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13_ncr:1_{8C6A8C46-A9B0-44F1-85F4-6F22DF4FF988}" xr6:coauthVersionLast="47" xr6:coauthVersionMax="47" xr10:uidLastSave="{00000000-0000-0000-0000-000000000000}"/>
  <bookViews>
    <workbookView xWindow="-120" yWindow="-120" windowWidth="29040" windowHeight="15840" tabRatio="674" xr2:uid="{D32457FB-FE4C-4DB6-9EA4-F671EEE67553}"/>
  </bookViews>
  <sheets>
    <sheet name="jan-feb" sheetId="1" r:id="rId1"/>
    <sheet name="feb-mar" sheetId="6" r:id="rId2"/>
    <sheet name="mar-apr" sheetId="16" r:id="rId3"/>
    <sheet name="apr-maj" sheetId="15" r:id="rId4"/>
    <sheet name="maj-jun" sheetId="14" r:id="rId5"/>
    <sheet name="jun-jul" sheetId="13" r:id="rId6"/>
    <sheet name="jul-aug" sheetId="12" r:id="rId7"/>
    <sheet name="aug-sep" sheetId="11" r:id="rId8"/>
    <sheet name="sep-okt" sheetId="10" r:id="rId9"/>
    <sheet name="okt-nov" sheetId="9" r:id="rId10"/>
    <sheet name="nov-dec" sheetId="8" r:id="rId11"/>
    <sheet name="dec-jan" sheetId="17" r:id="rId12"/>
    <sheet name="Medarbejder" sheetId="2" r:id="rId13"/>
    <sheet name="Opstart" sheetId="5" r:id="rId14"/>
    <sheet name="Ferie helligdage" sheetId="18" state="hidden" r:id="rId15"/>
  </sheets>
  <externalReferences>
    <externalReference r:id="rId16"/>
  </externalReferences>
  <definedNames>
    <definedName name="DISABLE_STARTUP_MACRO">FALSE</definedName>
    <definedName name="DK">TRUE</definedName>
    <definedName name="EXCELGAARD" hidden="1">"(C) "&amp;IF(MAX(2004,MIN(2004,YEAR(NOW())))&gt;=YEAR(NOW()),"",MAX(2004,2004)&amp;" - ")&amp;YEAR(NOW())&amp;"   Dan Elgaard     (www.EXCELGAARD.dk)"</definedName>
    <definedName name="FremhævIdag">'[1]   '!$H$3</definedName>
    <definedName name="TEKST_01" hidden="1">"Denne regnearksfil viser, hvordan man kan lave et tidsregistreringsskema i Excel."</definedName>
    <definedName name="TEKST_02" hidden="1">"Regnearket er primært ment til at vise, hvordan man regner med tid i Excel, og der er derfor ikke lavet beregninger med beløb - kun med tid - men det burde være relativt enkelt at tilføje beløbskolonner til skemaet."</definedName>
    <definedName name="TEKST_03" hidden="1">"På dette faneblad kan man indtaste nogle forudsætninger for beregning af arbejdstider til skemaet, mens selve skemaet kan findes på et faneblad for sig selv i denne regnearksfil."</definedName>
    <definedName name="TEKST_04" hidden="1">"Bemærk, hvordan, der i skemaet er brugt funktionen, =VÆLG(), til at hentet forudsætninger fra dette faneblad, fremfor f.eks. =LOPSLAG(), der sikkert ville have været nemmere, kortere og mere overskueligt."</definedName>
    <definedName name="TEKST_05" hidden="1">"Årsagen til at, der er benyttet funktionen, =VÆLG(), er, at man dermed kan ændre alle overskrifterne og teksterne på dette faneblad, til hvad man måtte ønske, inkl. til andre sprog,"</definedName>
    <definedName name="TEKST_06" hidden="1">"uden at skulle bekymre sig om, at formlerne i arbejdstidsskemaet ikke vil virke fordi formlerne henviser til noget tekst, der ikke længere måtte eksisterer."</definedName>
    <definedName name="TEKST_07" hidden="1">"Der er i denne regnearksfil overhovedet ikke benyttet makroer eller anden form for VBA programmering, til at få selve skemaet til at virke."</definedName>
    <definedName name="TEKST_08" hidden="1">"Arbejdstidsskemaet antager, at første ugedag er mandag, men dette er let, at ændre, hvis man måtte ønske dette - man skal blot ændre navnet 'WDT' (WeekDayType) fra et 2-tal, til den ønskede ugedag."</definedName>
    <definedName name="TEKST_09" hidden="1">"Arbejdstidsskema er lavet til brug for 24-timers ur, og er ikke testet med 12-timers AM/PM tid  -  måske virker det, måske ikke..."</definedName>
    <definedName name="TEKST_10" hidden="1">"Ønsker man at benytte skemaet direkte til sin egen tidsregistrering, kan man eventuelt skjule de kolonner, som man ikke ønsker at benytte."</definedName>
    <definedName name="TEKST_11" hidden="1">"(Det anbefales, at undlade, at slette de uønskede/overflødige kollonner, så man altid kan 'hente dem frem igen', blot ved at vise dem igen, fra deres skjulte tilstand)"</definedName>
    <definedName name="TEKST_12" hidden="1">"Besøg websitet for fuld forklaring og dokumentation."</definedName>
    <definedName name="TEXT_01" hidden="1">"This workbook is an example on how to create a timesheet for registrating working hours."</definedName>
    <definedName name="TEXT_02" hidden="1">"The spreadsheet is only made to show how to calculate with time in Excel, and therefore there is no calculations with amounts - only with time - but, it should be relative simple to add columns for amounts to the sheet."</definedName>
    <definedName name="TEXT_03" hidden="1">"On this worksheet you can enter some assumptions for calculation worktime on the timesheet, but the timesheet itself is located on a worksheet by itself in this workbook."</definedName>
    <definedName name="TEXT_04" hidden="1">"Notice, how we use =CHOOSE() in the timesheet to fetch the assumptions from this worksheet, instead of =VLOOKUP(), which probably would be easier, shorter and more userfriendly."</definedName>
    <definedName name="TEXT_05" hidden="1">"Reason for using the function, =CHOOSE(), is, that it makes it possible to change the headlines on this spreadsheet to whatever you may want, including into other languages,"</definedName>
    <definedName name="TEXT_06" hidden="1">"without worrying about the formulas not working, because the formulas suddenly points to text that doesn't exsists anymore."</definedName>
    <definedName name="TEXT_07" hidden="1">"In this workbook we don't use macros or any other kind of VBA-programing to make the timesheet itself work - everything in the timesheet is made by pure worksheet-formulas."</definedName>
    <definedName name="TEXT_08" hidden="1">"The timesheet assumes that first day of the week is Monday, but this can easily be changed, if you want to - just change the name 'WDT' (WeekDayType) from the value 2, into the desired weekday-type."</definedName>
    <definedName name="TEXT_09" hidden="1">"The timesheet is made for a 24-hour clock, and has not been tested with a 12-hour AM/PM clock - maybe it'll work, maybe not..."</definedName>
    <definedName name="TEXT_10" hidden="1">"If you want to use the timesheet directly for your own timeregistretion, you can hide the columns, which you do not want to use."</definedName>
    <definedName name="TEXT_11" hidden="1">"(It is recommended not to delete the unwanted columns, so you can always easily 'bring the columns back', by unhiding them, in case you should need the columns in the future.)"</definedName>
    <definedName name="TEXT_12" hidden="1">"Visit the website for full explanation and documentation."</definedName>
    <definedName name="VisHelligdage">#REF!</definedName>
    <definedName name="WDT">2</definedName>
    <definedName name="År">'Ferie helligdage'!$J$1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8" l="1"/>
  <c r="C1" i="18"/>
  <c r="C2" i="18" s="1"/>
  <c r="D8" i="16" l="1"/>
  <c r="D8" i="6"/>
  <c r="B12" i="18"/>
  <c r="B15" i="18"/>
  <c r="B11" i="18"/>
  <c r="J1" i="18"/>
  <c r="J2" i="18" s="1"/>
  <c r="AI5" i="17"/>
  <c r="AI5" i="8"/>
  <c r="AI5" i="9"/>
  <c r="AI5" i="10"/>
  <c r="AI5" i="11"/>
  <c r="AI5" i="12"/>
  <c r="AI5" i="13"/>
  <c r="AI5" i="14"/>
  <c r="AI5" i="15"/>
  <c r="AI5" i="16"/>
  <c r="AI5" i="6"/>
  <c r="AI5" i="1"/>
  <c r="J4" i="18" l="1"/>
  <c r="J10" i="18" s="1"/>
  <c r="B14" i="18"/>
  <c r="B13" i="18"/>
  <c r="B2" i="18"/>
  <c r="J3" i="18"/>
  <c r="G14" i="5"/>
  <c r="M1" i="17" s="1"/>
  <c r="F14" i="5"/>
  <c r="J1" i="17" s="1"/>
  <c r="G13" i="5"/>
  <c r="M1" i="8" s="1"/>
  <c r="F13" i="5"/>
  <c r="J1" i="8" s="1"/>
  <c r="G12" i="5"/>
  <c r="M1" i="9" s="1"/>
  <c r="F12" i="5"/>
  <c r="J1" i="9" s="1"/>
  <c r="G11" i="5"/>
  <c r="M1" i="10" s="1"/>
  <c r="F11" i="5"/>
  <c r="J1" i="10" s="1"/>
  <c r="G10" i="5"/>
  <c r="M1" i="11" s="1"/>
  <c r="F10" i="5"/>
  <c r="J1" i="11" s="1"/>
  <c r="G9" i="5"/>
  <c r="M1" i="12" s="1"/>
  <c r="F9" i="5"/>
  <c r="J1" i="12" s="1"/>
  <c r="G8" i="5"/>
  <c r="M1" i="13" s="1"/>
  <c r="F8" i="5"/>
  <c r="J1" i="13" s="1"/>
  <c r="G7" i="5"/>
  <c r="M1" i="14" s="1"/>
  <c r="F7" i="5"/>
  <c r="J1" i="14" s="1"/>
  <c r="G6" i="5"/>
  <c r="M1" i="15" s="1"/>
  <c r="F6" i="5"/>
  <c r="J1" i="15" s="1"/>
  <c r="G5" i="5"/>
  <c r="M1" i="16" s="1"/>
  <c r="F5" i="5"/>
  <c r="J1" i="16" s="1"/>
  <c r="G4" i="5"/>
  <c r="M1" i="6" s="1"/>
  <c r="F4" i="5"/>
  <c r="J1" i="6" s="1"/>
  <c r="G3" i="5"/>
  <c r="M1" i="1" s="1"/>
  <c r="F3" i="5"/>
  <c r="J1" i="1" s="1"/>
  <c r="J11" i="18" l="1"/>
  <c r="J6" i="18"/>
  <c r="J7" i="18"/>
  <c r="J8" i="18" s="1"/>
  <c r="J5" i="18"/>
  <c r="D8" i="17"/>
  <c r="D8" i="8"/>
  <c r="D8" i="9"/>
  <c r="D8" i="10"/>
  <c r="D8" i="11"/>
  <c r="D8" i="12"/>
  <c r="D8" i="13"/>
  <c r="D8" i="14"/>
  <c r="D8" i="15"/>
  <c r="D8" i="1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Q53" i="17"/>
  <c r="AQ52" i="17"/>
  <c r="AQ51" i="17"/>
  <c r="AQ50" i="17"/>
  <c r="AQ49" i="17"/>
  <c r="AQ48" i="17"/>
  <c r="AQ47" i="17"/>
  <c r="AQ46" i="17"/>
  <c r="AQ45" i="17"/>
  <c r="AQ44" i="17"/>
  <c r="AQ43" i="17"/>
  <c r="AQ42" i="17"/>
  <c r="AQ41" i="17"/>
  <c r="AQ40" i="17"/>
  <c r="AQ39" i="17"/>
  <c r="AQ38" i="17"/>
  <c r="AQ37" i="17"/>
  <c r="AQ36" i="17"/>
  <c r="AQ35" i="17"/>
  <c r="AQ34" i="17"/>
  <c r="AQ33" i="17"/>
  <c r="AQ32" i="17"/>
  <c r="AQ31" i="17"/>
  <c r="AQ30" i="17"/>
  <c r="AQ29" i="17"/>
  <c r="AQ28" i="17"/>
  <c r="AQ27" i="17"/>
  <c r="AQ26" i="17"/>
  <c r="AQ25" i="17"/>
  <c r="AQ24" i="17"/>
  <c r="AQ23" i="17"/>
  <c r="AQ22" i="17"/>
  <c r="AQ21" i="17"/>
  <c r="AQ20" i="17"/>
  <c r="AQ19" i="17"/>
  <c r="AQ18" i="17"/>
  <c r="AQ17" i="17"/>
  <c r="AQ16" i="17"/>
  <c r="AQ15" i="17"/>
  <c r="AQ14" i="17"/>
  <c r="AQ13" i="17"/>
  <c r="AQ12" i="17"/>
  <c r="AQ11" i="17"/>
  <c r="AQ10" i="17"/>
  <c r="AQ9" i="17"/>
  <c r="AQ72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1" i="8"/>
  <c r="AQ50" i="8"/>
  <c r="AQ49" i="8"/>
  <c r="AQ48" i="8"/>
  <c r="AQ47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Q16" i="8"/>
  <c r="AQ15" i="8"/>
  <c r="AQ14" i="8"/>
  <c r="AQ13" i="8"/>
  <c r="AQ12" i="8"/>
  <c r="AQ11" i="8"/>
  <c r="AQ10" i="8"/>
  <c r="AQ9" i="8"/>
  <c r="AQ72" i="9"/>
  <c r="AQ71" i="9"/>
  <c r="AQ70" i="9"/>
  <c r="AQ69" i="9"/>
  <c r="AQ68" i="9"/>
  <c r="AQ67" i="9"/>
  <c r="AQ66" i="9"/>
  <c r="AQ65" i="9"/>
  <c r="AQ64" i="9"/>
  <c r="AQ63" i="9"/>
  <c r="AQ62" i="9"/>
  <c r="AQ61" i="9"/>
  <c r="AQ60" i="9"/>
  <c r="AQ59" i="9"/>
  <c r="AQ58" i="9"/>
  <c r="AQ57" i="9"/>
  <c r="AQ56" i="9"/>
  <c r="AQ55" i="9"/>
  <c r="AQ54" i="9"/>
  <c r="AQ53" i="9"/>
  <c r="AQ52" i="9"/>
  <c r="AQ51" i="9"/>
  <c r="AQ50" i="9"/>
  <c r="AQ49" i="9"/>
  <c r="AQ48" i="9"/>
  <c r="AQ47" i="9"/>
  <c r="AQ46" i="9"/>
  <c r="AQ45" i="9"/>
  <c r="AQ44" i="9"/>
  <c r="AQ43" i="9"/>
  <c r="AQ42" i="9"/>
  <c r="AQ41" i="9"/>
  <c r="AQ40" i="9"/>
  <c r="AQ39" i="9"/>
  <c r="AQ38" i="9"/>
  <c r="AQ37" i="9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4" i="9"/>
  <c r="AQ13" i="9"/>
  <c r="AQ12" i="9"/>
  <c r="AQ11" i="9"/>
  <c r="AQ10" i="9"/>
  <c r="AQ9" i="9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2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3" i="10"/>
  <c r="AQ22" i="10"/>
  <c r="AQ21" i="10"/>
  <c r="AQ20" i="10"/>
  <c r="AQ19" i="10"/>
  <c r="AQ18" i="10"/>
  <c r="AQ17" i="10"/>
  <c r="AQ16" i="10"/>
  <c r="AQ15" i="10"/>
  <c r="AQ14" i="10"/>
  <c r="AQ13" i="10"/>
  <c r="AQ12" i="10"/>
  <c r="AQ11" i="10"/>
  <c r="AQ10" i="10"/>
  <c r="AQ9" i="10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2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3" i="11"/>
  <c r="AQ22" i="11"/>
  <c r="AQ21" i="11"/>
  <c r="AQ20" i="11"/>
  <c r="AQ19" i="11"/>
  <c r="AQ18" i="11"/>
  <c r="AQ17" i="11"/>
  <c r="AQ16" i="11"/>
  <c r="AQ15" i="11"/>
  <c r="AQ14" i="11"/>
  <c r="AQ13" i="11"/>
  <c r="AQ12" i="11"/>
  <c r="AQ11" i="11"/>
  <c r="AQ10" i="11"/>
  <c r="AQ9" i="11"/>
  <c r="AQ72" i="12"/>
  <c r="AQ71" i="12"/>
  <c r="AQ70" i="12"/>
  <c r="AQ69" i="12"/>
  <c r="AQ68" i="12"/>
  <c r="AQ67" i="12"/>
  <c r="AQ66" i="12"/>
  <c r="AQ65" i="12"/>
  <c r="AQ64" i="12"/>
  <c r="AQ63" i="12"/>
  <c r="AQ62" i="12"/>
  <c r="AQ61" i="12"/>
  <c r="AQ60" i="12"/>
  <c r="AQ59" i="12"/>
  <c r="AQ58" i="12"/>
  <c r="AQ57" i="12"/>
  <c r="AQ56" i="12"/>
  <c r="AQ55" i="12"/>
  <c r="AQ54" i="12"/>
  <c r="AQ53" i="12"/>
  <c r="AQ52" i="12"/>
  <c r="AQ51" i="12"/>
  <c r="AQ50" i="12"/>
  <c r="AQ49" i="12"/>
  <c r="AQ48" i="12"/>
  <c r="AQ47" i="12"/>
  <c r="AQ46" i="12"/>
  <c r="AQ45" i="12"/>
  <c r="AQ44" i="12"/>
  <c r="AQ43" i="12"/>
  <c r="AQ42" i="12"/>
  <c r="AQ41" i="12"/>
  <c r="AQ40" i="12"/>
  <c r="AQ39" i="12"/>
  <c r="AQ38" i="12"/>
  <c r="AQ37" i="12"/>
  <c r="AQ36" i="12"/>
  <c r="AQ35" i="12"/>
  <c r="AQ34" i="12"/>
  <c r="AQ33" i="12"/>
  <c r="AQ32" i="12"/>
  <c r="AQ31" i="12"/>
  <c r="AQ30" i="12"/>
  <c r="AQ29" i="12"/>
  <c r="AQ28" i="12"/>
  <c r="AQ27" i="12"/>
  <c r="AQ26" i="12"/>
  <c r="AQ25" i="12"/>
  <c r="AQ24" i="12"/>
  <c r="AQ23" i="12"/>
  <c r="AQ22" i="12"/>
  <c r="AQ21" i="12"/>
  <c r="AQ20" i="12"/>
  <c r="AQ19" i="12"/>
  <c r="AQ18" i="12"/>
  <c r="AQ17" i="12"/>
  <c r="AQ16" i="12"/>
  <c r="AQ15" i="12"/>
  <c r="AQ14" i="12"/>
  <c r="AQ13" i="12"/>
  <c r="AQ12" i="12"/>
  <c r="AQ11" i="12"/>
  <c r="AQ10" i="12"/>
  <c r="AQ9" i="12"/>
  <c r="AQ72" i="13"/>
  <c r="AQ71" i="13"/>
  <c r="AQ70" i="13"/>
  <c r="AQ69" i="13"/>
  <c r="AQ68" i="13"/>
  <c r="AQ67" i="13"/>
  <c r="AQ66" i="13"/>
  <c r="AQ65" i="13"/>
  <c r="AQ64" i="13"/>
  <c r="AQ63" i="13"/>
  <c r="AQ62" i="13"/>
  <c r="AQ61" i="13"/>
  <c r="AQ60" i="13"/>
  <c r="AQ59" i="13"/>
  <c r="AQ58" i="13"/>
  <c r="AQ57" i="13"/>
  <c r="AQ56" i="13"/>
  <c r="AQ55" i="13"/>
  <c r="AQ54" i="13"/>
  <c r="AQ53" i="13"/>
  <c r="AQ52" i="13"/>
  <c r="AQ51" i="13"/>
  <c r="AQ50" i="13"/>
  <c r="AQ49" i="13"/>
  <c r="AQ48" i="13"/>
  <c r="AQ47" i="13"/>
  <c r="AQ46" i="13"/>
  <c r="AQ45" i="13"/>
  <c r="AQ44" i="13"/>
  <c r="AQ43" i="13"/>
  <c r="AQ42" i="13"/>
  <c r="AQ41" i="13"/>
  <c r="AQ40" i="13"/>
  <c r="AQ39" i="13"/>
  <c r="AQ38" i="13"/>
  <c r="AQ37" i="13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3" i="13"/>
  <c r="AQ22" i="13"/>
  <c r="AQ21" i="13"/>
  <c r="AQ20" i="13"/>
  <c r="AQ19" i="13"/>
  <c r="AQ18" i="13"/>
  <c r="AQ17" i="13"/>
  <c r="AQ16" i="13"/>
  <c r="AQ15" i="13"/>
  <c r="AQ14" i="13"/>
  <c r="AQ13" i="13"/>
  <c r="AQ12" i="13"/>
  <c r="AQ11" i="13"/>
  <c r="AQ10" i="13"/>
  <c r="AQ9" i="13"/>
  <c r="AQ72" i="14"/>
  <c r="AQ71" i="14"/>
  <c r="AQ70" i="14"/>
  <c r="AQ69" i="14"/>
  <c r="AQ68" i="14"/>
  <c r="AQ67" i="14"/>
  <c r="AQ66" i="14"/>
  <c r="AQ65" i="14"/>
  <c r="AQ64" i="14"/>
  <c r="AQ63" i="14"/>
  <c r="AQ62" i="14"/>
  <c r="AQ61" i="14"/>
  <c r="AQ60" i="14"/>
  <c r="AQ59" i="14"/>
  <c r="AQ58" i="14"/>
  <c r="AQ57" i="14"/>
  <c r="AQ56" i="14"/>
  <c r="AQ55" i="14"/>
  <c r="AQ54" i="14"/>
  <c r="AQ53" i="14"/>
  <c r="AQ52" i="14"/>
  <c r="AQ51" i="14"/>
  <c r="AQ50" i="14"/>
  <c r="AQ49" i="14"/>
  <c r="AQ48" i="14"/>
  <c r="AQ47" i="14"/>
  <c r="AQ46" i="14"/>
  <c r="AQ45" i="14"/>
  <c r="AQ44" i="14"/>
  <c r="AQ43" i="14"/>
  <c r="AQ42" i="14"/>
  <c r="AQ41" i="14"/>
  <c r="AQ40" i="14"/>
  <c r="AQ39" i="14"/>
  <c r="AQ38" i="14"/>
  <c r="AQ37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3" i="14"/>
  <c r="AQ22" i="14"/>
  <c r="AQ21" i="14"/>
  <c r="AQ20" i="14"/>
  <c r="AQ19" i="14"/>
  <c r="AQ18" i="14"/>
  <c r="AQ17" i="14"/>
  <c r="AQ16" i="14"/>
  <c r="AQ15" i="14"/>
  <c r="AQ14" i="14"/>
  <c r="AQ13" i="14"/>
  <c r="AQ12" i="14"/>
  <c r="AQ11" i="14"/>
  <c r="AQ10" i="14"/>
  <c r="AQ9" i="14"/>
  <c r="AQ72" i="15"/>
  <c r="AQ71" i="15"/>
  <c r="AQ70" i="15"/>
  <c r="AQ69" i="15"/>
  <c r="AQ68" i="15"/>
  <c r="AQ67" i="15"/>
  <c r="AQ66" i="15"/>
  <c r="AQ65" i="15"/>
  <c r="AQ64" i="15"/>
  <c r="AQ63" i="15"/>
  <c r="AQ62" i="15"/>
  <c r="AQ61" i="15"/>
  <c r="AQ60" i="15"/>
  <c r="AQ59" i="15"/>
  <c r="AQ58" i="15"/>
  <c r="AQ57" i="15"/>
  <c r="AQ56" i="15"/>
  <c r="AQ55" i="15"/>
  <c r="AQ54" i="15"/>
  <c r="AQ53" i="15"/>
  <c r="AQ52" i="15"/>
  <c r="AQ51" i="15"/>
  <c r="AQ50" i="15"/>
  <c r="AQ49" i="15"/>
  <c r="AQ48" i="15"/>
  <c r="AQ47" i="15"/>
  <c r="AQ46" i="15"/>
  <c r="AQ45" i="15"/>
  <c r="AQ44" i="15"/>
  <c r="AQ43" i="15"/>
  <c r="AQ42" i="15"/>
  <c r="AQ41" i="15"/>
  <c r="AQ40" i="15"/>
  <c r="AQ39" i="15"/>
  <c r="AQ38" i="15"/>
  <c r="AQ37" i="15"/>
  <c r="AQ36" i="15"/>
  <c r="AQ35" i="15"/>
  <c r="AQ34" i="15"/>
  <c r="AQ33" i="15"/>
  <c r="AQ32" i="15"/>
  <c r="AQ31" i="15"/>
  <c r="AQ30" i="15"/>
  <c r="AQ29" i="15"/>
  <c r="AQ28" i="15"/>
  <c r="AQ27" i="15"/>
  <c r="AQ26" i="15"/>
  <c r="AQ25" i="15"/>
  <c r="AQ24" i="15"/>
  <c r="AQ23" i="15"/>
  <c r="AQ22" i="15"/>
  <c r="AQ21" i="15"/>
  <c r="AQ20" i="15"/>
  <c r="AQ19" i="15"/>
  <c r="AQ18" i="15"/>
  <c r="AQ17" i="15"/>
  <c r="AQ16" i="15"/>
  <c r="AQ15" i="15"/>
  <c r="AQ14" i="15"/>
  <c r="AQ13" i="15"/>
  <c r="AQ12" i="15"/>
  <c r="AQ11" i="15"/>
  <c r="AQ10" i="15"/>
  <c r="AQ9" i="15"/>
  <c r="AQ72" i="16"/>
  <c r="AQ71" i="16"/>
  <c r="AQ70" i="16"/>
  <c r="AQ69" i="16"/>
  <c r="AQ68" i="16"/>
  <c r="AQ67" i="16"/>
  <c r="AQ66" i="16"/>
  <c r="AQ65" i="16"/>
  <c r="AQ64" i="16"/>
  <c r="AQ63" i="16"/>
  <c r="AQ62" i="16"/>
  <c r="AQ61" i="16"/>
  <c r="AQ60" i="16"/>
  <c r="AQ59" i="16"/>
  <c r="AQ58" i="16"/>
  <c r="AQ57" i="16"/>
  <c r="AQ56" i="16"/>
  <c r="AQ55" i="16"/>
  <c r="AQ54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3" i="16"/>
  <c r="AQ22" i="16"/>
  <c r="AQ21" i="16"/>
  <c r="AQ20" i="16"/>
  <c r="AQ19" i="16"/>
  <c r="AQ18" i="16"/>
  <c r="AQ17" i="16"/>
  <c r="AQ16" i="16"/>
  <c r="AQ15" i="16"/>
  <c r="AQ14" i="16"/>
  <c r="AQ13" i="16"/>
  <c r="AQ12" i="16"/>
  <c r="AQ11" i="16"/>
  <c r="AQ10" i="16"/>
  <c r="AQ9" i="1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Q49" i="6"/>
  <c r="AQ48" i="6"/>
  <c r="AQ47" i="6"/>
  <c r="AQ46" i="6"/>
  <c r="AQ45" i="6"/>
  <c r="AQ44" i="6"/>
  <c r="AQ43" i="6"/>
  <c r="AQ42" i="6"/>
  <c r="AQ41" i="6"/>
  <c r="AQ40" i="6"/>
  <c r="AQ39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AQ22" i="6"/>
  <c r="AQ21" i="6"/>
  <c r="AQ20" i="6"/>
  <c r="AQ19" i="6"/>
  <c r="AQ18" i="6"/>
  <c r="AQ17" i="6"/>
  <c r="AQ16" i="6"/>
  <c r="AQ15" i="6"/>
  <c r="AQ14" i="6"/>
  <c r="AQ13" i="6"/>
  <c r="AQ12" i="6"/>
  <c r="AQ11" i="6"/>
  <c r="AQ10" i="6"/>
  <c r="AQ9" i="6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D66" i="2" a="1"/>
  <c r="D66" i="2" s="1"/>
  <c r="D65" i="2" a="1"/>
  <c r="D65" i="2" s="1"/>
  <c r="D64" i="2" a="1"/>
  <c r="D64" i="2" s="1"/>
  <c r="D63" i="2" a="1"/>
  <c r="D63" i="2" s="1"/>
  <c r="D62" i="2" a="1"/>
  <c r="D62" i="2" s="1"/>
  <c r="D61" i="2" a="1"/>
  <c r="D61" i="2" s="1"/>
  <c r="D60" i="2" a="1"/>
  <c r="D60" i="2" s="1"/>
  <c r="D59" i="2" a="1"/>
  <c r="D59" i="2" s="1"/>
  <c r="D58" i="2" a="1"/>
  <c r="D58" i="2" s="1"/>
  <c r="D57" i="2" a="1"/>
  <c r="D57" i="2" s="1"/>
  <c r="D56" i="2" a="1"/>
  <c r="D56" i="2" s="1"/>
  <c r="D55" i="2" a="1"/>
  <c r="D55" i="2" s="1"/>
  <c r="D54" i="2" a="1"/>
  <c r="D54" i="2" s="1"/>
  <c r="D53" i="2" a="1"/>
  <c r="D53" i="2" s="1"/>
  <c r="D52" i="2" a="1"/>
  <c r="D52" i="2" s="1"/>
  <c r="D51" i="2" a="1"/>
  <c r="D51" i="2" s="1"/>
  <c r="D50" i="2" a="1"/>
  <c r="D50" i="2" s="1"/>
  <c r="D49" i="2" a="1"/>
  <c r="D49" i="2" s="1"/>
  <c r="D48" i="2" a="1"/>
  <c r="D48" i="2" s="1"/>
  <c r="D47" i="2" a="1"/>
  <c r="D47" i="2" s="1"/>
  <c r="D46" i="2" a="1"/>
  <c r="D46" i="2" s="1"/>
  <c r="D45" i="2" a="1"/>
  <c r="D45" i="2" s="1"/>
  <c r="D44" i="2" a="1"/>
  <c r="D44" i="2" s="1"/>
  <c r="D43" i="2" a="1"/>
  <c r="D43" i="2" s="1"/>
  <c r="D42" i="2" a="1"/>
  <c r="D42" i="2" s="1"/>
  <c r="D41" i="2" a="1"/>
  <c r="D41" i="2" s="1"/>
  <c r="D40" i="2" a="1"/>
  <c r="D40" i="2" s="1"/>
  <c r="D39" i="2" a="1"/>
  <c r="D39" i="2" s="1"/>
  <c r="D38" i="2" a="1"/>
  <c r="D38" i="2" s="1"/>
  <c r="D37" i="2" a="1"/>
  <c r="D37" i="2" s="1"/>
  <c r="D36" i="2" a="1"/>
  <c r="D36" i="2" s="1"/>
  <c r="D35" i="2" a="1"/>
  <c r="D35" i="2" s="1"/>
  <c r="D34" i="2" a="1"/>
  <c r="D34" i="2" s="1"/>
  <c r="D33" i="2" a="1"/>
  <c r="D33" i="2" s="1"/>
  <c r="D32" i="2" a="1"/>
  <c r="D32" i="2" s="1"/>
  <c r="D31" i="2" a="1"/>
  <c r="D31" i="2" s="1"/>
  <c r="D30" i="2" a="1"/>
  <c r="D30" i="2" s="1"/>
  <c r="D29" i="2" a="1"/>
  <c r="D29" i="2" s="1"/>
  <c r="D28" i="2" a="1"/>
  <c r="D28" i="2" s="1"/>
  <c r="D27" i="2" a="1"/>
  <c r="D27" i="2" s="1"/>
  <c r="D26" i="2" a="1"/>
  <c r="D26" i="2" s="1"/>
  <c r="D25" i="2" a="1"/>
  <c r="D25" i="2" s="1"/>
  <c r="D24" i="2" a="1"/>
  <c r="D24" i="2" s="1"/>
  <c r="D23" i="2" a="1"/>
  <c r="D23" i="2" s="1"/>
  <c r="D22" i="2" a="1"/>
  <c r="D22" i="2" s="1"/>
  <c r="D21" i="2" a="1"/>
  <c r="D21" i="2" s="1"/>
  <c r="D20" i="2" a="1"/>
  <c r="D20" i="2" s="1"/>
  <c r="D19" i="2" a="1"/>
  <c r="D19" i="2" s="1"/>
  <c r="D18" i="2" a="1"/>
  <c r="D18" i="2" s="1"/>
  <c r="D17" i="2" a="1"/>
  <c r="D17" i="2" s="1"/>
  <c r="D16" i="2" a="1"/>
  <c r="D16" i="2" s="1"/>
  <c r="D15" i="2" a="1"/>
  <c r="D15" i="2" s="1"/>
  <c r="D14" i="2" a="1"/>
  <c r="D14" i="2" s="1"/>
  <c r="D13" i="2" a="1"/>
  <c r="D13" i="2" s="1"/>
  <c r="D12" i="2" a="1"/>
  <c r="D12" i="2" s="1"/>
  <c r="D11" i="2" a="1"/>
  <c r="D11" i="2" s="1"/>
  <c r="D10" i="2" a="1"/>
  <c r="D10" i="2" s="1"/>
  <c r="D9" i="2" a="1"/>
  <c r="D9" i="2" s="1"/>
  <c r="D8" i="2" a="1"/>
  <c r="D8" i="2" s="1"/>
  <c r="D7" i="2" a="1"/>
  <c r="D7" i="2" s="1"/>
  <c r="D6" i="2" a="1"/>
  <c r="D6" i="2" s="1"/>
  <c r="D5" i="2" a="1"/>
  <c r="D5" i="2" s="1"/>
  <c r="D3" i="2" a="1"/>
  <c r="D3" i="2" s="1"/>
  <c r="D4" i="2" a="1"/>
  <c r="D4" i="2" s="1"/>
  <c r="D7" i="9" l="1"/>
  <c r="D9" i="9" s="1" a="1"/>
  <c r="D9" i="9" s="1"/>
  <c r="D7" i="1"/>
  <c r="D14" i="1" s="1" a="1"/>
  <c r="D14" i="1" s="1"/>
  <c r="D7" i="8"/>
  <c r="D58" i="8" s="1" a="1"/>
  <c r="D58" i="8" s="1"/>
  <c r="J9" i="18"/>
  <c r="J12" i="18" s="1"/>
  <c r="D11" i="1" a="1"/>
  <c r="D11" i="1" s="1"/>
  <c r="D17" i="1" a="1"/>
  <c r="D17" i="1" s="1"/>
  <c r="D22" i="1" a="1"/>
  <c r="D22" i="1" s="1"/>
  <c r="D15" i="1" a="1"/>
  <c r="D15" i="1" s="1"/>
  <c r="D12" i="1" a="1"/>
  <c r="D12" i="1" s="1"/>
  <c r="D18" i="1" a="1"/>
  <c r="D18" i="1" s="1"/>
  <c r="D21" i="1" a="1"/>
  <c r="D21" i="1" s="1"/>
  <c r="D29" i="1" a="1"/>
  <c r="D29" i="1" s="1"/>
  <c r="D34" i="1" a="1"/>
  <c r="D34" i="1" s="1"/>
  <c r="D37" i="1" a="1"/>
  <c r="D37" i="1" s="1"/>
  <c r="D45" i="1" a="1"/>
  <c r="D45" i="1" s="1"/>
  <c r="D50" i="1" a="1"/>
  <c r="D50" i="1" s="1"/>
  <c r="D53" i="1" a="1"/>
  <c r="D53" i="1" s="1"/>
  <c r="D61" i="1" a="1"/>
  <c r="D61" i="1" s="1"/>
  <c r="D66" i="1" a="1"/>
  <c r="D66" i="1" s="1"/>
  <c r="D69" i="1" a="1"/>
  <c r="D69" i="1" s="1"/>
  <c r="D25" i="1" a="1"/>
  <c r="D25" i="1" s="1"/>
  <c r="D28" i="1" a="1"/>
  <c r="D28" i="1" s="1"/>
  <c r="D32" i="1" a="1"/>
  <c r="D32" i="1" s="1"/>
  <c r="D43" i="1" a="1"/>
  <c r="D43" i="1" s="1"/>
  <c r="D64" i="1" a="1"/>
  <c r="D64" i="1" s="1"/>
  <c r="D10" i="1" a="1"/>
  <c r="D10" i="1" s="1"/>
  <c r="D36" i="1" a="1"/>
  <c r="D36" i="1" s="1"/>
  <c r="D40" i="1" a="1"/>
  <c r="D40" i="1" s="1"/>
  <c r="D47" i="1" a="1"/>
  <c r="D47" i="1" s="1"/>
  <c r="D54" i="1" a="1"/>
  <c r="D54" i="1" s="1"/>
  <c r="D65" i="1" a="1"/>
  <c r="D65" i="1" s="1"/>
  <c r="D68" i="1" a="1"/>
  <c r="D68" i="1" s="1"/>
  <c r="D24" i="1" a="1"/>
  <c r="D24" i="1" s="1"/>
  <c r="D31" i="1" a="1"/>
  <c r="D31" i="1" s="1"/>
  <c r="D49" i="1" a="1"/>
  <c r="D49" i="1" s="1"/>
  <c r="D67" i="1" a="1"/>
  <c r="D67" i="1" s="1"/>
  <c r="D46" i="1" a="1"/>
  <c r="D46" i="1" s="1"/>
  <c r="D57" i="1" a="1"/>
  <c r="D57" i="1" s="1"/>
  <c r="D23" i="1" a="1"/>
  <c r="D23" i="1" s="1"/>
  <c r="D27" i="1" a="1"/>
  <c r="D27" i="1" s="1"/>
  <c r="D30" i="1" a="1"/>
  <c r="D30" i="1" s="1"/>
  <c r="D44" i="1" a="1"/>
  <c r="D44" i="1" s="1"/>
  <c r="D48" i="1" a="1"/>
  <c r="D48" i="1" s="1"/>
  <c r="D55" i="1" a="1"/>
  <c r="D55" i="1" s="1"/>
  <c r="D62" i="1" a="1"/>
  <c r="D62" i="1" s="1"/>
  <c r="D16" i="1" a="1"/>
  <c r="D16" i="1" s="1"/>
  <c r="D35" i="1" a="1"/>
  <c r="D35" i="1" s="1"/>
  <c r="D52" i="1" a="1"/>
  <c r="D52" i="1" s="1"/>
  <c r="D63" i="1" a="1"/>
  <c r="D63" i="1" s="1"/>
  <c r="D70" i="1" a="1"/>
  <c r="D70" i="1" s="1"/>
  <c r="D71" i="1" a="1"/>
  <c r="D71" i="1" s="1"/>
  <c r="D72" i="9" a="1"/>
  <c r="D72" i="9" s="1"/>
  <c r="D68" i="9" a="1"/>
  <c r="D68" i="9" s="1"/>
  <c r="D69" i="9" a="1"/>
  <c r="D69" i="9" s="1"/>
  <c r="D65" i="9" a="1"/>
  <c r="D65" i="9" s="1"/>
  <c r="D70" i="9" a="1"/>
  <c r="D70" i="9" s="1"/>
  <c r="D57" i="9" a="1"/>
  <c r="D57" i="9" s="1"/>
  <c r="D54" i="9" a="1"/>
  <c r="D54" i="9" s="1"/>
  <c r="D52" i="9" a="1"/>
  <c r="D52" i="9" s="1"/>
  <c r="D46" i="9" a="1"/>
  <c r="D46" i="9" s="1"/>
  <c r="D38" i="9" a="1"/>
  <c r="D38" i="9" s="1"/>
  <c r="D32" i="9" a="1"/>
  <c r="D32" i="9" s="1"/>
  <c r="D26" i="9" a="1"/>
  <c r="D26" i="9" s="1"/>
  <c r="D25" i="9" a="1"/>
  <c r="D25" i="9" s="1"/>
  <c r="D21" i="9" a="1"/>
  <c r="D21" i="9" s="1"/>
  <c r="D13" i="9" a="1"/>
  <c r="D13" i="9" s="1"/>
  <c r="D71" i="9" a="1"/>
  <c r="D71" i="9" s="1"/>
  <c r="D63" i="9" a="1"/>
  <c r="D63" i="9" s="1"/>
  <c r="D55" i="9" a="1"/>
  <c r="D55" i="9" s="1"/>
  <c r="D43" i="9" a="1"/>
  <c r="D43" i="9" s="1"/>
  <c r="D41" i="9" a="1"/>
  <c r="D41" i="9" s="1"/>
  <c r="D35" i="9" a="1"/>
  <c r="D35" i="9" s="1"/>
  <c r="D33" i="9" a="1"/>
  <c r="D33" i="9" s="1"/>
  <c r="D30" i="9" a="1"/>
  <c r="D30" i="9" s="1"/>
  <c r="D18" i="9" a="1"/>
  <c r="D18" i="9" s="1"/>
  <c r="D14" i="9" a="1"/>
  <c r="D14" i="9" s="1"/>
  <c r="D66" i="9" a="1"/>
  <c r="D66" i="9" s="1"/>
  <c r="D58" i="9" a="1"/>
  <c r="D58" i="9" s="1"/>
  <c r="D56" i="9" a="1"/>
  <c r="D56" i="9" s="1"/>
  <c r="D53" i="9" a="1"/>
  <c r="D53" i="9" s="1"/>
  <c r="D48" i="9" a="1"/>
  <c r="D48" i="9" s="1"/>
  <c r="D47" i="9" a="1"/>
  <c r="D47" i="9" s="1"/>
  <c r="D44" i="9" a="1"/>
  <c r="D44" i="9" s="1"/>
  <c r="D31" i="9" a="1"/>
  <c r="D31" i="9" s="1"/>
  <c r="D27" i="9" a="1"/>
  <c r="D27" i="9" s="1"/>
  <c r="D23" i="9" a="1"/>
  <c r="D23" i="9" s="1"/>
  <c r="D15" i="9" a="1"/>
  <c r="D15" i="9" s="1"/>
  <c r="D42" i="9" a="1"/>
  <c r="D42" i="9" s="1"/>
  <c r="D37" i="9" a="1"/>
  <c r="D37" i="9" s="1"/>
  <c r="D10" i="9" a="1"/>
  <c r="D10" i="9" s="1"/>
  <c r="D61" i="9" a="1"/>
  <c r="D61" i="9" s="1"/>
  <c r="D51" i="9" a="1"/>
  <c r="D51" i="9" s="1"/>
  <c r="D12" i="9" a="1"/>
  <c r="D12" i="9" s="1"/>
  <c r="D11" i="9" a="1"/>
  <c r="D11" i="9" s="1"/>
  <c r="D16" i="9" a="1"/>
  <c r="D16" i="9" s="1"/>
  <c r="D20" i="9" a="1"/>
  <c r="D20" i="9" s="1"/>
  <c r="D67" i="9" a="1"/>
  <c r="D67" i="9" s="1"/>
  <c r="D45" i="9" a="1"/>
  <c r="D45" i="9" s="1"/>
  <c r="D64" i="8" a="1"/>
  <c r="D64" i="8" s="1"/>
  <c r="D66" i="8" a="1"/>
  <c r="D66" i="8" s="1"/>
  <c r="D60" i="8" a="1"/>
  <c r="D60" i="8" s="1"/>
  <c r="D52" i="8" a="1"/>
  <c r="D52" i="8" s="1"/>
  <c r="D50" i="8" a="1"/>
  <c r="D50" i="8" s="1"/>
  <c r="D21" i="8" a="1"/>
  <c r="D21" i="8" s="1"/>
  <c r="D16" i="8" a="1"/>
  <c r="D16" i="8" s="1"/>
  <c r="D11" i="8" a="1"/>
  <c r="D11" i="8" s="1"/>
  <c r="D61" i="8" a="1"/>
  <c r="D61" i="8" s="1"/>
  <c r="D48" i="8" a="1"/>
  <c r="D48" i="8" s="1"/>
  <c r="D19" i="8" a="1"/>
  <c r="D19" i="8" s="1"/>
  <c r="D18" i="8" a="1"/>
  <c r="D18" i="8" s="1"/>
  <c r="D46" i="8" a="1"/>
  <c r="D46" i="8" s="1"/>
  <c r="D42" i="8" a="1"/>
  <c r="D42" i="8" s="1"/>
  <c r="D36" i="8" a="1"/>
  <c r="D36" i="8" s="1"/>
  <c r="D31" i="8" a="1"/>
  <c r="D31" i="8" s="1"/>
  <c r="D25" i="8" a="1"/>
  <c r="D25" i="8" s="1"/>
  <c r="D15" i="8" a="1"/>
  <c r="D15" i="8" s="1"/>
  <c r="D13" i="8" a="1"/>
  <c r="D13" i="8" s="1"/>
  <c r="D44" i="8" a="1"/>
  <c r="D44" i="8" s="1"/>
  <c r="D17" i="8" a="1"/>
  <c r="D17" i="8" s="1"/>
  <c r="D26" i="8" a="1"/>
  <c r="D26" i="8" s="1"/>
  <c r="D12" i="8" a="1"/>
  <c r="D12" i="8" s="1"/>
  <c r="D10" i="8" a="1"/>
  <c r="D10" i="8" s="1"/>
  <c r="D30" i="8" a="1"/>
  <c r="D30" i="8" s="1"/>
  <c r="D67" i="8" a="1"/>
  <c r="D67" i="8" s="1"/>
  <c r="D71" i="8" a="1"/>
  <c r="D71" i="8" s="1"/>
  <c r="D43" i="8" a="1"/>
  <c r="D43" i="8" s="1"/>
  <c r="D51" i="8" a="1"/>
  <c r="D51" i="8" s="1"/>
  <c r="D59" i="8" a="1"/>
  <c r="D59" i="8" s="1"/>
  <c r="D63" i="8" a="1"/>
  <c r="D63" i="8" s="1"/>
  <c r="D49" i="8" a="1"/>
  <c r="D49" i="8" s="1"/>
  <c r="D35" i="8" a="1"/>
  <c r="D35" i="8" s="1"/>
  <c r="D72" i="8" a="1"/>
  <c r="D72" i="8" s="1"/>
  <c r="D37" i="8" a="1"/>
  <c r="D37" i="8" s="1"/>
  <c r="D45" i="8" a="1"/>
  <c r="D45" i="8" s="1"/>
  <c r="D65" i="8" a="1"/>
  <c r="D65" i="8" s="1"/>
  <c r="D33" i="8" a="1"/>
  <c r="D33" i="8" s="1"/>
  <c r="D70" i="8" a="1"/>
  <c r="D70" i="8" s="1"/>
  <c r="D27" i="8" a="1"/>
  <c r="D27" i="8" s="1"/>
  <c r="D40" i="8" a="1"/>
  <c r="D40" i="8" s="1"/>
  <c r="D69" i="8" a="1"/>
  <c r="D69" i="8" s="1"/>
  <c r="D39" i="8" a="1"/>
  <c r="D39" i="8" s="1"/>
  <c r="D47" i="8" a="1"/>
  <c r="D47" i="8" s="1"/>
  <c r="D55" i="8" a="1"/>
  <c r="D55" i="8" s="1"/>
  <c r="D62" i="8" a="1"/>
  <c r="D62" i="8" s="1"/>
  <c r="D22" i="8" a="1"/>
  <c r="D22" i="8" s="1"/>
  <c r="D29" i="8" a="1"/>
  <c r="D29" i="8" s="1"/>
  <c r="D9" i="1" a="1"/>
  <c r="D9" i="1" s="1"/>
  <c r="P1" i="17"/>
  <c r="P1" i="8"/>
  <c r="P1" i="9"/>
  <c r="P1" i="10"/>
  <c r="P1" i="11"/>
  <c r="P1" i="12"/>
  <c r="P1" i="13"/>
  <c r="P1" i="14"/>
  <c r="P1" i="15"/>
  <c r="P1" i="16"/>
  <c r="P1" i="1"/>
  <c r="P1" i="6"/>
  <c r="E8" i="1"/>
  <c r="A71" i="17"/>
  <c r="B71" i="17"/>
  <c r="C71" i="17"/>
  <c r="A72" i="17"/>
  <c r="B72" i="17"/>
  <c r="C72" i="17"/>
  <c r="A71" i="8"/>
  <c r="B71" i="8"/>
  <c r="C71" i="8"/>
  <c r="A72" i="8"/>
  <c r="B72" i="8"/>
  <c r="C72" i="8"/>
  <c r="A71" i="9"/>
  <c r="B71" i="9"/>
  <c r="C71" i="9"/>
  <c r="A72" i="9"/>
  <c r="B72" i="9"/>
  <c r="C72" i="9"/>
  <c r="A71" i="10"/>
  <c r="B71" i="10"/>
  <c r="C71" i="10"/>
  <c r="A72" i="10"/>
  <c r="B72" i="10"/>
  <c r="C72" i="10"/>
  <c r="A71" i="11"/>
  <c r="B71" i="11"/>
  <c r="C71" i="11"/>
  <c r="A72" i="11"/>
  <c r="B72" i="11"/>
  <c r="C72" i="11"/>
  <c r="A71" i="12"/>
  <c r="B71" i="12"/>
  <c r="C71" i="12"/>
  <c r="A72" i="12"/>
  <c r="B72" i="12"/>
  <c r="C72" i="12"/>
  <c r="A71" i="13"/>
  <c r="B71" i="13"/>
  <c r="C71" i="13"/>
  <c r="A72" i="13"/>
  <c r="B72" i="13"/>
  <c r="C72" i="13"/>
  <c r="A71" i="14"/>
  <c r="B71" i="14"/>
  <c r="C71" i="14"/>
  <c r="A72" i="14"/>
  <c r="B72" i="14"/>
  <c r="C72" i="14"/>
  <c r="A71" i="15"/>
  <c r="B71" i="15"/>
  <c r="C71" i="15"/>
  <c r="A72" i="15"/>
  <c r="B72" i="15"/>
  <c r="C72" i="15"/>
  <c r="A71" i="16"/>
  <c r="B71" i="16"/>
  <c r="C71" i="16"/>
  <c r="A72" i="16"/>
  <c r="B72" i="16"/>
  <c r="C72" i="16"/>
  <c r="A71" i="6"/>
  <c r="B71" i="6"/>
  <c r="C71" i="6"/>
  <c r="A72" i="6"/>
  <c r="B72" i="6"/>
  <c r="C72" i="6"/>
  <c r="AQ9" i="1"/>
  <c r="D7" i="17"/>
  <c r="E8" i="8"/>
  <c r="E8" i="9"/>
  <c r="E8" i="10"/>
  <c r="D7" i="11"/>
  <c r="D7" i="12"/>
  <c r="E8" i="13"/>
  <c r="D7" i="14"/>
  <c r="D7" i="15"/>
  <c r="E8" i="16"/>
  <c r="E8" i="6"/>
  <c r="D57" i="8" l="1" a="1"/>
  <c r="D57" i="8" s="1"/>
  <c r="D23" i="8" a="1"/>
  <c r="D23" i="8" s="1"/>
  <c r="D24" i="8" a="1"/>
  <c r="D24" i="8" s="1"/>
  <c r="D41" i="8" a="1"/>
  <c r="D41" i="8" s="1"/>
  <c r="D53" i="8" a="1"/>
  <c r="D53" i="8" s="1"/>
  <c r="D68" i="8" a="1"/>
  <c r="D68" i="8" s="1"/>
  <c r="D28" i="8" a="1"/>
  <c r="D28" i="8" s="1"/>
  <c r="D34" i="8" a="1"/>
  <c r="D34" i="8" s="1"/>
  <c r="D56" i="8" a="1"/>
  <c r="D56" i="8" s="1"/>
  <c r="D38" i="8" a="1"/>
  <c r="D38" i="8" s="1"/>
  <c r="D14" i="8" a="1"/>
  <c r="D14" i="8" s="1"/>
  <c r="D32" i="8" a="1"/>
  <c r="D32" i="8" s="1"/>
  <c r="D9" i="8" a="1"/>
  <c r="D9" i="8" s="1"/>
  <c r="D54" i="8" a="1"/>
  <c r="D54" i="8" s="1"/>
  <c r="D20" i="8" a="1"/>
  <c r="D20" i="8" s="1"/>
  <c r="D40" i="9" a="1"/>
  <c r="D40" i="9" s="1"/>
  <c r="D28" i="9" a="1"/>
  <c r="D28" i="9" s="1"/>
  <c r="D34" i="9" a="1"/>
  <c r="D34" i="9" s="1"/>
  <c r="D24" i="9" a="1"/>
  <c r="D24" i="9" s="1"/>
  <c r="D19" i="9" a="1"/>
  <c r="D19" i="9" s="1"/>
  <c r="D36" i="9" a="1"/>
  <c r="D36" i="9" s="1"/>
  <c r="D50" i="9" a="1"/>
  <c r="D50" i="9" s="1"/>
  <c r="D60" i="9" a="1"/>
  <c r="D60" i="9" s="1"/>
  <c r="D22" i="9" a="1"/>
  <c r="D22" i="9" s="1"/>
  <c r="D39" i="9" a="1"/>
  <c r="D39" i="9" s="1"/>
  <c r="D59" i="9" a="1"/>
  <c r="D59" i="9" s="1"/>
  <c r="D17" i="9" a="1"/>
  <c r="D17" i="9" s="1"/>
  <c r="D29" i="9" a="1"/>
  <c r="D29" i="9" s="1"/>
  <c r="D49" i="9" a="1"/>
  <c r="D49" i="9" s="1"/>
  <c r="D62" i="9" a="1"/>
  <c r="D62" i="9" s="1"/>
  <c r="D64" i="9" a="1"/>
  <c r="D64" i="9" s="1"/>
  <c r="D60" i="1" a="1"/>
  <c r="D60" i="1" s="1"/>
  <c r="D38" i="1" a="1"/>
  <c r="D38" i="1" s="1"/>
  <c r="D59" i="1" a="1"/>
  <c r="D59" i="1" s="1"/>
  <c r="D41" i="1" a="1"/>
  <c r="D41" i="1" s="1"/>
  <c r="D13" i="1" a="1"/>
  <c r="D13" i="1" s="1"/>
  <c r="D56" i="1" a="1"/>
  <c r="D56" i="1" s="1"/>
  <c r="D72" i="1" a="1"/>
  <c r="D72" i="1" s="1"/>
  <c r="D51" i="1" a="1"/>
  <c r="D51" i="1" s="1"/>
  <c r="D33" i="1" a="1"/>
  <c r="D33" i="1" s="1"/>
  <c r="D39" i="1" a="1"/>
  <c r="D39" i="1" s="1"/>
  <c r="D19" i="1" a="1"/>
  <c r="D19" i="1" s="1"/>
  <c r="D58" i="1" a="1"/>
  <c r="D58" i="1" s="1"/>
  <c r="D42" i="1" a="1"/>
  <c r="D42" i="1" s="1"/>
  <c r="D26" i="1" a="1"/>
  <c r="D26" i="1" s="1"/>
  <c r="D20" i="1" a="1"/>
  <c r="D20" i="1" s="1"/>
  <c r="J13" i="18"/>
  <c r="J15" i="18" s="1"/>
  <c r="J18" i="18" s="1"/>
  <c r="D70" i="12" a="1"/>
  <c r="D70" i="12" s="1"/>
  <c r="D67" i="12" a="1"/>
  <c r="D67" i="12" s="1"/>
  <c r="D65" i="12" a="1"/>
  <c r="D65" i="12" s="1"/>
  <c r="D63" i="12" a="1"/>
  <c r="D63" i="12" s="1"/>
  <c r="D61" i="12" a="1"/>
  <c r="D61" i="12" s="1"/>
  <c r="D59" i="12" a="1"/>
  <c r="D59" i="12" s="1"/>
  <c r="D57" i="12" a="1"/>
  <c r="D57" i="12" s="1"/>
  <c r="D55" i="12" a="1"/>
  <c r="D55" i="12" s="1"/>
  <c r="D53" i="12" a="1"/>
  <c r="D53" i="12" s="1"/>
  <c r="D47" i="12" a="1"/>
  <c r="D47" i="12" s="1"/>
  <c r="D44" i="12" a="1"/>
  <c r="D44" i="12" s="1"/>
  <c r="D38" i="12" a="1"/>
  <c r="D38" i="12" s="1"/>
  <c r="D35" i="12" a="1"/>
  <c r="D35" i="12" s="1"/>
  <c r="D31" i="12" a="1"/>
  <c r="D31" i="12" s="1"/>
  <c r="D27" i="12" a="1"/>
  <c r="D27" i="12" s="1"/>
  <c r="D23" i="12" a="1"/>
  <c r="D23" i="12" s="1"/>
  <c r="D19" i="12" a="1"/>
  <c r="D19" i="12" s="1"/>
  <c r="D15" i="12" a="1"/>
  <c r="D15" i="12" s="1"/>
  <c r="D11" i="12" a="1"/>
  <c r="D11" i="12" s="1"/>
  <c r="D71" i="12" a="1"/>
  <c r="D71" i="12" s="1"/>
  <c r="D49" i="12" a="1"/>
  <c r="D49" i="12" s="1"/>
  <c r="D45" i="12" a="1"/>
  <c r="D45" i="12" s="1"/>
  <c r="D41" i="12" a="1"/>
  <c r="D41" i="12" s="1"/>
  <c r="D36" i="12" a="1"/>
  <c r="D36" i="12" s="1"/>
  <c r="D32" i="12" a="1"/>
  <c r="D32" i="12" s="1"/>
  <c r="D28" i="12" a="1"/>
  <c r="D28" i="12" s="1"/>
  <c r="D24" i="12" a="1"/>
  <c r="D24" i="12" s="1"/>
  <c r="D20" i="12" a="1"/>
  <c r="D20" i="12" s="1"/>
  <c r="D16" i="12" a="1"/>
  <c r="D16" i="12" s="1"/>
  <c r="D12" i="12" a="1"/>
  <c r="D12" i="12" s="1"/>
  <c r="D68" i="12" a="1"/>
  <c r="D68" i="12" s="1"/>
  <c r="D66" i="12" a="1"/>
  <c r="D66" i="12" s="1"/>
  <c r="D64" i="12" a="1"/>
  <c r="D64" i="12" s="1"/>
  <c r="D62" i="12" a="1"/>
  <c r="D62" i="12" s="1"/>
  <c r="D60" i="12" a="1"/>
  <c r="D60" i="12" s="1"/>
  <c r="D58" i="12" a="1"/>
  <c r="D58" i="12" s="1"/>
  <c r="D56" i="12" a="1"/>
  <c r="D56" i="12" s="1"/>
  <c r="D54" i="12" a="1"/>
  <c r="D54" i="12" s="1"/>
  <c r="D50" i="12" a="1"/>
  <c r="D50" i="12" s="1"/>
  <c r="D48" i="12" a="1"/>
  <c r="D48" i="12" s="1"/>
  <c r="D46" i="12" a="1"/>
  <c r="D46" i="12" s="1"/>
  <c r="D42" i="12" a="1"/>
  <c r="D42" i="12" s="1"/>
  <c r="D39" i="12" a="1"/>
  <c r="D39" i="12" s="1"/>
  <c r="D33" i="12" a="1"/>
  <c r="D33" i="12" s="1"/>
  <c r="D29" i="12" a="1"/>
  <c r="D29" i="12" s="1"/>
  <c r="D25" i="12" a="1"/>
  <c r="D25" i="12" s="1"/>
  <c r="D21" i="12" a="1"/>
  <c r="D21" i="12" s="1"/>
  <c r="D17" i="12" a="1"/>
  <c r="D17" i="12" s="1"/>
  <c r="D13" i="12" a="1"/>
  <c r="D13" i="12" s="1"/>
  <c r="D9" i="12" a="1"/>
  <c r="D9" i="12" s="1"/>
  <c r="D52" i="12" a="1"/>
  <c r="D52" i="12" s="1"/>
  <c r="D37" i="12" a="1"/>
  <c r="D37" i="12" s="1"/>
  <c r="D34" i="12" a="1"/>
  <c r="D34" i="12" s="1"/>
  <c r="D18" i="12" a="1"/>
  <c r="D18" i="12" s="1"/>
  <c r="D72" i="12" a="1"/>
  <c r="D72" i="12" s="1"/>
  <c r="D22" i="12" a="1"/>
  <c r="D22" i="12" s="1"/>
  <c r="D30" i="12" a="1"/>
  <c r="D30" i="12" s="1"/>
  <c r="D14" i="12" a="1"/>
  <c r="D14" i="12" s="1"/>
  <c r="D69" i="12" a="1"/>
  <c r="D69" i="12" s="1"/>
  <c r="D51" i="12" a="1"/>
  <c r="D51" i="12" s="1"/>
  <c r="D43" i="12" a="1"/>
  <c r="D43" i="12" s="1"/>
  <c r="D26" i="12" a="1"/>
  <c r="D26" i="12" s="1"/>
  <c r="D10" i="12" a="1"/>
  <c r="D10" i="12" s="1"/>
  <c r="D40" i="12" a="1"/>
  <c r="D40" i="12" s="1"/>
  <c r="F8" i="8"/>
  <c r="E7" i="8"/>
  <c r="D70" i="15" a="1"/>
  <c r="D70" i="15" s="1"/>
  <c r="D66" i="15" a="1"/>
  <c r="D66" i="15" s="1"/>
  <c r="D61" i="15" a="1"/>
  <c r="D61" i="15" s="1"/>
  <c r="D59" i="15" a="1"/>
  <c r="D59" i="15" s="1"/>
  <c r="D56" i="15" a="1"/>
  <c r="D56" i="15" s="1"/>
  <c r="D48" i="15" a="1"/>
  <c r="D48" i="15" s="1"/>
  <c r="D44" i="15" a="1"/>
  <c r="D44" i="15" s="1"/>
  <c r="D40" i="15" a="1"/>
  <c r="D40" i="15" s="1"/>
  <c r="D37" i="15" a="1"/>
  <c r="D37" i="15" s="1"/>
  <c r="D29" i="15" a="1"/>
  <c r="D29" i="15" s="1"/>
  <c r="D22" i="15" a="1"/>
  <c r="D22" i="15" s="1"/>
  <c r="D19" i="15" a="1"/>
  <c r="D19" i="15" s="1"/>
  <c r="D16" i="15" a="1"/>
  <c r="D16" i="15" s="1"/>
  <c r="D71" i="15" a="1"/>
  <c r="D71" i="15" s="1"/>
  <c r="D67" i="15" a="1"/>
  <c r="D67" i="15" s="1"/>
  <c r="D63" i="15" a="1"/>
  <c r="D63" i="15" s="1"/>
  <c r="D62" i="15" a="1"/>
  <c r="D62" i="15" s="1"/>
  <c r="D58" i="15" a="1"/>
  <c r="D58" i="15" s="1"/>
  <c r="D57" i="15" a="1"/>
  <c r="D57" i="15" s="1"/>
  <c r="D55" i="15" a="1"/>
  <c r="D55" i="15" s="1"/>
  <c r="D54" i="15" a="1"/>
  <c r="D54" i="15" s="1"/>
  <c r="D51" i="15" a="1"/>
  <c r="D51" i="15" s="1"/>
  <c r="D45" i="15" a="1"/>
  <c r="D45" i="15" s="1"/>
  <c r="D41" i="15" a="1"/>
  <c r="D41" i="15" s="1"/>
  <c r="D35" i="15" a="1"/>
  <c r="D35" i="15" s="1"/>
  <c r="D33" i="15" a="1"/>
  <c r="D33" i="15" s="1"/>
  <c r="D31" i="15" a="1"/>
  <c r="D31" i="15" s="1"/>
  <c r="D26" i="15" a="1"/>
  <c r="D26" i="15" s="1"/>
  <c r="D24" i="15" a="1"/>
  <c r="D24" i="15" s="1"/>
  <c r="D20" i="15" a="1"/>
  <c r="D20" i="15" s="1"/>
  <c r="D17" i="15" a="1"/>
  <c r="D17" i="15" s="1"/>
  <c r="D13" i="15" a="1"/>
  <c r="D13" i="15" s="1"/>
  <c r="D68" i="15" a="1"/>
  <c r="D68" i="15" s="1"/>
  <c r="D46" i="15" a="1"/>
  <c r="D46" i="15" s="1"/>
  <c r="D28" i="15" a="1"/>
  <c r="D28" i="15" s="1"/>
  <c r="D12" i="15" a="1"/>
  <c r="D12" i="15" s="1"/>
  <c r="D43" i="15" a="1"/>
  <c r="D43" i="15" s="1"/>
  <c r="D39" i="15" a="1"/>
  <c r="D39" i="15" s="1"/>
  <c r="D34" i="15" a="1"/>
  <c r="D34" i="15" s="1"/>
  <c r="D27" i="15" a="1"/>
  <c r="D27" i="15" s="1"/>
  <c r="D10" i="15" a="1"/>
  <c r="D10" i="15" s="1"/>
  <c r="D69" i="15" a="1"/>
  <c r="D69" i="15" s="1"/>
  <c r="D47" i="15" a="1"/>
  <c r="D47" i="15" s="1"/>
  <c r="D36" i="15" a="1"/>
  <c r="D36" i="15" s="1"/>
  <c r="D32" i="15" a="1"/>
  <c r="D32" i="15" s="1"/>
  <c r="D25" i="15" a="1"/>
  <c r="D25" i="15" s="1"/>
  <c r="D18" i="15" a="1"/>
  <c r="D18" i="15" s="1"/>
  <c r="D11" i="15" a="1"/>
  <c r="D11" i="15" s="1"/>
  <c r="D65" i="15" a="1"/>
  <c r="D65" i="15" s="1"/>
  <c r="D52" i="15" a="1"/>
  <c r="D52" i="15" s="1"/>
  <c r="D30" i="15" a="1"/>
  <c r="D30" i="15" s="1"/>
  <c r="D72" i="15" a="1"/>
  <c r="D72" i="15" s="1"/>
  <c r="D64" i="15" a="1"/>
  <c r="D64" i="15" s="1"/>
  <c r="D60" i="15" a="1"/>
  <c r="D60" i="15" s="1"/>
  <c r="D53" i="15" a="1"/>
  <c r="D53" i="15" s="1"/>
  <c r="D49" i="15" a="1"/>
  <c r="D49" i="15" s="1"/>
  <c r="D42" i="15" a="1"/>
  <c r="D42" i="15" s="1"/>
  <c r="D38" i="15" a="1"/>
  <c r="D38" i="15" s="1"/>
  <c r="D21" i="15" a="1"/>
  <c r="D21" i="15" s="1"/>
  <c r="D14" i="15" a="1"/>
  <c r="D14" i="15" s="1"/>
  <c r="D9" i="15" a="1"/>
  <c r="D9" i="15" s="1"/>
  <c r="D50" i="15" a="1"/>
  <c r="D50" i="15" s="1"/>
  <c r="D23" i="15" a="1"/>
  <c r="D23" i="15" s="1"/>
  <c r="D15" i="15" a="1"/>
  <c r="D15" i="15" s="1"/>
  <c r="D71" i="11" a="1"/>
  <c r="D71" i="11" s="1"/>
  <c r="D69" i="11" a="1"/>
  <c r="D69" i="11" s="1"/>
  <c r="D68" i="11" a="1"/>
  <c r="D68" i="11" s="1"/>
  <c r="D67" i="11" a="1"/>
  <c r="D67" i="11" s="1"/>
  <c r="D64" i="11" a="1"/>
  <c r="D64" i="11" s="1"/>
  <c r="D59" i="11" a="1"/>
  <c r="D59" i="11" s="1"/>
  <c r="D58" i="11" a="1"/>
  <c r="D58" i="11" s="1"/>
  <c r="D48" i="11" a="1"/>
  <c r="D48" i="11" s="1"/>
  <c r="D45" i="11" a="1"/>
  <c r="D45" i="11" s="1"/>
  <c r="D44" i="11" a="1"/>
  <c r="D44" i="11" s="1"/>
  <c r="D40" i="11" a="1"/>
  <c r="D40" i="11" s="1"/>
  <c r="D37" i="11" a="1"/>
  <c r="D37" i="11" s="1"/>
  <c r="D33" i="11" a="1"/>
  <c r="D33" i="11" s="1"/>
  <c r="D30" i="11" a="1"/>
  <c r="D30" i="11" s="1"/>
  <c r="D25" i="11" a="1"/>
  <c r="D25" i="11" s="1"/>
  <c r="D22" i="11" a="1"/>
  <c r="D22" i="11" s="1"/>
  <c r="D16" i="11" a="1"/>
  <c r="D16" i="11" s="1"/>
  <c r="D70" i="11" a="1"/>
  <c r="D70" i="11" s="1"/>
  <c r="D65" i="11" a="1"/>
  <c r="D65" i="11" s="1"/>
  <c r="D63" i="11" a="1"/>
  <c r="D63" i="11" s="1"/>
  <c r="D62" i="11" a="1"/>
  <c r="D62" i="11" s="1"/>
  <c r="D56" i="11" a="1"/>
  <c r="D56" i="11" s="1"/>
  <c r="D54" i="11" a="1"/>
  <c r="D54" i="11" s="1"/>
  <c r="D52" i="11" a="1"/>
  <c r="D52" i="11" s="1"/>
  <c r="D49" i="11" a="1"/>
  <c r="D49" i="11" s="1"/>
  <c r="D41" i="11" a="1"/>
  <c r="D41" i="11" s="1"/>
  <c r="D34" i="11" a="1"/>
  <c r="D34" i="11" s="1"/>
  <c r="D31" i="11" a="1"/>
  <c r="D31" i="11" s="1"/>
  <c r="D28" i="11" a="1"/>
  <c r="D28" i="11" s="1"/>
  <c r="D23" i="11" a="1"/>
  <c r="D23" i="11" s="1"/>
  <c r="D20" i="11" a="1"/>
  <c r="D20" i="11" s="1"/>
  <c r="D17" i="11" a="1"/>
  <c r="D17" i="11" s="1"/>
  <c r="D14" i="11" a="1"/>
  <c r="D14" i="11" s="1"/>
  <c r="D13" i="11" a="1"/>
  <c r="D13" i="11" s="1"/>
  <c r="D57" i="11" a="1"/>
  <c r="D57" i="11" s="1"/>
  <c r="D55" i="11" a="1"/>
  <c r="D55" i="11" s="1"/>
  <c r="D50" i="11" a="1"/>
  <c r="D50" i="11" s="1"/>
  <c r="D46" i="11" a="1"/>
  <c r="D46" i="11" s="1"/>
  <c r="D42" i="11" a="1"/>
  <c r="D42" i="11" s="1"/>
  <c r="D38" i="11" a="1"/>
  <c r="D38" i="11" s="1"/>
  <c r="D35" i="11" a="1"/>
  <c r="D35" i="11" s="1"/>
  <c r="D29" i="11" a="1"/>
  <c r="D29" i="11" s="1"/>
  <c r="D26" i="11" a="1"/>
  <c r="D26" i="11" s="1"/>
  <c r="D21" i="11" a="1"/>
  <c r="D21" i="11" s="1"/>
  <c r="D18" i="11" a="1"/>
  <c r="D18" i="11" s="1"/>
  <c r="D15" i="11" a="1"/>
  <c r="D15" i="11" s="1"/>
  <c r="D51" i="11" a="1"/>
  <c r="D51" i="11" s="1"/>
  <c r="D43" i="11" a="1"/>
  <c r="D43" i="11" s="1"/>
  <c r="D32" i="11" a="1"/>
  <c r="D32" i="11" s="1"/>
  <c r="D27" i="11" a="1"/>
  <c r="D27" i="11" s="1"/>
  <c r="D72" i="11" a="1"/>
  <c r="D72" i="11" s="1"/>
  <c r="D61" i="11" a="1"/>
  <c r="D61" i="11" s="1"/>
  <c r="D36" i="11" a="1"/>
  <c r="D36" i="11" s="1"/>
  <c r="D19" i="11" a="1"/>
  <c r="D19" i="11" s="1"/>
  <c r="D12" i="11" a="1"/>
  <c r="D12" i="11" s="1"/>
  <c r="D66" i="11" a="1"/>
  <c r="D66" i="11" s="1"/>
  <c r="D9" i="11" a="1"/>
  <c r="D9" i="11" s="1"/>
  <c r="D60" i="11" a="1"/>
  <c r="D60" i="11" s="1"/>
  <c r="D11" i="11" a="1"/>
  <c r="D11" i="11" s="1"/>
  <c r="D47" i="11" a="1"/>
  <c r="D47" i="11" s="1"/>
  <c r="D24" i="11" a="1"/>
  <c r="D24" i="11" s="1"/>
  <c r="D53" i="11" a="1"/>
  <c r="D53" i="11" s="1"/>
  <c r="D39" i="11" a="1"/>
  <c r="D39" i="11" s="1"/>
  <c r="D10" i="11" a="1"/>
  <c r="D10" i="11" s="1"/>
  <c r="D70" i="17" a="1"/>
  <c r="D70" i="17" s="1"/>
  <c r="D67" i="17" a="1"/>
  <c r="D67" i="17" s="1"/>
  <c r="D64" i="17" a="1"/>
  <c r="D64" i="17" s="1"/>
  <c r="D58" i="17" a="1"/>
  <c r="D58" i="17" s="1"/>
  <c r="D54" i="17" a="1"/>
  <c r="D54" i="17" s="1"/>
  <c r="D51" i="17" a="1"/>
  <c r="D51" i="17" s="1"/>
  <c r="D48" i="17" a="1"/>
  <c r="D48" i="17" s="1"/>
  <c r="D71" i="17" a="1"/>
  <c r="D71" i="17" s="1"/>
  <c r="D65" i="17" a="1"/>
  <c r="D65" i="17" s="1"/>
  <c r="D59" i="17" a="1"/>
  <c r="D59" i="17" s="1"/>
  <c r="D55" i="17" a="1"/>
  <c r="D55" i="17" s="1"/>
  <c r="D52" i="17" a="1"/>
  <c r="D52" i="17" s="1"/>
  <c r="D49" i="17" a="1"/>
  <c r="D49" i="17" s="1"/>
  <c r="D43" i="17" a="1"/>
  <c r="D43" i="17" s="1"/>
  <c r="D72" i="17" a="1"/>
  <c r="D72" i="17" s="1"/>
  <c r="D66" i="17" a="1"/>
  <c r="D66" i="17" s="1"/>
  <c r="D63" i="17" a="1"/>
  <c r="D63" i="17" s="1"/>
  <c r="D61" i="17" a="1"/>
  <c r="D61" i="17" s="1"/>
  <c r="D57" i="17" a="1"/>
  <c r="D57" i="17" s="1"/>
  <c r="D56" i="17" a="1"/>
  <c r="D56" i="17" s="1"/>
  <c r="D53" i="17" a="1"/>
  <c r="D53" i="17" s="1"/>
  <c r="D45" i="17" a="1"/>
  <c r="D45" i="17" s="1"/>
  <c r="D39" i="17" a="1"/>
  <c r="D39" i="17" s="1"/>
  <c r="D50" i="17" a="1"/>
  <c r="D50" i="17" s="1"/>
  <c r="D47" i="17" a="1"/>
  <c r="D47" i="17" s="1"/>
  <c r="D37" i="17" a="1"/>
  <c r="D37" i="17" s="1"/>
  <c r="D34" i="17" a="1"/>
  <c r="D34" i="17" s="1"/>
  <c r="D31" i="17" a="1"/>
  <c r="D31" i="17" s="1"/>
  <c r="D27" i="17" a="1"/>
  <c r="D27" i="17" s="1"/>
  <c r="D21" i="17" a="1"/>
  <c r="D21" i="17" s="1"/>
  <c r="D17" i="17" a="1"/>
  <c r="D17" i="17" s="1"/>
  <c r="D46" i="17" a="1"/>
  <c r="D46" i="17" s="1"/>
  <c r="D40" i="17" a="1"/>
  <c r="D40" i="17" s="1"/>
  <c r="D38" i="17" a="1"/>
  <c r="D38" i="17" s="1"/>
  <c r="D32" i="17" a="1"/>
  <c r="D32" i="17" s="1"/>
  <c r="D28" i="17" a="1"/>
  <c r="D28" i="17" s="1"/>
  <c r="D25" i="17" a="1"/>
  <c r="D25" i="17" s="1"/>
  <c r="D22" i="17" a="1"/>
  <c r="D22" i="17" s="1"/>
  <c r="D18" i="17" a="1"/>
  <c r="D18" i="17" s="1"/>
  <c r="D15" i="17" a="1"/>
  <c r="D15" i="17" s="1"/>
  <c r="D69" i="17" a="1"/>
  <c r="D69" i="17" s="1"/>
  <c r="D68" i="17" a="1"/>
  <c r="D68" i="17" s="1"/>
  <c r="D62" i="17" a="1"/>
  <c r="D62" i="17" s="1"/>
  <c r="D60" i="17" a="1"/>
  <c r="D60" i="17" s="1"/>
  <c r="D44" i="17" a="1"/>
  <c r="D44" i="17" s="1"/>
  <c r="D41" i="17" a="1"/>
  <c r="D41" i="17" s="1"/>
  <c r="D35" i="17" a="1"/>
  <c r="D35" i="17" s="1"/>
  <c r="D29" i="17" a="1"/>
  <c r="D29" i="17" s="1"/>
  <c r="D26" i="17" a="1"/>
  <c r="D26" i="17" s="1"/>
  <c r="D23" i="17" a="1"/>
  <c r="D23" i="17" s="1"/>
  <c r="D19" i="17" a="1"/>
  <c r="D19" i="17" s="1"/>
  <c r="D11" i="17" a="1"/>
  <c r="D11" i="17" s="1"/>
  <c r="D20" i="17" a="1"/>
  <c r="D20" i="17" s="1"/>
  <c r="D14" i="17" a="1"/>
  <c r="D14" i="17" s="1"/>
  <c r="D13" i="17" a="1"/>
  <c r="D13" i="17" s="1"/>
  <c r="D42" i="17" a="1"/>
  <c r="D42" i="17" s="1"/>
  <c r="D36" i="17" a="1"/>
  <c r="D36" i="17" s="1"/>
  <c r="D24" i="17" a="1"/>
  <c r="D24" i="17" s="1"/>
  <c r="D9" i="17" a="1"/>
  <c r="D9" i="17" s="1"/>
  <c r="D33" i="17" a="1"/>
  <c r="D33" i="17" s="1"/>
  <c r="D16" i="17" a="1"/>
  <c r="D16" i="17" s="1"/>
  <c r="D10" i="17" a="1"/>
  <c r="D10" i="17" s="1"/>
  <c r="D30" i="17" a="1"/>
  <c r="D30" i="17" s="1"/>
  <c r="D12" i="17" a="1"/>
  <c r="D12" i="17" s="1"/>
  <c r="D72" i="14" a="1"/>
  <c r="D72" i="14" s="1"/>
  <c r="D65" i="14" a="1"/>
  <c r="D65" i="14" s="1"/>
  <c r="D61" i="14" a="1"/>
  <c r="D61" i="14" s="1"/>
  <c r="D58" i="14" a="1"/>
  <c r="D58" i="14" s="1"/>
  <c r="D54" i="14" a="1"/>
  <c r="D54" i="14" s="1"/>
  <c r="D50" i="14" a="1"/>
  <c r="D50" i="14" s="1"/>
  <c r="D46" i="14" a="1"/>
  <c r="D46" i="14" s="1"/>
  <c r="D42" i="14" a="1"/>
  <c r="D42" i="14" s="1"/>
  <c r="D38" i="14" a="1"/>
  <c r="D38" i="14" s="1"/>
  <c r="D36" i="14" a="1"/>
  <c r="D36" i="14" s="1"/>
  <c r="D28" i="14" a="1"/>
  <c r="D28" i="14" s="1"/>
  <c r="D25" i="14" a="1"/>
  <c r="D25" i="14" s="1"/>
  <c r="D21" i="14" a="1"/>
  <c r="D21" i="14" s="1"/>
  <c r="D17" i="14" a="1"/>
  <c r="D17" i="14" s="1"/>
  <c r="D13" i="14" a="1"/>
  <c r="D13" i="14" s="1"/>
  <c r="D10" i="14" a="1"/>
  <c r="D10" i="14" s="1"/>
  <c r="D68" i="14" a="1"/>
  <c r="D68" i="14" s="1"/>
  <c r="D66" i="14" a="1"/>
  <c r="D66" i="14" s="1"/>
  <c r="D55" i="14" a="1"/>
  <c r="D55" i="14" s="1"/>
  <c r="D51" i="14" a="1"/>
  <c r="D51" i="14" s="1"/>
  <c r="D47" i="14" a="1"/>
  <c r="D47" i="14" s="1"/>
  <c r="D43" i="14" a="1"/>
  <c r="D43" i="14" s="1"/>
  <c r="D39" i="14" a="1"/>
  <c r="D39" i="14" s="1"/>
  <c r="D34" i="14" a="1"/>
  <c r="D34" i="14" s="1"/>
  <c r="D32" i="14" a="1"/>
  <c r="D32" i="14" s="1"/>
  <c r="D29" i="14" a="1"/>
  <c r="D29" i="14" s="1"/>
  <c r="D26" i="14" a="1"/>
  <c r="D26" i="14" s="1"/>
  <c r="D22" i="14" a="1"/>
  <c r="D22" i="14" s="1"/>
  <c r="D18" i="14" a="1"/>
  <c r="D18" i="14" s="1"/>
  <c r="D14" i="14" a="1"/>
  <c r="D14" i="14" s="1"/>
  <c r="D63" i="14" a="1"/>
  <c r="D63" i="14" s="1"/>
  <c r="D62" i="14" a="1"/>
  <c r="D62" i="14" s="1"/>
  <c r="D59" i="14" a="1"/>
  <c r="D59" i="14" s="1"/>
  <c r="D56" i="14" a="1"/>
  <c r="D56" i="14" s="1"/>
  <c r="D44" i="14" a="1"/>
  <c r="D44" i="14" s="1"/>
  <c r="D19" i="14" a="1"/>
  <c r="D19" i="14" s="1"/>
  <c r="D11" i="14" a="1"/>
  <c r="D11" i="14" s="1"/>
  <c r="D53" i="14" a="1"/>
  <c r="D53" i="14" s="1"/>
  <c r="D33" i="14" a="1"/>
  <c r="D33" i="14" s="1"/>
  <c r="D24" i="14" a="1"/>
  <c r="D24" i="14" s="1"/>
  <c r="D9" i="14" a="1"/>
  <c r="D9" i="14" s="1"/>
  <c r="D71" i="14" a="1"/>
  <c r="D71" i="14" s="1"/>
  <c r="D70" i="14" a="1"/>
  <c r="D70" i="14" s="1"/>
  <c r="D57" i="14" a="1"/>
  <c r="D57" i="14" s="1"/>
  <c r="D49" i="14" a="1"/>
  <c r="D49" i="14" s="1"/>
  <c r="D45" i="14" a="1"/>
  <c r="D45" i="14" s="1"/>
  <c r="D37" i="14" a="1"/>
  <c r="D37" i="14" s="1"/>
  <c r="D35" i="14" a="1"/>
  <c r="D35" i="14" s="1"/>
  <c r="D31" i="14" a="1"/>
  <c r="D31" i="14" s="1"/>
  <c r="D20" i="14" a="1"/>
  <c r="D20" i="14" s="1"/>
  <c r="D12" i="14" a="1"/>
  <c r="D12" i="14" s="1"/>
  <c r="D67" i="14" a="1"/>
  <c r="D67" i="14" s="1"/>
  <c r="D64" i="14" a="1"/>
  <c r="D64" i="14" s="1"/>
  <c r="D27" i="14" a="1"/>
  <c r="D27" i="14" s="1"/>
  <c r="D69" i="14" a="1"/>
  <c r="D69" i="14" s="1"/>
  <c r="D52" i="14" a="1"/>
  <c r="D52" i="14" s="1"/>
  <c r="D48" i="14" a="1"/>
  <c r="D48" i="14" s="1"/>
  <c r="D40" i="14" a="1"/>
  <c r="D40" i="14" s="1"/>
  <c r="D30" i="14" a="1"/>
  <c r="D30" i="14" s="1"/>
  <c r="D23" i="14" a="1"/>
  <c r="D23" i="14" s="1"/>
  <c r="D15" i="14" a="1"/>
  <c r="D15" i="14" s="1"/>
  <c r="D60" i="14" a="1"/>
  <c r="D60" i="14" s="1"/>
  <c r="D41" i="14" a="1"/>
  <c r="D41" i="14" s="1"/>
  <c r="D16" i="14" a="1"/>
  <c r="D16" i="14" s="1"/>
  <c r="F8" i="1"/>
  <c r="E8" i="11"/>
  <c r="D7" i="13"/>
  <c r="E8" i="14"/>
  <c r="E8" i="17"/>
  <c r="E8" i="15"/>
  <c r="F8" i="9"/>
  <c r="E7" i="9"/>
  <c r="F8" i="10"/>
  <c r="E7" i="10"/>
  <c r="D7" i="10"/>
  <c r="E8" i="12"/>
  <c r="F8" i="13"/>
  <c r="E7" i="13"/>
  <c r="E7" i="16"/>
  <c r="F8" i="16"/>
  <c r="D7" i="16"/>
  <c r="D7" i="6"/>
  <c r="E7" i="1"/>
  <c r="E7" i="6"/>
  <c r="F8" i="6"/>
  <c r="F8" i="14" l="1"/>
  <c r="E7" i="15"/>
  <c r="J14" i="18"/>
  <c r="J16" i="18" s="1"/>
  <c r="E10" i="13" a="1"/>
  <c r="E10" i="13" s="1"/>
  <c r="E11" i="13" a="1"/>
  <c r="E11" i="13" s="1"/>
  <c r="E20" i="13" a="1"/>
  <c r="E20" i="13" s="1"/>
  <c r="E23" i="13" a="1"/>
  <c r="E23" i="13" s="1"/>
  <c r="E27" i="13" a="1"/>
  <c r="E27" i="13" s="1"/>
  <c r="E30" i="13" a="1"/>
  <c r="E30" i="13" s="1"/>
  <c r="E33" i="13" a="1"/>
  <c r="E33" i="13" s="1"/>
  <c r="E35" i="13" a="1"/>
  <c r="E35" i="13" s="1"/>
  <c r="E41" i="13" a="1"/>
  <c r="E41" i="13" s="1"/>
  <c r="E53" i="13" a="1"/>
  <c r="E53" i="13" s="1"/>
  <c r="E56" i="13" a="1"/>
  <c r="E56" i="13" s="1"/>
  <c r="E62" i="13" a="1"/>
  <c r="E62" i="13" s="1"/>
  <c r="E66" i="13" a="1"/>
  <c r="E66" i="13" s="1"/>
  <c r="E69" i="13" a="1"/>
  <c r="E69" i="13" s="1"/>
  <c r="E72" i="13" a="1"/>
  <c r="E72" i="13" s="1"/>
  <c r="E9" i="13" a="1"/>
  <c r="E9" i="13" s="1"/>
  <c r="E13" i="13" a="1"/>
  <c r="E13" i="13" s="1"/>
  <c r="E15" i="13" a="1"/>
  <c r="E15" i="13" s="1"/>
  <c r="E16" i="13" a="1"/>
  <c r="E16" i="13" s="1"/>
  <c r="E19" i="13" a="1"/>
  <c r="E19" i="13" s="1"/>
  <c r="E22" i="13" a="1"/>
  <c r="E22" i="13" s="1"/>
  <c r="E26" i="13" a="1"/>
  <c r="E26" i="13" s="1"/>
  <c r="E29" i="13" a="1"/>
  <c r="E29" i="13" s="1"/>
  <c r="E32" i="13" a="1"/>
  <c r="E32" i="13" s="1"/>
  <c r="E36" i="13" a="1"/>
  <c r="E36" i="13" s="1"/>
  <c r="E39" i="13" a="1"/>
  <c r="E39" i="13" s="1"/>
  <c r="E44" i="13" a="1"/>
  <c r="E44" i="13" s="1"/>
  <c r="E46" i="13" a="1"/>
  <c r="E46" i="13" s="1"/>
  <c r="E48" i="13" a="1"/>
  <c r="E48" i="13" s="1"/>
  <c r="E52" i="13" a="1"/>
  <c r="E52" i="13" s="1"/>
  <c r="E55" i="13" a="1"/>
  <c r="E55" i="13" s="1"/>
  <c r="E59" i="13" a="1"/>
  <c r="E59" i="13" s="1"/>
  <c r="E65" i="13" a="1"/>
  <c r="E65" i="13" s="1"/>
  <c r="E68" i="13" a="1"/>
  <c r="E68" i="13" s="1"/>
  <c r="E71" i="13" a="1"/>
  <c r="E71" i="13" s="1"/>
  <c r="E12" i="13" a="1"/>
  <c r="E12" i="13" s="1"/>
  <c r="E14" i="13" a="1"/>
  <c r="E14" i="13" s="1"/>
  <c r="E21" i="13" a="1"/>
  <c r="E21" i="13" s="1"/>
  <c r="E25" i="13" a="1"/>
  <c r="E25" i="13" s="1"/>
  <c r="E28" i="13" a="1"/>
  <c r="E28" i="13" s="1"/>
  <c r="E37" i="13" a="1"/>
  <c r="E37" i="13" s="1"/>
  <c r="E38" i="13" a="1"/>
  <c r="E38" i="13" s="1"/>
  <c r="E42" i="13" a="1"/>
  <c r="E42" i="13" s="1"/>
  <c r="E49" i="13" a="1"/>
  <c r="E49" i="13" s="1"/>
  <c r="E50" i="13" a="1"/>
  <c r="E50" i="13" s="1"/>
  <c r="E54" i="13" a="1"/>
  <c r="E54" i="13" s="1"/>
  <c r="E58" i="13" a="1"/>
  <c r="E58" i="13" s="1"/>
  <c r="E61" i="13" a="1"/>
  <c r="E61" i="13" s="1"/>
  <c r="E64" i="13" a="1"/>
  <c r="E64" i="13" s="1"/>
  <c r="E47" i="13" a="1"/>
  <c r="E47" i="13" s="1"/>
  <c r="E51" i="13" a="1"/>
  <c r="E51" i="13" s="1"/>
  <c r="E63" i="13" a="1"/>
  <c r="E63" i="13" s="1"/>
  <c r="E70" i="13" a="1"/>
  <c r="E70" i="13" s="1"/>
  <c r="E17" i="13" a="1"/>
  <c r="E17" i="13" s="1"/>
  <c r="E45" i="13" a="1"/>
  <c r="E45" i="13" s="1"/>
  <c r="E60" i="13" a="1"/>
  <c r="E60" i="13" s="1"/>
  <c r="E24" i="13" a="1"/>
  <c r="E24" i="13" s="1"/>
  <c r="E18" i="13" a="1"/>
  <c r="E18" i="13" s="1"/>
  <c r="E67" i="13" a="1"/>
  <c r="E67" i="13" s="1"/>
  <c r="E31" i="13" a="1"/>
  <c r="E31" i="13" s="1"/>
  <c r="E43" i="13" a="1"/>
  <c r="E43" i="13" s="1"/>
  <c r="E57" i="13" a="1"/>
  <c r="E57" i="13" s="1"/>
  <c r="E34" i="13" a="1"/>
  <c r="E34" i="13" s="1"/>
  <c r="E40" i="13" a="1"/>
  <c r="E40" i="13" s="1"/>
  <c r="D71" i="16" a="1"/>
  <c r="D71" i="16" s="1"/>
  <c r="D67" i="16" a="1"/>
  <c r="D67" i="16" s="1"/>
  <c r="D63" i="16" a="1"/>
  <c r="D63" i="16" s="1"/>
  <c r="D62" i="16" a="1"/>
  <c r="D62" i="16" s="1"/>
  <c r="D60" i="16" a="1"/>
  <c r="D60" i="16" s="1"/>
  <c r="D54" i="16" a="1"/>
  <c r="D54" i="16" s="1"/>
  <c r="D51" i="16" a="1"/>
  <c r="D51" i="16" s="1"/>
  <c r="D48" i="16" a="1"/>
  <c r="D48" i="16" s="1"/>
  <c r="D42" i="16" a="1"/>
  <c r="D42" i="16" s="1"/>
  <c r="D39" i="16" a="1"/>
  <c r="D39" i="16" s="1"/>
  <c r="D35" i="16" a="1"/>
  <c r="D35" i="16" s="1"/>
  <c r="D30" i="16" a="1"/>
  <c r="D30" i="16" s="1"/>
  <c r="D28" i="16" a="1"/>
  <c r="D28" i="16" s="1"/>
  <c r="D19" i="16" a="1"/>
  <c r="D19" i="16" s="1"/>
  <c r="D15" i="16" a="1"/>
  <c r="D15" i="16" s="1"/>
  <c r="D12" i="16" a="1"/>
  <c r="D12" i="16" s="1"/>
  <c r="D66" i="16" a="1"/>
  <c r="D66" i="16" s="1"/>
  <c r="D56" i="16" a="1"/>
  <c r="D56" i="16" s="1"/>
  <c r="D44" i="16" a="1"/>
  <c r="D44" i="16" s="1"/>
  <c r="D41" i="16" a="1"/>
  <c r="D41" i="16" s="1"/>
  <c r="D31" i="16" a="1"/>
  <c r="D31" i="16" s="1"/>
  <c r="D22" i="16" a="1"/>
  <c r="D22" i="16" s="1"/>
  <c r="D72" i="16" a="1"/>
  <c r="D72" i="16" s="1"/>
  <c r="D68" i="16" a="1"/>
  <c r="D68" i="16" s="1"/>
  <c r="D64" i="16" a="1"/>
  <c r="D64" i="16" s="1"/>
  <c r="D59" i="16" a="1"/>
  <c r="D59" i="16" s="1"/>
  <c r="D58" i="16" a="1"/>
  <c r="D58" i="16" s="1"/>
  <c r="D55" i="16" a="1"/>
  <c r="D55" i="16" s="1"/>
  <c r="D52" i="16" a="1"/>
  <c r="D52" i="16" s="1"/>
  <c r="D47" i="16" a="1"/>
  <c r="D47" i="16" s="1"/>
  <c r="D45" i="16" a="1"/>
  <c r="D45" i="16" s="1"/>
  <c r="D40" i="16" a="1"/>
  <c r="D40" i="16" s="1"/>
  <c r="D36" i="16" a="1"/>
  <c r="D36" i="16" s="1"/>
  <c r="D34" i="16" a="1"/>
  <c r="D34" i="16" s="1"/>
  <c r="D26" i="16" a="1"/>
  <c r="D26" i="16" s="1"/>
  <c r="D23" i="16" a="1"/>
  <c r="D23" i="16" s="1"/>
  <c r="D16" i="16" a="1"/>
  <c r="D16" i="16" s="1"/>
  <c r="D10" i="16" a="1"/>
  <c r="D10" i="16" s="1"/>
  <c r="D70" i="16" a="1"/>
  <c r="D70" i="16" s="1"/>
  <c r="D61" i="16" a="1"/>
  <c r="D61" i="16" s="1"/>
  <c r="D21" i="16" a="1"/>
  <c r="D21" i="16" s="1"/>
  <c r="D14" i="16" a="1"/>
  <c r="D14" i="16" s="1"/>
  <c r="D69" i="16" a="1"/>
  <c r="D69" i="16" s="1"/>
  <c r="D65" i="16" a="1"/>
  <c r="D65" i="16" s="1"/>
  <c r="D57" i="16" a="1"/>
  <c r="D57" i="16" s="1"/>
  <c r="D53" i="16" a="1"/>
  <c r="D53" i="16" s="1"/>
  <c r="D49" i="16" a="1"/>
  <c r="D49" i="16" s="1"/>
  <c r="D46" i="16" a="1"/>
  <c r="D46" i="16" s="1"/>
  <c r="D43" i="16" a="1"/>
  <c r="D43" i="16" s="1"/>
  <c r="D37" i="16" a="1"/>
  <c r="D37" i="16" s="1"/>
  <c r="D33" i="16" a="1"/>
  <c r="D33" i="16" s="1"/>
  <c r="D32" i="16" a="1"/>
  <c r="D32" i="16" s="1"/>
  <c r="D29" i="16" a="1"/>
  <c r="D29" i="16" s="1"/>
  <c r="D27" i="16" a="1"/>
  <c r="D27" i="16" s="1"/>
  <c r="D25" i="16" a="1"/>
  <c r="D25" i="16" s="1"/>
  <c r="D24" i="16" a="1"/>
  <c r="D24" i="16" s="1"/>
  <c r="D20" i="16" a="1"/>
  <c r="D20" i="16" s="1"/>
  <c r="D17" i="16" a="1"/>
  <c r="D17" i="16" s="1"/>
  <c r="D13" i="16" a="1"/>
  <c r="D13" i="16" s="1"/>
  <c r="D50" i="16" a="1"/>
  <c r="D50" i="16" s="1"/>
  <c r="D38" i="16" a="1"/>
  <c r="D38" i="16" s="1"/>
  <c r="D18" i="16" a="1"/>
  <c r="D18" i="16" s="1"/>
  <c r="D11" i="16" a="1"/>
  <c r="D11" i="16" s="1"/>
  <c r="D9" i="16" a="1"/>
  <c r="D9" i="16" s="1"/>
  <c r="D70" i="6" a="1"/>
  <c r="D70" i="6" s="1"/>
  <c r="D65" i="6" a="1"/>
  <c r="D65" i="6" s="1"/>
  <c r="D64" i="6" a="1"/>
  <c r="D64" i="6" s="1"/>
  <c r="D60" i="6" a="1"/>
  <c r="D60" i="6" s="1"/>
  <c r="D56" i="6" a="1"/>
  <c r="D56" i="6" s="1"/>
  <c r="D52" i="6" a="1"/>
  <c r="D52" i="6" s="1"/>
  <c r="D43" i="6" a="1"/>
  <c r="D43" i="6" s="1"/>
  <c r="D37" i="6" a="1"/>
  <c r="D37" i="6" s="1"/>
  <c r="D34" i="6" a="1"/>
  <c r="D34" i="6" s="1"/>
  <c r="D32" i="6" a="1"/>
  <c r="D32" i="6" s="1"/>
  <c r="D30" i="6" a="1"/>
  <c r="D30" i="6" s="1"/>
  <c r="D26" i="6" a="1"/>
  <c r="D26" i="6" s="1"/>
  <c r="D23" i="6" a="1"/>
  <c r="D23" i="6" s="1"/>
  <c r="D21" i="6" a="1"/>
  <c r="D21" i="6" s="1"/>
  <c r="D18" i="6" a="1"/>
  <c r="D18" i="6" s="1"/>
  <c r="D12" i="6" a="1"/>
  <c r="D12" i="6" s="1"/>
  <c r="D11" i="6" a="1"/>
  <c r="D11" i="6" s="1"/>
  <c r="D71" i="6" a="1"/>
  <c r="D71" i="6" s="1"/>
  <c r="D63" i="6" a="1"/>
  <c r="D63" i="6" s="1"/>
  <c r="D59" i="6" a="1"/>
  <c r="D59" i="6" s="1"/>
  <c r="D58" i="6" a="1"/>
  <c r="D58" i="6" s="1"/>
  <c r="D53" i="6" a="1"/>
  <c r="D53" i="6" s="1"/>
  <c r="D50" i="6" a="1"/>
  <c r="D50" i="6" s="1"/>
  <c r="D47" i="6" a="1"/>
  <c r="D47" i="6" s="1"/>
  <c r="D41" i="6" a="1"/>
  <c r="D41" i="6" s="1"/>
  <c r="D40" i="6" a="1"/>
  <c r="D40" i="6" s="1"/>
  <c r="D27" i="6" a="1"/>
  <c r="D27" i="6" s="1"/>
  <c r="D16" i="6" a="1"/>
  <c r="D16" i="6" s="1"/>
  <c r="D14" i="6" a="1"/>
  <c r="D14" i="6" s="1"/>
  <c r="D13" i="6" a="1"/>
  <c r="D13" i="6" s="1"/>
  <c r="D9" i="6" a="1"/>
  <c r="D9" i="6" s="1"/>
  <c r="D69" i="6" a="1"/>
  <c r="D69" i="6" s="1"/>
  <c r="D72" i="6" a="1"/>
  <c r="D72" i="6" s="1"/>
  <c r="D68" i="6" a="1"/>
  <c r="D68" i="6" s="1"/>
  <c r="D62" i="6" a="1"/>
  <c r="D62" i="6" s="1"/>
  <c r="D57" i="6" a="1"/>
  <c r="D57" i="6" s="1"/>
  <c r="D54" i="6" a="1"/>
  <c r="D54" i="6" s="1"/>
  <c r="D51" i="6" a="1"/>
  <c r="D51" i="6" s="1"/>
  <c r="D48" i="6" a="1"/>
  <c r="D48" i="6" s="1"/>
  <c r="D46" i="6" a="1"/>
  <c r="D46" i="6" s="1"/>
  <c r="D44" i="6" a="1"/>
  <c r="D44" i="6" s="1"/>
  <c r="D39" i="6" a="1"/>
  <c r="D39" i="6" s="1"/>
  <c r="D35" i="6" a="1"/>
  <c r="D35" i="6" s="1"/>
  <c r="D33" i="6" a="1"/>
  <c r="D33" i="6" s="1"/>
  <c r="D31" i="6" a="1"/>
  <c r="D31" i="6" s="1"/>
  <c r="D28" i="6" a="1"/>
  <c r="D28" i="6" s="1"/>
  <c r="D24" i="6" a="1"/>
  <c r="D24" i="6" s="1"/>
  <c r="D22" i="6" a="1"/>
  <c r="D22" i="6" s="1"/>
  <c r="D20" i="6" a="1"/>
  <c r="D20" i="6" s="1"/>
  <c r="D19" i="6" a="1"/>
  <c r="D19" i="6" s="1"/>
  <c r="D17" i="6" a="1"/>
  <c r="D17" i="6" s="1"/>
  <c r="D15" i="6" a="1"/>
  <c r="D15" i="6" s="1"/>
  <c r="D42" i="6" a="1"/>
  <c r="D42" i="6" s="1"/>
  <c r="D38" i="6" a="1"/>
  <c r="D38" i="6" s="1"/>
  <c r="D10" i="6" a="1"/>
  <c r="D10" i="6" s="1"/>
  <c r="D67" i="6" a="1"/>
  <c r="D67" i="6" s="1"/>
  <c r="D49" i="6" a="1"/>
  <c r="D49" i="6" s="1"/>
  <c r="D61" i="6" a="1"/>
  <c r="D61" i="6" s="1"/>
  <c r="D36" i="6" a="1"/>
  <c r="D36" i="6" s="1"/>
  <c r="D25" i="6" a="1"/>
  <c r="D25" i="6" s="1"/>
  <c r="D66" i="6" a="1"/>
  <c r="D66" i="6" s="1"/>
  <c r="D55" i="6" a="1"/>
  <c r="D55" i="6" s="1"/>
  <c r="D45" i="6" a="1"/>
  <c r="D45" i="6" s="1"/>
  <c r="D29" i="6" a="1"/>
  <c r="D29" i="6" s="1"/>
  <c r="E71" i="10" a="1"/>
  <c r="E71" i="10" s="1"/>
  <c r="E66" i="10" a="1"/>
  <c r="E66" i="10" s="1"/>
  <c r="E55" i="10" a="1"/>
  <c r="E55" i="10" s="1"/>
  <c r="E51" i="10" a="1"/>
  <c r="E51" i="10" s="1"/>
  <c r="E46" i="10" a="1"/>
  <c r="E46" i="10" s="1"/>
  <c r="E42" i="10" a="1"/>
  <c r="E42" i="10" s="1"/>
  <c r="E38" i="10" a="1"/>
  <c r="E38" i="10" s="1"/>
  <c r="E36" i="10" a="1"/>
  <c r="E36" i="10" s="1"/>
  <c r="E32" i="10" a="1"/>
  <c r="E32" i="10" s="1"/>
  <c r="E26" i="10" a="1"/>
  <c r="E26" i="10" s="1"/>
  <c r="E23" i="10" a="1"/>
  <c r="E23" i="10" s="1"/>
  <c r="E20" i="10" a="1"/>
  <c r="E20" i="10" s="1"/>
  <c r="E16" i="10" a="1"/>
  <c r="E16" i="10" s="1"/>
  <c r="E12" i="10" a="1"/>
  <c r="E12" i="10" s="1"/>
  <c r="E72" i="10" a="1"/>
  <c r="E72" i="10" s="1"/>
  <c r="E67" i="10" a="1"/>
  <c r="E67" i="10" s="1"/>
  <c r="E63" i="10" a="1"/>
  <c r="E63" i="10" s="1"/>
  <c r="E61" i="10" a="1"/>
  <c r="E61" i="10" s="1"/>
  <c r="E56" i="10" a="1"/>
  <c r="E56" i="10" s="1"/>
  <c r="E52" i="10" a="1"/>
  <c r="E52" i="10" s="1"/>
  <c r="E47" i="10" a="1"/>
  <c r="E47" i="10" s="1"/>
  <c r="E43" i="10" a="1"/>
  <c r="E43" i="10" s="1"/>
  <c r="E39" i="10" a="1"/>
  <c r="E39" i="10" s="1"/>
  <c r="E33" i="10" a="1"/>
  <c r="E33" i="10" s="1"/>
  <c r="E30" i="10" a="1"/>
  <c r="E30" i="10" s="1"/>
  <c r="E27" i="10" a="1"/>
  <c r="E27" i="10" s="1"/>
  <c r="E21" i="10" a="1"/>
  <c r="E21" i="10" s="1"/>
  <c r="E17" i="10" a="1"/>
  <c r="E17" i="10" s="1"/>
  <c r="E69" i="10" a="1"/>
  <c r="E69" i="10" s="1"/>
  <c r="E68" i="10" a="1"/>
  <c r="E68" i="10" s="1"/>
  <c r="E64" i="10" a="1"/>
  <c r="E64" i="10" s="1"/>
  <c r="E62" i="10" a="1"/>
  <c r="E62" i="10" s="1"/>
  <c r="E59" i="10" a="1"/>
  <c r="E59" i="10" s="1"/>
  <c r="E57" i="10" a="1"/>
  <c r="E57" i="10" s="1"/>
  <c r="E53" i="10" a="1"/>
  <c r="E53" i="10" s="1"/>
  <c r="E49" i="10" a="1"/>
  <c r="E49" i="10" s="1"/>
  <c r="E48" i="10" a="1"/>
  <c r="E48" i="10" s="1"/>
  <c r="E44" i="10" a="1"/>
  <c r="E44" i="10" s="1"/>
  <c r="E40" i="10" a="1"/>
  <c r="E40" i="10" s="1"/>
  <c r="E34" i="10" a="1"/>
  <c r="E34" i="10" s="1"/>
  <c r="E31" i="10" a="1"/>
  <c r="E31" i="10" s="1"/>
  <c r="E28" i="10" a="1"/>
  <c r="E28" i="10" s="1"/>
  <c r="E24" i="10" a="1"/>
  <c r="E24" i="10" s="1"/>
  <c r="E18" i="10" a="1"/>
  <c r="E18" i="10" s="1"/>
  <c r="E14" i="10" a="1"/>
  <c r="E14" i="10" s="1"/>
  <c r="E13" i="10" a="1"/>
  <c r="E13" i="10" s="1"/>
  <c r="E11" i="10" a="1"/>
  <c r="E11" i="10" s="1"/>
  <c r="E9" i="10" a="1"/>
  <c r="E9" i="10" s="1"/>
  <c r="E60" i="10" a="1"/>
  <c r="E60" i="10" s="1"/>
  <c r="E54" i="10" a="1"/>
  <c r="E54" i="10" s="1"/>
  <c r="E19" i="10" a="1"/>
  <c r="E19" i="10" s="1"/>
  <c r="E10" i="10" a="1"/>
  <c r="E10" i="10" s="1"/>
  <c r="E58" i="10" a="1"/>
  <c r="E58" i="10" s="1"/>
  <c r="E41" i="10" a="1"/>
  <c r="E41" i="10" s="1"/>
  <c r="E37" i="10" a="1"/>
  <c r="E37" i="10" s="1"/>
  <c r="E35" i="10" a="1"/>
  <c r="E35" i="10" s="1"/>
  <c r="E15" i="10" a="1"/>
  <c r="E15" i="10" s="1"/>
  <c r="E45" i="10" a="1"/>
  <c r="E45" i="10" s="1"/>
  <c r="E25" i="10" a="1"/>
  <c r="E25" i="10" s="1"/>
  <c r="E70" i="10" a="1"/>
  <c r="E70" i="10" s="1"/>
  <c r="E22" i="10" a="1"/>
  <c r="E22" i="10" s="1"/>
  <c r="E29" i="10" a="1"/>
  <c r="E29" i="10" s="1"/>
  <c r="E65" i="10" a="1"/>
  <c r="E65" i="10" s="1"/>
  <c r="E50" i="10" a="1"/>
  <c r="E50" i="10" s="1"/>
  <c r="E71" i="6" a="1"/>
  <c r="E71" i="6" s="1"/>
  <c r="E63" i="6" a="1"/>
  <c r="E63" i="6" s="1"/>
  <c r="E58" i="6" a="1"/>
  <c r="E58" i="6" s="1"/>
  <c r="E57" i="6" a="1"/>
  <c r="E57" i="6" s="1"/>
  <c r="E53" i="6" a="1"/>
  <c r="E53" i="6" s="1"/>
  <c r="E47" i="6" a="1"/>
  <c r="E47" i="6" s="1"/>
  <c r="E44" i="6" a="1"/>
  <c r="E44" i="6" s="1"/>
  <c r="E41" i="6" a="1"/>
  <c r="E41" i="6" s="1"/>
  <c r="E40" i="6" a="1"/>
  <c r="E40" i="6" s="1"/>
  <c r="E27" i="6" a="1"/>
  <c r="E27" i="6" s="1"/>
  <c r="E24" i="6" a="1"/>
  <c r="E24" i="6" s="1"/>
  <c r="E22" i="6" a="1"/>
  <c r="E22" i="6" s="1"/>
  <c r="E20" i="6" a="1"/>
  <c r="E20" i="6" s="1"/>
  <c r="E19" i="6" a="1"/>
  <c r="E19" i="6" s="1"/>
  <c r="E13" i="6" a="1"/>
  <c r="E13" i="6" s="1"/>
  <c r="E9" i="6" a="1"/>
  <c r="E9" i="6" s="1"/>
  <c r="E70" i="6" a="1"/>
  <c r="E70" i="6" s="1"/>
  <c r="E72" i="6" a="1"/>
  <c r="E72" i="6" s="1"/>
  <c r="E68" i="6" a="1"/>
  <c r="E68" i="6" s="1"/>
  <c r="E67" i="6" a="1"/>
  <c r="E67" i="6" s="1"/>
  <c r="E62" i="6" a="1"/>
  <c r="E62" i="6" s="1"/>
  <c r="E54" i="6" a="1"/>
  <c r="E54" i="6" s="1"/>
  <c r="E51" i="6" a="1"/>
  <c r="E51" i="6" s="1"/>
  <c r="E48" i="6" a="1"/>
  <c r="E48" i="6" s="1"/>
  <c r="E46" i="6" a="1"/>
  <c r="E46" i="6" s="1"/>
  <c r="E42" i="6" a="1"/>
  <c r="E42" i="6" s="1"/>
  <c r="E39" i="6" a="1"/>
  <c r="E39" i="6" s="1"/>
  <c r="E38" i="6" a="1"/>
  <c r="E38" i="6" s="1"/>
  <c r="E36" i="6" a="1"/>
  <c r="E36" i="6" s="1"/>
  <c r="E35" i="6" a="1"/>
  <c r="E35" i="6" s="1"/>
  <c r="E33" i="6" a="1"/>
  <c r="E33" i="6" s="1"/>
  <c r="E31" i="6" a="1"/>
  <c r="E31" i="6" s="1"/>
  <c r="E28" i="6" a="1"/>
  <c r="E28" i="6" s="1"/>
  <c r="E17" i="6" a="1"/>
  <c r="E17" i="6" s="1"/>
  <c r="E15" i="6" a="1"/>
  <c r="E15" i="6" s="1"/>
  <c r="E69" i="6" a="1"/>
  <c r="E69" i="6" s="1"/>
  <c r="E66" i="6" a="1"/>
  <c r="E66" i="6" s="1"/>
  <c r="E65" i="6" a="1"/>
  <c r="E65" i="6" s="1"/>
  <c r="E61" i="6" a="1"/>
  <c r="E61" i="6" s="1"/>
  <c r="E55" i="6" a="1"/>
  <c r="E55" i="6" s="1"/>
  <c r="E52" i="6" a="1"/>
  <c r="E52" i="6" s="1"/>
  <c r="E49" i="6" a="1"/>
  <c r="E49" i="6" s="1"/>
  <c r="E45" i="6" a="1"/>
  <c r="E45" i="6" s="1"/>
  <c r="E29" i="6" a="1"/>
  <c r="E29" i="6" s="1"/>
  <c r="E25" i="6" a="1"/>
  <c r="E25" i="6" s="1"/>
  <c r="E23" i="6" a="1"/>
  <c r="E23" i="6" s="1"/>
  <c r="E21" i="6" a="1"/>
  <c r="E21" i="6" s="1"/>
  <c r="E18" i="6" a="1"/>
  <c r="E18" i="6" s="1"/>
  <c r="E12" i="6" a="1"/>
  <c r="E12" i="6" s="1"/>
  <c r="E10" i="6" a="1"/>
  <c r="E10" i="6" s="1"/>
  <c r="E60" i="6" a="1"/>
  <c r="E60" i="6" s="1"/>
  <c r="E32" i="6" a="1"/>
  <c r="E32" i="6" s="1"/>
  <c r="E14" i="6" a="1"/>
  <c r="E14" i="6" s="1"/>
  <c r="E56" i="6" a="1"/>
  <c r="E56" i="6" s="1"/>
  <c r="E34" i="6" a="1"/>
  <c r="E34" i="6" s="1"/>
  <c r="E16" i="6" a="1"/>
  <c r="E16" i="6" s="1"/>
  <c r="E59" i="6" a="1"/>
  <c r="E59" i="6" s="1"/>
  <c r="E43" i="6" a="1"/>
  <c r="E43" i="6" s="1"/>
  <c r="E37" i="6" a="1"/>
  <c r="E37" i="6" s="1"/>
  <c r="E26" i="6" a="1"/>
  <c r="E26" i="6" s="1"/>
  <c r="E64" i="6" a="1"/>
  <c r="E64" i="6" s="1"/>
  <c r="E50" i="6" a="1"/>
  <c r="E50" i="6" s="1"/>
  <c r="E30" i="6" a="1"/>
  <c r="E30" i="6" s="1"/>
  <c r="E11" i="6" a="1"/>
  <c r="E11" i="6" s="1"/>
  <c r="E69" i="9" a="1"/>
  <c r="E69" i="9" s="1"/>
  <c r="E65" i="9" a="1"/>
  <c r="E65" i="9" s="1"/>
  <c r="E70" i="9" a="1"/>
  <c r="E70" i="9" s="1"/>
  <c r="E66" i="9" a="1"/>
  <c r="E66" i="9" s="1"/>
  <c r="E71" i="9" a="1"/>
  <c r="E71" i="9" s="1"/>
  <c r="E63" i="9" a="1"/>
  <c r="E63" i="9" s="1"/>
  <c r="E59" i="9" a="1"/>
  <c r="E59" i="9" s="1"/>
  <c r="E55" i="9" a="1"/>
  <c r="E55" i="9" s="1"/>
  <c r="E43" i="9" a="1"/>
  <c r="E43" i="9" s="1"/>
  <c r="E41" i="9" a="1"/>
  <c r="E41" i="9" s="1"/>
  <c r="E39" i="9" a="1"/>
  <c r="E39" i="9" s="1"/>
  <c r="E35" i="9" a="1"/>
  <c r="E35" i="9" s="1"/>
  <c r="E33" i="9" a="1"/>
  <c r="E33" i="9" s="1"/>
  <c r="E30" i="9" a="1"/>
  <c r="E30" i="9" s="1"/>
  <c r="E22" i="9" a="1"/>
  <c r="E22" i="9" s="1"/>
  <c r="E18" i="9" a="1"/>
  <c r="E18" i="9" s="1"/>
  <c r="E14" i="9" a="1"/>
  <c r="E14" i="9" s="1"/>
  <c r="E72" i="9" a="1"/>
  <c r="E72" i="9" s="1"/>
  <c r="E64" i="9" a="1"/>
  <c r="E64" i="9" s="1"/>
  <c r="E60" i="9" a="1"/>
  <c r="E60" i="9" s="1"/>
  <c r="E58" i="9" a="1"/>
  <c r="E58" i="9" s="1"/>
  <c r="E56" i="9" a="1"/>
  <c r="E56" i="9" s="1"/>
  <c r="E53" i="9" a="1"/>
  <c r="E53" i="9" s="1"/>
  <c r="E50" i="9" a="1"/>
  <c r="E50" i="9" s="1"/>
  <c r="E48" i="9" a="1"/>
  <c r="E48" i="9" s="1"/>
  <c r="E47" i="9" a="1"/>
  <c r="E47" i="9" s="1"/>
  <c r="E44" i="9" a="1"/>
  <c r="E44" i="9" s="1"/>
  <c r="E36" i="9" a="1"/>
  <c r="E36" i="9" s="1"/>
  <c r="E31" i="9" a="1"/>
  <c r="E31" i="9" s="1"/>
  <c r="E27" i="9" a="1"/>
  <c r="E27" i="9" s="1"/>
  <c r="E23" i="9" a="1"/>
  <c r="E23" i="9" s="1"/>
  <c r="E19" i="9" a="1"/>
  <c r="E19" i="9" s="1"/>
  <c r="E15" i="9" a="1"/>
  <c r="E15" i="9" s="1"/>
  <c r="E67" i="9" a="1"/>
  <c r="E67" i="9" s="1"/>
  <c r="E61" i="9" a="1"/>
  <c r="E61" i="9" s="1"/>
  <c r="E51" i="9" a="1"/>
  <c r="E51" i="9" s="1"/>
  <c r="E45" i="9" a="1"/>
  <c r="E45" i="9" s="1"/>
  <c r="E42" i="9" a="1"/>
  <c r="E42" i="9" s="1"/>
  <c r="E40" i="9" a="1"/>
  <c r="E40" i="9" s="1"/>
  <c r="E37" i="9" a="1"/>
  <c r="E37" i="9" s="1"/>
  <c r="E34" i="9" a="1"/>
  <c r="E34" i="9" s="1"/>
  <c r="E32" i="9" a="1"/>
  <c r="E32" i="9" s="1"/>
  <c r="E28" i="9" a="1"/>
  <c r="E28" i="9" s="1"/>
  <c r="E24" i="9" a="1"/>
  <c r="E24" i="9" s="1"/>
  <c r="E20" i="9" a="1"/>
  <c r="E20" i="9" s="1"/>
  <c r="E16" i="9" a="1"/>
  <c r="E16" i="9" s="1"/>
  <c r="E12" i="9" a="1"/>
  <c r="E12" i="9" s="1"/>
  <c r="E54" i="9" a="1"/>
  <c r="E54" i="9" s="1"/>
  <c r="E49" i="9" a="1"/>
  <c r="E49" i="9" s="1"/>
  <c r="E26" i="9" a="1"/>
  <c r="E26" i="9" s="1"/>
  <c r="E25" i="9" a="1"/>
  <c r="E25" i="9" s="1"/>
  <c r="E11" i="9" a="1"/>
  <c r="E11" i="9" s="1"/>
  <c r="E62" i="9" a="1"/>
  <c r="E62" i="9" s="1"/>
  <c r="E46" i="9" a="1"/>
  <c r="E46" i="9" s="1"/>
  <c r="E29" i="9" a="1"/>
  <c r="E29" i="9" s="1"/>
  <c r="E13" i="9" a="1"/>
  <c r="E13" i="9" s="1"/>
  <c r="E38" i="9" a="1"/>
  <c r="E38" i="9" s="1"/>
  <c r="E17" i="9" a="1"/>
  <c r="E17" i="9" s="1"/>
  <c r="E9" i="9" a="1"/>
  <c r="E9" i="9" s="1"/>
  <c r="E10" i="9" a="1"/>
  <c r="E10" i="9" s="1"/>
  <c r="E68" i="9" a="1"/>
  <c r="E68" i="9" s="1"/>
  <c r="E57" i="9" a="1"/>
  <c r="E57" i="9" s="1"/>
  <c r="E52" i="9" a="1"/>
  <c r="E52" i="9" s="1"/>
  <c r="E21" i="9" a="1"/>
  <c r="E21" i="9" s="1"/>
  <c r="E72" i="8" a="1"/>
  <c r="E72" i="8" s="1"/>
  <c r="E71" i="8" a="1"/>
  <c r="E71" i="8" s="1"/>
  <c r="E68" i="8" a="1"/>
  <c r="E68" i="8" s="1"/>
  <c r="E65" i="8" a="1"/>
  <c r="E65" i="8" s="1"/>
  <c r="E64" i="8" a="1"/>
  <c r="E64" i="8" s="1"/>
  <c r="E61" i="8" a="1"/>
  <c r="E61" i="8" s="1"/>
  <c r="E59" i="8" a="1"/>
  <c r="E59" i="8" s="1"/>
  <c r="E57" i="8" a="1"/>
  <c r="E57" i="8" s="1"/>
  <c r="E55" i="8" a="1"/>
  <c r="E55" i="8" s="1"/>
  <c r="E54" i="8" a="1"/>
  <c r="E54" i="8" s="1"/>
  <c r="E48" i="8" a="1"/>
  <c r="E48" i="8" s="1"/>
  <c r="E40" i="8" a="1"/>
  <c r="E40" i="8" s="1"/>
  <c r="E39" i="8" a="1"/>
  <c r="E39" i="8" s="1"/>
  <c r="E37" i="8" a="1"/>
  <c r="E37" i="8" s="1"/>
  <c r="E33" i="8" a="1"/>
  <c r="E33" i="8" s="1"/>
  <c r="E30" i="8" a="1"/>
  <c r="E30" i="8" s="1"/>
  <c r="E19" i="8" a="1"/>
  <c r="E19" i="8" s="1"/>
  <c r="E18" i="8" a="1"/>
  <c r="E18" i="8" s="1"/>
  <c r="E9" i="8" a="1"/>
  <c r="E9" i="8" s="1"/>
  <c r="E63" i="8" a="1"/>
  <c r="E63" i="8" s="1"/>
  <c r="E53" i="8" a="1"/>
  <c r="E53" i="8" s="1"/>
  <c r="E47" i="8" a="1"/>
  <c r="E47" i="8" s="1"/>
  <c r="E46" i="8" a="1"/>
  <c r="E46" i="8" s="1"/>
  <c r="E43" i="8" a="1"/>
  <c r="E43" i="8" s="1"/>
  <c r="E42" i="8" a="1"/>
  <c r="E42" i="8" s="1"/>
  <c r="E36" i="8" a="1"/>
  <c r="E36" i="8" s="1"/>
  <c r="E32" i="8" a="1"/>
  <c r="E32" i="8" s="1"/>
  <c r="E31" i="8" a="1"/>
  <c r="E31" i="8" s="1"/>
  <c r="E29" i="8" a="1"/>
  <c r="E29" i="8" s="1"/>
  <c r="E27" i="8" a="1"/>
  <c r="E27" i="8" s="1"/>
  <c r="E25" i="8" a="1"/>
  <c r="E25" i="8" s="1"/>
  <c r="E24" i="8" a="1"/>
  <c r="E24" i="8" s="1"/>
  <c r="E22" i="8" a="1"/>
  <c r="E22" i="8" s="1"/>
  <c r="E15" i="8" a="1"/>
  <c r="E15" i="8" s="1"/>
  <c r="E13" i="8" a="1"/>
  <c r="E13" i="8" s="1"/>
  <c r="E69" i="8" a="1"/>
  <c r="E69" i="8" s="1"/>
  <c r="E62" i="8" a="1"/>
  <c r="E62" i="8" s="1"/>
  <c r="E56" i="8" a="1"/>
  <c r="E56" i="8" s="1"/>
  <c r="E51" i="8" a="1"/>
  <c r="E51" i="8" s="1"/>
  <c r="E49" i="8" a="1"/>
  <c r="E49" i="8" s="1"/>
  <c r="E45" i="8" a="1"/>
  <c r="E45" i="8" s="1"/>
  <c r="E44" i="8" a="1"/>
  <c r="E44" i="8" s="1"/>
  <c r="E38" i="8" a="1"/>
  <c r="E38" i="8" s="1"/>
  <c r="E35" i="8" a="1"/>
  <c r="E35" i="8" s="1"/>
  <c r="E28" i="8" a="1"/>
  <c r="E28" i="8" s="1"/>
  <c r="E26" i="8" a="1"/>
  <c r="E26" i="8" s="1"/>
  <c r="E23" i="8" a="1"/>
  <c r="E23" i="8" s="1"/>
  <c r="E17" i="8" a="1"/>
  <c r="E17" i="8" s="1"/>
  <c r="E14" i="8" a="1"/>
  <c r="E14" i="8" s="1"/>
  <c r="E21" i="8" a="1"/>
  <c r="E21" i="8" s="1"/>
  <c r="E16" i="8" a="1"/>
  <c r="E16" i="8" s="1"/>
  <c r="E67" i="8" a="1"/>
  <c r="E67" i="8" s="1"/>
  <c r="E34" i="8" a="1"/>
  <c r="E34" i="8" s="1"/>
  <c r="E66" i="8" a="1"/>
  <c r="E66" i="8" s="1"/>
  <c r="E50" i="8" a="1"/>
  <c r="E50" i="8" s="1"/>
  <c r="E41" i="8" a="1"/>
  <c r="E41" i="8" s="1"/>
  <c r="E12" i="8" a="1"/>
  <c r="E12" i="8" s="1"/>
  <c r="E10" i="8" a="1"/>
  <c r="E10" i="8" s="1"/>
  <c r="E60" i="8" a="1"/>
  <c r="E60" i="8" s="1"/>
  <c r="E11" i="8" a="1"/>
  <c r="E11" i="8" s="1"/>
  <c r="E52" i="8" a="1"/>
  <c r="E52" i="8" s="1"/>
  <c r="E20" i="8" a="1"/>
  <c r="E20" i="8" s="1"/>
  <c r="E70" i="8" a="1"/>
  <c r="E70" i="8" s="1"/>
  <c r="E58" i="8" a="1"/>
  <c r="E58" i="8" s="1"/>
  <c r="E71" i="15" a="1"/>
  <c r="E71" i="15" s="1"/>
  <c r="E67" i="15" a="1"/>
  <c r="E67" i="15" s="1"/>
  <c r="E63" i="15" a="1"/>
  <c r="E63" i="15" s="1"/>
  <c r="E62" i="15" a="1"/>
  <c r="E62" i="15" s="1"/>
  <c r="E58" i="15" a="1"/>
  <c r="E58" i="15" s="1"/>
  <c r="E57" i="15" a="1"/>
  <c r="E57" i="15" s="1"/>
  <c r="E54" i="15" a="1"/>
  <c r="E54" i="15" s="1"/>
  <c r="E49" i="15" a="1"/>
  <c r="E49" i="15" s="1"/>
  <c r="E45" i="15" a="1"/>
  <c r="E45" i="15" s="1"/>
  <c r="E42" i="15" a="1"/>
  <c r="E42" i="15" s="1"/>
  <c r="E41" i="15" a="1"/>
  <c r="E41" i="15" s="1"/>
  <c r="E38" i="15" a="1"/>
  <c r="E38" i="15" s="1"/>
  <c r="E35" i="15" a="1"/>
  <c r="E35" i="15" s="1"/>
  <c r="E33" i="15" a="1"/>
  <c r="E33" i="15" s="1"/>
  <c r="E31" i="15" a="1"/>
  <c r="E31" i="15" s="1"/>
  <c r="E28" i="15" a="1"/>
  <c r="E28" i="15" s="1"/>
  <c r="E26" i="15" a="1"/>
  <c r="E26" i="15" s="1"/>
  <c r="E24" i="15" a="1"/>
  <c r="E24" i="15" s="1"/>
  <c r="E20" i="15" a="1"/>
  <c r="E20" i="15" s="1"/>
  <c r="E17" i="15" a="1"/>
  <c r="E17" i="15" s="1"/>
  <c r="E13" i="15" a="1"/>
  <c r="E13" i="15" s="1"/>
  <c r="E72" i="15" a="1"/>
  <c r="E72" i="15" s="1"/>
  <c r="E68" i="15" a="1"/>
  <c r="E68" i="15" s="1"/>
  <c r="E64" i="15" a="1"/>
  <c r="E64" i="15" s="1"/>
  <c r="E60" i="15" a="1"/>
  <c r="E60" i="15" s="1"/>
  <c r="E53" i="15" a="1"/>
  <c r="E53" i="15" s="1"/>
  <c r="E46" i="15" a="1"/>
  <c r="E46" i="15" s="1"/>
  <c r="E43" i="15" a="1"/>
  <c r="E43" i="15" s="1"/>
  <c r="E36" i="15" a="1"/>
  <c r="E36" i="15" s="1"/>
  <c r="E30" i="15" a="1"/>
  <c r="E30" i="15" s="1"/>
  <c r="E21" i="15" a="1"/>
  <c r="E21" i="15" s="1"/>
  <c r="E14" i="15" a="1"/>
  <c r="E14" i="15" s="1"/>
  <c r="E69" i="15" a="1"/>
  <c r="E69" i="15" s="1"/>
  <c r="E61" i="15" a="1"/>
  <c r="E61" i="15" s="1"/>
  <c r="E47" i="15" a="1"/>
  <c r="E47" i="15" s="1"/>
  <c r="E32" i="15" a="1"/>
  <c r="E32" i="15" s="1"/>
  <c r="E25" i="15" a="1"/>
  <c r="E25" i="15" s="1"/>
  <c r="E18" i="15" a="1"/>
  <c r="E18" i="15" s="1"/>
  <c r="E11" i="15" a="1"/>
  <c r="E11" i="15" s="1"/>
  <c r="E66" i="15" a="1"/>
  <c r="E66" i="15" s="1"/>
  <c r="E51" i="15" a="1"/>
  <c r="E51" i="15" s="1"/>
  <c r="E70" i="15" a="1"/>
  <c r="E70" i="15" s="1"/>
  <c r="E56" i="15" a="1"/>
  <c r="E56" i="15" s="1"/>
  <c r="E55" i="15" a="1"/>
  <c r="E55" i="15" s="1"/>
  <c r="E48" i="15" a="1"/>
  <c r="E48" i="15" s="1"/>
  <c r="E37" i="15" a="1"/>
  <c r="E37" i="15" s="1"/>
  <c r="E29" i="15" a="1"/>
  <c r="E29" i="15" s="1"/>
  <c r="E19" i="15" a="1"/>
  <c r="E19" i="15" s="1"/>
  <c r="E9" i="15" a="1"/>
  <c r="E9" i="15" s="1"/>
  <c r="E40" i="15" a="1"/>
  <c r="E40" i="15" s="1"/>
  <c r="E22" i="15" a="1"/>
  <c r="E22" i="15" s="1"/>
  <c r="E16" i="15" a="1"/>
  <c r="E16" i="15" s="1"/>
  <c r="E65" i="15" a="1"/>
  <c r="E65" i="15" s="1"/>
  <c r="E52" i="15" a="1"/>
  <c r="E52" i="15" s="1"/>
  <c r="E50" i="15" a="1"/>
  <c r="E50" i="15" s="1"/>
  <c r="E39" i="15" a="1"/>
  <c r="E39" i="15" s="1"/>
  <c r="E34" i="15" a="1"/>
  <c r="E34" i="15" s="1"/>
  <c r="E27" i="15" a="1"/>
  <c r="E27" i="15" s="1"/>
  <c r="E23" i="15" a="1"/>
  <c r="E23" i="15" s="1"/>
  <c r="E15" i="15" a="1"/>
  <c r="E15" i="15" s="1"/>
  <c r="E10" i="15" a="1"/>
  <c r="E10" i="15" s="1"/>
  <c r="E59" i="15" a="1"/>
  <c r="E59" i="15" s="1"/>
  <c r="E44" i="15" a="1"/>
  <c r="E44" i="15" s="1"/>
  <c r="E12" i="15" a="1"/>
  <c r="E12" i="15" s="1"/>
  <c r="E9" i="1" a="1"/>
  <c r="E9" i="1" s="1"/>
  <c r="E10" i="1" a="1"/>
  <c r="E10" i="1" s="1"/>
  <c r="E12" i="1" a="1"/>
  <c r="E12" i="1" s="1"/>
  <c r="E13" i="1" a="1"/>
  <c r="E13" i="1" s="1"/>
  <c r="E11" i="1" a="1"/>
  <c r="E11" i="1" s="1"/>
  <c r="E15" i="1" a="1"/>
  <c r="E15" i="1" s="1"/>
  <c r="E21" i="1" a="1"/>
  <c r="E21" i="1" s="1"/>
  <c r="E16" i="1" a="1"/>
  <c r="E16" i="1" s="1"/>
  <c r="E18" i="1" a="1"/>
  <c r="E18" i="1" s="1"/>
  <c r="E14" i="1" a="1"/>
  <c r="E14" i="1" s="1"/>
  <c r="E17" i="1" a="1"/>
  <c r="E17" i="1" s="1"/>
  <c r="E20" i="1" a="1"/>
  <c r="E20" i="1" s="1"/>
  <c r="E23" i="1" a="1"/>
  <c r="E23" i="1" s="1"/>
  <c r="E26" i="1" a="1"/>
  <c r="E26" i="1" s="1"/>
  <c r="E31" i="1" a="1"/>
  <c r="E31" i="1" s="1"/>
  <c r="E19" i="1" a="1"/>
  <c r="E19" i="1" s="1"/>
  <c r="E25" i="1" a="1"/>
  <c r="E25" i="1" s="1"/>
  <c r="E32" i="1" a="1"/>
  <c r="E32" i="1" s="1"/>
  <c r="E24" i="1" a="1"/>
  <c r="E24" i="1" s="1"/>
  <c r="E34" i="1" a="1"/>
  <c r="E34" i="1" s="1"/>
  <c r="E38" i="1" a="1"/>
  <c r="E38" i="1" s="1"/>
  <c r="E27" i="1" a="1"/>
  <c r="E27" i="1" s="1"/>
  <c r="E33" i="1" a="1"/>
  <c r="E33" i="1" s="1"/>
  <c r="E41" i="1" a="1"/>
  <c r="E41" i="1" s="1"/>
  <c r="E44" i="1" a="1"/>
  <c r="E44" i="1" s="1"/>
  <c r="E47" i="1" a="1"/>
  <c r="E47" i="1" s="1"/>
  <c r="E49" i="1" a="1"/>
  <c r="E49" i="1" s="1"/>
  <c r="E30" i="1" a="1"/>
  <c r="E30" i="1" s="1"/>
  <c r="E36" i="1" a="1"/>
  <c r="E36" i="1" s="1"/>
  <c r="E39" i="1" a="1"/>
  <c r="E39" i="1" s="1"/>
  <c r="E42" i="1" a="1"/>
  <c r="E42" i="1" s="1"/>
  <c r="E50" i="1" a="1"/>
  <c r="E50" i="1" s="1"/>
  <c r="E22" i="1" a="1"/>
  <c r="E22" i="1" s="1"/>
  <c r="E29" i="1" a="1"/>
  <c r="E29" i="1" s="1"/>
  <c r="E35" i="1" a="1"/>
  <c r="E35" i="1" s="1"/>
  <c r="E37" i="1" a="1"/>
  <c r="E37" i="1" s="1"/>
  <c r="E40" i="1" a="1"/>
  <c r="E40" i="1" s="1"/>
  <c r="E43" i="1" a="1"/>
  <c r="E43" i="1" s="1"/>
  <c r="E45" i="1" a="1"/>
  <c r="E45" i="1" s="1"/>
  <c r="E48" i="1" a="1"/>
  <c r="E48" i="1" s="1"/>
  <c r="E53" i="1" a="1"/>
  <c r="E53" i="1" s="1"/>
  <c r="E28" i="1" a="1"/>
  <c r="E28" i="1" s="1"/>
  <c r="E59" i="1" a="1"/>
  <c r="E59" i="1" s="1"/>
  <c r="E64" i="1" a="1"/>
  <c r="E64" i="1" s="1"/>
  <c r="E66" i="1" a="1"/>
  <c r="E66" i="1" s="1"/>
  <c r="E70" i="1" a="1"/>
  <c r="E70" i="1" s="1"/>
  <c r="E46" i="1" a="1"/>
  <c r="E46" i="1" s="1"/>
  <c r="E60" i="1" a="1"/>
  <c r="E60" i="1" s="1"/>
  <c r="E67" i="1" a="1"/>
  <c r="E67" i="1" s="1"/>
  <c r="E71" i="1" a="1"/>
  <c r="E71" i="1" s="1"/>
  <c r="E51" i="1" a="1"/>
  <c r="E51" i="1" s="1"/>
  <c r="E57" i="1" a="1"/>
  <c r="E57" i="1" s="1"/>
  <c r="E61" i="1" a="1"/>
  <c r="E61" i="1" s="1"/>
  <c r="E63" i="1" a="1"/>
  <c r="E63" i="1" s="1"/>
  <c r="E68" i="1" a="1"/>
  <c r="E68" i="1" s="1"/>
  <c r="E72" i="1" a="1"/>
  <c r="E72" i="1" s="1"/>
  <c r="E52" i="1" a="1"/>
  <c r="E52" i="1" s="1"/>
  <c r="E69" i="1" a="1"/>
  <c r="E69" i="1" s="1"/>
  <c r="E56" i="1" a="1"/>
  <c r="E56" i="1" s="1"/>
  <c r="E55" i="1" a="1"/>
  <c r="E55" i="1" s="1"/>
  <c r="E58" i="1" a="1"/>
  <c r="E58" i="1" s="1"/>
  <c r="E54" i="1" a="1"/>
  <c r="E54" i="1" s="1"/>
  <c r="E62" i="1" a="1"/>
  <c r="E62" i="1" s="1"/>
  <c r="E65" i="1" a="1"/>
  <c r="E65" i="1" s="1"/>
  <c r="E72" i="16" a="1"/>
  <c r="E72" i="16" s="1"/>
  <c r="E68" i="16" a="1"/>
  <c r="E68" i="16" s="1"/>
  <c r="E64" i="16" a="1"/>
  <c r="E64" i="16" s="1"/>
  <c r="E58" i="16" a="1"/>
  <c r="E58" i="16" s="1"/>
  <c r="E57" i="16" a="1"/>
  <c r="E57" i="16" s="1"/>
  <c r="E55" i="16" a="1"/>
  <c r="E55" i="16" s="1"/>
  <c r="E52" i="16" a="1"/>
  <c r="E52" i="16" s="1"/>
  <c r="E47" i="16" a="1"/>
  <c r="E47" i="16" s="1"/>
  <c r="E46" i="16" a="1"/>
  <c r="E46" i="16" s="1"/>
  <c r="E43" i="16" a="1"/>
  <c r="E43" i="16" s="1"/>
  <c r="E40" i="16" a="1"/>
  <c r="E40" i="16" s="1"/>
  <c r="E36" i="16" a="1"/>
  <c r="E36" i="16" s="1"/>
  <c r="E34" i="16" a="1"/>
  <c r="E34" i="16" s="1"/>
  <c r="E33" i="16" a="1"/>
  <c r="E33" i="16" s="1"/>
  <c r="E27" i="16" a="1"/>
  <c r="E27" i="16" s="1"/>
  <c r="E26" i="16" a="1"/>
  <c r="E26" i="16" s="1"/>
  <c r="E25" i="16" a="1"/>
  <c r="E25" i="16" s="1"/>
  <c r="E16" i="16" a="1"/>
  <c r="E16" i="16" s="1"/>
  <c r="E10" i="16" a="1"/>
  <c r="E10" i="16" s="1"/>
  <c r="E62" i="16" a="1"/>
  <c r="E62" i="16" s="1"/>
  <c r="E60" i="16" a="1"/>
  <c r="E60" i="16" s="1"/>
  <c r="E59" i="16" a="1"/>
  <c r="E59" i="16" s="1"/>
  <c r="E42" i="16" a="1"/>
  <c r="E42" i="16" s="1"/>
  <c r="E28" i="16" a="1"/>
  <c r="E28" i="16" s="1"/>
  <c r="E23" i="16" a="1"/>
  <c r="E23" i="16" s="1"/>
  <c r="E19" i="16" a="1"/>
  <c r="E19" i="16" s="1"/>
  <c r="E15" i="16" a="1"/>
  <c r="E15" i="16" s="1"/>
  <c r="E12" i="16" a="1"/>
  <c r="E12" i="16" s="1"/>
  <c r="E69" i="16" a="1"/>
  <c r="E69" i="16" s="1"/>
  <c r="E65" i="16" a="1"/>
  <c r="E65" i="16" s="1"/>
  <c r="E56" i="16" a="1"/>
  <c r="E56" i="16" s="1"/>
  <c r="E53" i="16" a="1"/>
  <c r="E53" i="16" s="1"/>
  <c r="E49" i="16" a="1"/>
  <c r="E49" i="16" s="1"/>
  <c r="E41" i="16" a="1"/>
  <c r="E41" i="16" s="1"/>
  <c r="E37" i="16" a="1"/>
  <c r="E37" i="16" s="1"/>
  <c r="E32" i="16" a="1"/>
  <c r="E32" i="16" s="1"/>
  <c r="E29" i="16" a="1"/>
  <c r="E29" i="16" s="1"/>
  <c r="E24" i="16" a="1"/>
  <c r="E24" i="16" s="1"/>
  <c r="E20" i="16" a="1"/>
  <c r="E20" i="16" s="1"/>
  <c r="E17" i="16" a="1"/>
  <c r="E17" i="16" s="1"/>
  <c r="E13" i="16" a="1"/>
  <c r="E13" i="16" s="1"/>
  <c r="E63" i="16" a="1"/>
  <c r="E63" i="16" s="1"/>
  <c r="E45" i="16" a="1"/>
  <c r="E45" i="16" s="1"/>
  <c r="E30" i="16" a="1"/>
  <c r="E30" i="16" s="1"/>
  <c r="E70" i="16" a="1"/>
  <c r="E70" i="16" s="1"/>
  <c r="E66" i="16" a="1"/>
  <c r="E66" i="16" s="1"/>
  <c r="E61" i="16" a="1"/>
  <c r="E61" i="16" s="1"/>
  <c r="E54" i="16" a="1"/>
  <c r="E54" i="16" s="1"/>
  <c r="E50" i="16" a="1"/>
  <c r="E50" i="16" s="1"/>
  <c r="E44" i="16" a="1"/>
  <c r="E44" i="16" s="1"/>
  <c r="E38" i="16" a="1"/>
  <c r="E38" i="16" s="1"/>
  <c r="E35" i="16" a="1"/>
  <c r="E35" i="16" s="1"/>
  <c r="E31" i="16" a="1"/>
  <c r="E31" i="16" s="1"/>
  <c r="E22" i="16" a="1"/>
  <c r="E22" i="16" s="1"/>
  <c r="E21" i="16" a="1"/>
  <c r="E21" i="16" s="1"/>
  <c r="E18" i="16" a="1"/>
  <c r="E18" i="16" s="1"/>
  <c r="E14" i="16" a="1"/>
  <c r="E14" i="16" s="1"/>
  <c r="E11" i="16" a="1"/>
  <c r="E11" i="16" s="1"/>
  <c r="E9" i="16" a="1"/>
  <c r="E9" i="16" s="1"/>
  <c r="E71" i="16" a="1"/>
  <c r="E71" i="16" s="1"/>
  <c r="E67" i="16" a="1"/>
  <c r="E67" i="16" s="1"/>
  <c r="E51" i="16" a="1"/>
  <c r="E51" i="16" s="1"/>
  <c r="E48" i="16" a="1"/>
  <c r="E48" i="16" s="1"/>
  <c r="E39" i="16" a="1"/>
  <c r="E39" i="16" s="1"/>
  <c r="D70" i="10" a="1"/>
  <c r="D70" i="10" s="1"/>
  <c r="D65" i="10" a="1"/>
  <c r="D65" i="10" s="1"/>
  <c r="D62" i="10" a="1"/>
  <c r="D62" i="10" s="1"/>
  <c r="D58" i="10" a="1"/>
  <c r="D58" i="10" s="1"/>
  <c r="D54" i="10" a="1"/>
  <c r="D54" i="10" s="1"/>
  <c r="D50" i="10" a="1"/>
  <c r="D50" i="10" s="1"/>
  <c r="D45" i="10" a="1"/>
  <c r="D45" i="10" s="1"/>
  <c r="D41" i="10" a="1"/>
  <c r="D41" i="10" s="1"/>
  <c r="D35" i="10" a="1"/>
  <c r="D35" i="10" s="1"/>
  <c r="D31" i="10" a="1"/>
  <c r="D31" i="10" s="1"/>
  <c r="D25" i="10" a="1"/>
  <c r="D25" i="10" s="1"/>
  <c r="D22" i="10" a="1"/>
  <c r="D22" i="10" s="1"/>
  <c r="D19" i="10" a="1"/>
  <c r="D19" i="10" s="1"/>
  <c r="D11" i="10" a="1"/>
  <c r="D11" i="10" s="1"/>
  <c r="D10" i="10" a="1"/>
  <c r="D10" i="10" s="1"/>
  <c r="D71" i="10" a="1"/>
  <c r="D71" i="10" s="1"/>
  <c r="D66" i="10" a="1"/>
  <c r="D66" i="10" s="1"/>
  <c r="D60" i="10" a="1"/>
  <c r="D60" i="10" s="1"/>
  <c r="D55" i="10" a="1"/>
  <c r="D55" i="10" s="1"/>
  <c r="D51" i="10" a="1"/>
  <c r="D51" i="10" s="1"/>
  <c r="D46" i="10" a="1"/>
  <c r="D46" i="10" s="1"/>
  <c r="D42" i="10" a="1"/>
  <c r="D42" i="10" s="1"/>
  <c r="D38" i="10" a="1"/>
  <c r="D38" i="10" s="1"/>
  <c r="D37" i="10" a="1"/>
  <c r="D37" i="10" s="1"/>
  <c r="D36" i="10" a="1"/>
  <c r="D36" i="10" s="1"/>
  <c r="D32" i="10" a="1"/>
  <c r="D32" i="10" s="1"/>
  <c r="D29" i="10" a="1"/>
  <c r="D29" i="10" s="1"/>
  <c r="D26" i="10" a="1"/>
  <c r="D26" i="10" s="1"/>
  <c r="D20" i="10" a="1"/>
  <c r="D20" i="10" s="1"/>
  <c r="D16" i="10" a="1"/>
  <c r="D16" i="10" s="1"/>
  <c r="D15" i="10" a="1"/>
  <c r="D15" i="10" s="1"/>
  <c r="D12" i="10" a="1"/>
  <c r="D12" i="10" s="1"/>
  <c r="D72" i="10" a="1"/>
  <c r="D72" i="10" s="1"/>
  <c r="D67" i="10" a="1"/>
  <c r="D67" i="10" s="1"/>
  <c r="D63" i="10" a="1"/>
  <c r="D63" i="10" s="1"/>
  <c r="D61" i="10" a="1"/>
  <c r="D61" i="10" s="1"/>
  <c r="D56" i="10" a="1"/>
  <c r="D56" i="10" s="1"/>
  <c r="D52" i="10" a="1"/>
  <c r="D52" i="10" s="1"/>
  <c r="D47" i="10" a="1"/>
  <c r="D47" i="10" s="1"/>
  <c r="D43" i="10" a="1"/>
  <c r="D43" i="10" s="1"/>
  <c r="D39" i="10" a="1"/>
  <c r="D39" i="10" s="1"/>
  <c r="D33" i="10" a="1"/>
  <c r="D33" i="10" s="1"/>
  <c r="D30" i="10" a="1"/>
  <c r="D30" i="10" s="1"/>
  <c r="D27" i="10" a="1"/>
  <c r="D27" i="10" s="1"/>
  <c r="D23" i="10" a="1"/>
  <c r="D23" i="10" s="1"/>
  <c r="D17" i="10" a="1"/>
  <c r="D17" i="10" s="1"/>
  <c r="D53" i="10" a="1"/>
  <c r="D53" i="10" s="1"/>
  <c r="D24" i="10" a="1"/>
  <c r="D24" i="10" s="1"/>
  <c r="D9" i="10" a="1"/>
  <c r="D9" i="10" s="1"/>
  <c r="D57" i="10" a="1"/>
  <c r="D57" i="10" s="1"/>
  <c r="D40" i="10" a="1"/>
  <c r="D40" i="10" s="1"/>
  <c r="D28" i="10" a="1"/>
  <c r="D28" i="10" s="1"/>
  <c r="D21" i="10" a="1"/>
  <c r="D21" i="10" s="1"/>
  <c r="D14" i="10" a="1"/>
  <c r="D14" i="10" s="1"/>
  <c r="D13" i="10" a="1"/>
  <c r="D13" i="10" s="1"/>
  <c r="D44" i="10" a="1"/>
  <c r="D44" i="10" s="1"/>
  <c r="D18" i="10" a="1"/>
  <c r="D18" i="10" s="1"/>
  <c r="D68" i="10" a="1"/>
  <c r="D68" i="10" s="1"/>
  <c r="D64" i="10" a="1"/>
  <c r="D64" i="10" s="1"/>
  <c r="D59" i="10" a="1"/>
  <c r="D59" i="10" s="1"/>
  <c r="D49" i="10" a="1"/>
  <c r="D49" i="10" s="1"/>
  <c r="D34" i="10" a="1"/>
  <c r="D34" i="10" s="1"/>
  <c r="D69" i="10" a="1"/>
  <c r="D69" i="10" s="1"/>
  <c r="D48" i="10" a="1"/>
  <c r="D48" i="10" s="1"/>
  <c r="D13" i="13" a="1"/>
  <c r="D13" i="13" s="1"/>
  <c r="D19" i="13" a="1"/>
  <c r="D19" i="13" s="1"/>
  <c r="D22" i="13" a="1"/>
  <c r="D22" i="13" s="1"/>
  <c r="D26" i="13" a="1"/>
  <c r="D26" i="13" s="1"/>
  <c r="D29" i="13" a="1"/>
  <c r="D29" i="13" s="1"/>
  <c r="D32" i="13" a="1"/>
  <c r="D32" i="13" s="1"/>
  <c r="D36" i="13" a="1"/>
  <c r="D36" i="13" s="1"/>
  <c r="D38" i="13" a="1"/>
  <c r="D38" i="13" s="1"/>
  <c r="D39" i="13" a="1"/>
  <c r="D39" i="13" s="1"/>
  <c r="D42" i="13" a="1"/>
  <c r="D42" i="13" s="1"/>
  <c r="D44" i="13" a="1"/>
  <c r="D44" i="13" s="1"/>
  <c r="D46" i="13" a="1"/>
  <c r="D46" i="13" s="1"/>
  <c r="D50" i="13" a="1"/>
  <c r="D50" i="13" s="1"/>
  <c r="D52" i="13" a="1"/>
  <c r="D52" i="13" s="1"/>
  <c r="D55" i="13" a="1"/>
  <c r="D55" i="13" s="1"/>
  <c r="D61" i="13" a="1"/>
  <c r="D61" i="13" s="1"/>
  <c r="D65" i="13" a="1"/>
  <c r="D65" i="13" s="1"/>
  <c r="D68" i="13" a="1"/>
  <c r="D68" i="13" s="1"/>
  <c r="D71" i="13" a="1"/>
  <c r="D71" i="13" s="1"/>
  <c r="D12" i="13" a="1"/>
  <c r="D12" i="13" s="1"/>
  <c r="D14" i="13" a="1"/>
  <c r="D14" i="13" s="1"/>
  <c r="D18" i="13" a="1"/>
  <c r="D18" i="13" s="1"/>
  <c r="D21" i="13" a="1"/>
  <c r="D21" i="13" s="1"/>
  <c r="D25" i="13" a="1"/>
  <c r="D25" i="13" s="1"/>
  <c r="D28" i="13" a="1"/>
  <c r="D28" i="13" s="1"/>
  <c r="D31" i="13" a="1"/>
  <c r="D31" i="13" s="1"/>
  <c r="D37" i="13" a="1"/>
  <c r="D37" i="13" s="1"/>
  <c r="D40" i="13" a="1"/>
  <c r="D40" i="13" s="1"/>
  <c r="D49" i="13" a="1"/>
  <c r="D49" i="13" s="1"/>
  <c r="D51" i="13" a="1"/>
  <c r="D51" i="13" s="1"/>
  <c r="D54" i="13" a="1"/>
  <c r="D54" i="13" s="1"/>
  <c r="D58" i="13" a="1"/>
  <c r="D58" i="13" s="1"/>
  <c r="D64" i="13" a="1"/>
  <c r="D64" i="13" s="1"/>
  <c r="D67" i="13" a="1"/>
  <c r="D67" i="13" s="1"/>
  <c r="D70" i="13" a="1"/>
  <c r="D70" i="13" s="1"/>
  <c r="D9" i="13" a="1"/>
  <c r="D9" i="13" s="1"/>
  <c r="D11" i="13" a="1"/>
  <c r="D11" i="13" s="1"/>
  <c r="D17" i="13" a="1"/>
  <c r="D17" i="13" s="1"/>
  <c r="D20" i="13" a="1"/>
  <c r="D20" i="13" s="1"/>
  <c r="D24" i="13" a="1"/>
  <c r="D24" i="13" s="1"/>
  <c r="D27" i="13" a="1"/>
  <c r="D27" i="13" s="1"/>
  <c r="D34" i="13" a="1"/>
  <c r="D34" i="13" s="1"/>
  <c r="D35" i="13" a="1"/>
  <c r="D35" i="13" s="1"/>
  <c r="D43" i="13" a="1"/>
  <c r="D43" i="13" s="1"/>
  <c r="D45" i="13" a="1"/>
  <c r="D45" i="13" s="1"/>
  <c r="D47" i="13" a="1"/>
  <c r="D47" i="13" s="1"/>
  <c r="D53" i="13" a="1"/>
  <c r="D53" i="13" s="1"/>
  <c r="D57" i="13" a="1"/>
  <c r="D57" i="13" s="1"/>
  <c r="D60" i="13" a="1"/>
  <c r="D60" i="13" s="1"/>
  <c r="D63" i="13" a="1"/>
  <c r="D63" i="13" s="1"/>
  <c r="D30" i="13" a="1"/>
  <c r="D30" i="13" s="1"/>
  <c r="D56" i="13" a="1"/>
  <c r="D56" i="13" s="1"/>
  <c r="D69" i="13" a="1"/>
  <c r="D69" i="13" s="1"/>
  <c r="D15" i="13" a="1"/>
  <c r="D15" i="13" s="1"/>
  <c r="D16" i="13" a="1"/>
  <c r="D16" i="13" s="1"/>
  <c r="D23" i="13" a="1"/>
  <c r="D23" i="13" s="1"/>
  <c r="D33" i="13" a="1"/>
  <c r="D33" i="13" s="1"/>
  <c r="D41" i="13" a="1"/>
  <c r="D41" i="13" s="1"/>
  <c r="D59" i="13" a="1"/>
  <c r="D59" i="13" s="1"/>
  <c r="D66" i="13" a="1"/>
  <c r="D66" i="13" s="1"/>
  <c r="D10" i="13" a="1"/>
  <c r="D10" i="13" s="1"/>
  <c r="D48" i="13" a="1"/>
  <c r="D48" i="13" s="1"/>
  <c r="D62" i="13" a="1"/>
  <c r="D62" i="13" s="1"/>
  <c r="D72" i="13" a="1"/>
  <c r="D72" i="13" s="1"/>
  <c r="G8" i="8"/>
  <c r="F7" i="8"/>
  <c r="G8" i="1"/>
  <c r="F7" i="14"/>
  <c r="E7" i="14"/>
  <c r="E7" i="11"/>
  <c r="F8" i="11"/>
  <c r="F8" i="15"/>
  <c r="E7" i="17"/>
  <c r="F8" i="17"/>
  <c r="G8" i="9"/>
  <c r="F7" i="9"/>
  <c r="G8" i="10"/>
  <c r="F7" i="10"/>
  <c r="F8" i="12"/>
  <c r="E7" i="12"/>
  <c r="G8" i="13"/>
  <c r="F7" i="13"/>
  <c r="G8" i="16"/>
  <c r="F7" i="16"/>
  <c r="F7" i="1"/>
  <c r="F7" i="6"/>
  <c r="G8" i="6"/>
  <c r="G8" i="15" l="1"/>
  <c r="G8" i="14"/>
  <c r="J19" i="18"/>
  <c r="L24" i="18" s="1"/>
  <c r="F9" i="1" a="1"/>
  <c r="F9" i="1" s="1"/>
  <c r="F10" i="1" a="1"/>
  <c r="F10" i="1" s="1"/>
  <c r="F12" i="1" a="1"/>
  <c r="F12" i="1" s="1"/>
  <c r="F13" i="1" a="1"/>
  <c r="F13" i="1" s="1"/>
  <c r="F17" i="1" a="1"/>
  <c r="F17" i="1" s="1"/>
  <c r="F11" i="1" a="1"/>
  <c r="F11" i="1" s="1"/>
  <c r="F14" i="1" a="1"/>
  <c r="F14" i="1" s="1"/>
  <c r="F18" i="1" a="1"/>
  <c r="F18" i="1" s="1"/>
  <c r="F20" i="1" a="1"/>
  <c r="F20" i="1" s="1"/>
  <c r="F24" i="1" a="1"/>
  <c r="F24" i="1" s="1"/>
  <c r="F15" i="1" a="1"/>
  <c r="F15" i="1" s="1"/>
  <c r="F16" i="1" a="1"/>
  <c r="F16" i="1" s="1"/>
  <c r="F19" i="1" a="1"/>
  <c r="F19" i="1" s="1"/>
  <c r="F21" i="1" a="1"/>
  <c r="F21" i="1" s="1"/>
  <c r="F22" i="1" a="1"/>
  <c r="F22" i="1" s="1"/>
  <c r="F25" i="1" a="1"/>
  <c r="F25" i="1" s="1"/>
  <c r="F28" i="1" a="1"/>
  <c r="F28" i="1" s="1"/>
  <c r="F23" i="1" a="1"/>
  <c r="F23" i="1" s="1"/>
  <c r="F27" i="1" a="1"/>
  <c r="F27" i="1" s="1"/>
  <c r="F29" i="1" a="1"/>
  <c r="F29" i="1" s="1"/>
  <c r="F30" i="1" a="1"/>
  <c r="F30" i="1" s="1"/>
  <c r="F33" i="1" a="1"/>
  <c r="F33" i="1" s="1"/>
  <c r="F34" i="1" a="1"/>
  <c r="F34" i="1" s="1"/>
  <c r="F31" i="1" a="1"/>
  <c r="F31" i="1" s="1"/>
  <c r="F32" i="1" a="1"/>
  <c r="F32" i="1" s="1"/>
  <c r="F37" i="1" a="1"/>
  <c r="F37" i="1" s="1"/>
  <c r="F40" i="1" a="1"/>
  <c r="F40" i="1" s="1"/>
  <c r="F43" i="1" a="1"/>
  <c r="F43" i="1" s="1"/>
  <c r="F26" i="1" a="1"/>
  <c r="F26" i="1" s="1"/>
  <c r="F41" i="1" a="1"/>
  <c r="F41" i="1" s="1"/>
  <c r="F44" i="1" a="1"/>
  <c r="F44" i="1" s="1"/>
  <c r="F46" i="1" a="1"/>
  <c r="F46" i="1" s="1"/>
  <c r="F49" i="1" a="1"/>
  <c r="F49" i="1" s="1"/>
  <c r="F36" i="1" a="1"/>
  <c r="F36" i="1" s="1"/>
  <c r="F47" i="1" a="1"/>
  <c r="F47" i="1" s="1"/>
  <c r="F52" i="1" a="1"/>
  <c r="F52" i="1" s="1"/>
  <c r="F64" i="1" a="1"/>
  <c r="F64" i="1" s="1"/>
  <c r="F39" i="1" a="1"/>
  <c r="F39" i="1" s="1"/>
  <c r="F42" i="1" a="1"/>
  <c r="F42" i="1" s="1"/>
  <c r="F45" i="1" a="1"/>
  <c r="F45" i="1" s="1"/>
  <c r="F48" i="1" a="1"/>
  <c r="F48" i="1" s="1"/>
  <c r="F51" i="1" a="1"/>
  <c r="F51" i="1" s="1"/>
  <c r="F53" i="1" a="1"/>
  <c r="F53" i="1" s="1"/>
  <c r="F54" i="1" a="1"/>
  <c r="F54" i="1" s="1"/>
  <c r="F55" i="1" a="1"/>
  <c r="F55" i="1" s="1"/>
  <c r="F56" i="1" a="1"/>
  <c r="F56" i="1" s="1"/>
  <c r="F57" i="1" a="1"/>
  <c r="F57" i="1" s="1"/>
  <c r="F61" i="1" a="1"/>
  <c r="F61" i="1" s="1"/>
  <c r="F63" i="1" a="1"/>
  <c r="F63" i="1" s="1"/>
  <c r="F68" i="1" a="1"/>
  <c r="F68" i="1" s="1"/>
  <c r="F72" i="1" a="1"/>
  <c r="F72" i="1" s="1"/>
  <c r="F38" i="1" a="1"/>
  <c r="F38" i="1" s="1"/>
  <c r="F58" i="1" a="1"/>
  <c r="F58" i="1" s="1"/>
  <c r="F62" i="1" a="1"/>
  <c r="F62" i="1" s="1"/>
  <c r="F65" i="1" a="1"/>
  <c r="F65" i="1" s="1"/>
  <c r="F69" i="1" a="1"/>
  <c r="F69" i="1" s="1"/>
  <c r="F59" i="1" a="1"/>
  <c r="F59" i="1" s="1"/>
  <c r="F66" i="1" a="1"/>
  <c r="F66" i="1" s="1"/>
  <c r="F70" i="1" a="1"/>
  <c r="F70" i="1" s="1"/>
  <c r="F35" i="1" a="1"/>
  <c r="F35" i="1" s="1"/>
  <c r="F50" i="1" a="1"/>
  <c r="F50" i="1" s="1"/>
  <c r="F60" i="1" a="1"/>
  <c r="F60" i="1" s="1"/>
  <c r="F71" i="1" a="1"/>
  <c r="F71" i="1" s="1"/>
  <c r="F67" i="1" a="1"/>
  <c r="F67" i="1" s="1"/>
  <c r="F72" i="10" a="1"/>
  <c r="F72" i="10" s="1"/>
  <c r="F67" i="10" a="1"/>
  <c r="F67" i="10" s="1"/>
  <c r="F63" i="10" a="1"/>
  <c r="F63" i="10" s="1"/>
  <c r="F59" i="10" a="1"/>
  <c r="F59" i="10" s="1"/>
  <c r="F56" i="10" a="1"/>
  <c r="F56" i="10" s="1"/>
  <c r="F52" i="10" a="1"/>
  <c r="F52" i="10" s="1"/>
  <c r="F47" i="10" a="1"/>
  <c r="F47" i="10" s="1"/>
  <c r="F43" i="10" a="1"/>
  <c r="F43" i="10" s="1"/>
  <c r="F39" i="10" a="1"/>
  <c r="F39" i="10" s="1"/>
  <c r="F33" i="10" a="1"/>
  <c r="F33" i="10" s="1"/>
  <c r="F27" i="10" a="1"/>
  <c r="F27" i="10" s="1"/>
  <c r="F24" i="10" a="1"/>
  <c r="F24" i="10" s="1"/>
  <c r="F21" i="10" a="1"/>
  <c r="F21" i="10" s="1"/>
  <c r="F17" i="10" a="1"/>
  <c r="F17" i="10" s="1"/>
  <c r="F14" i="10" a="1"/>
  <c r="F14" i="10" s="1"/>
  <c r="F69" i="10" a="1"/>
  <c r="F69" i="10" s="1"/>
  <c r="F68" i="10" a="1"/>
  <c r="F68" i="10" s="1"/>
  <c r="F64" i="10" a="1"/>
  <c r="F64" i="10" s="1"/>
  <c r="F62" i="10" a="1"/>
  <c r="F62" i="10" s="1"/>
  <c r="F57" i="10" a="1"/>
  <c r="F57" i="10" s="1"/>
  <c r="F53" i="10" a="1"/>
  <c r="F53" i="10" s="1"/>
  <c r="F49" i="10" a="1"/>
  <c r="F49" i="10" s="1"/>
  <c r="F48" i="10" a="1"/>
  <c r="F48" i="10" s="1"/>
  <c r="F44" i="10" a="1"/>
  <c r="F44" i="10" s="1"/>
  <c r="F40" i="10" a="1"/>
  <c r="F40" i="10" s="1"/>
  <c r="F34" i="10" a="1"/>
  <c r="F34" i="10" s="1"/>
  <c r="F31" i="10" a="1"/>
  <c r="F31" i="10" s="1"/>
  <c r="F28" i="10" a="1"/>
  <c r="F28" i="10" s="1"/>
  <c r="F22" i="10" a="1"/>
  <c r="F22" i="10" s="1"/>
  <c r="F18" i="10" a="1"/>
  <c r="F18" i="10" s="1"/>
  <c r="F13" i="10" a="1"/>
  <c r="F13" i="10" s="1"/>
  <c r="F11" i="10" a="1"/>
  <c r="F11" i="10" s="1"/>
  <c r="F9" i="10" a="1"/>
  <c r="F9" i="10" s="1"/>
  <c r="F70" i="10" a="1"/>
  <c r="F70" i="10" s="1"/>
  <c r="F65" i="10" a="1"/>
  <c r="F65" i="10" s="1"/>
  <c r="F60" i="10" a="1"/>
  <c r="F60" i="10" s="1"/>
  <c r="F58" i="10" a="1"/>
  <c r="F58" i="10" s="1"/>
  <c r="F54" i="10" a="1"/>
  <c r="F54" i="10" s="1"/>
  <c r="F50" i="10" a="1"/>
  <c r="F50" i="10" s="1"/>
  <c r="F45" i="10" a="1"/>
  <c r="F45" i="10" s="1"/>
  <c r="F41" i="10" a="1"/>
  <c r="F41" i="10" s="1"/>
  <c r="F37" i="10" a="1"/>
  <c r="F37" i="10" s="1"/>
  <c r="F35" i="10" a="1"/>
  <c r="F35" i="10" s="1"/>
  <c r="F32" i="10" a="1"/>
  <c r="F32" i="10" s="1"/>
  <c r="F29" i="10" a="1"/>
  <c r="F29" i="10" s="1"/>
  <c r="F25" i="10" a="1"/>
  <c r="F25" i="10" s="1"/>
  <c r="F19" i="10" a="1"/>
  <c r="F19" i="10" s="1"/>
  <c r="F16" i="10" a="1"/>
  <c r="F16" i="10" s="1"/>
  <c r="F15" i="10" a="1"/>
  <c r="F15" i="10" s="1"/>
  <c r="F12" i="10" a="1"/>
  <c r="F12" i="10" s="1"/>
  <c r="F10" i="10" a="1"/>
  <c r="F10" i="10" s="1"/>
  <c r="F55" i="10" a="1"/>
  <c r="F55" i="10" s="1"/>
  <c r="F38" i="10" a="1"/>
  <c r="F38" i="10" s="1"/>
  <c r="F26" i="10" a="1"/>
  <c r="F26" i="10" s="1"/>
  <c r="F61" i="10" a="1"/>
  <c r="F61" i="10" s="1"/>
  <c r="F42" i="10" a="1"/>
  <c r="F42" i="10" s="1"/>
  <c r="F30" i="10" a="1"/>
  <c r="F30" i="10" s="1"/>
  <c r="F23" i="10" a="1"/>
  <c r="F23" i="10" s="1"/>
  <c r="F46" i="10" a="1"/>
  <c r="F46" i="10" s="1"/>
  <c r="F20" i="10" a="1"/>
  <c r="F20" i="10" s="1"/>
  <c r="F66" i="10" a="1"/>
  <c r="F66" i="10" s="1"/>
  <c r="F51" i="10" a="1"/>
  <c r="F51" i="10" s="1"/>
  <c r="F71" i="10" a="1"/>
  <c r="F71" i="10" s="1"/>
  <c r="F36" i="10" a="1"/>
  <c r="F36" i="10" s="1"/>
  <c r="E70" i="11" a="1"/>
  <c r="E70" i="11" s="1"/>
  <c r="E65" i="11" a="1"/>
  <c r="E65" i="11" s="1"/>
  <c r="E63" i="11" a="1"/>
  <c r="E63" i="11" s="1"/>
  <c r="E49" i="11" a="1"/>
  <c r="E49" i="11" s="1"/>
  <c r="E46" i="11" a="1"/>
  <c r="E46" i="11" s="1"/>
  <c r="E41" i="11" a="1"/>
  <c r="E41" i="11" s="1"/>
  <c r="E38" i="11" a="1"/>
  <c r="E38" i="11" s="1"/>
  <c r="E34" i="11" a="1"/>
  <c r="E34" i="11" s="1"/>
  <c r="E31" i="11" a="1"/>
  <c r="E31" i="11" s="1"/>
  <c r="E26" i="11" a="1"/>
  <c r="E26" i="11" s="1"/>
  <c r="E23" i="11" a="1"/>
  <c r="E23" i="11" s="1"/>
  <c r="E18" i="11" a="1"/>
  <c r="E18" i="11" s="1"/>
  <c r="E17" i="11" a="1"/>
  <c r="E17" i="11" s="1"/>
  <c r="E13" i="11" a="1"/>
  <c r="E13" i="11" s="1"/>
  <c r="E72" i="11" a="1"/>
  <c r="E72" i="11" s="1"/>
  <c r="E66" i="11" a="1"/>
  <c r="E66" i="11" s="1"/>
  <c r="E60" i="11" a="1"/>
  <c r="E60" i="11" s="1"/>
  <c r="E57" i="11" a="1"/>
  <c r="E57" i="11" s="1"/>
  <c r="E55" i="11" a="1"/>
  <c r="E55" i="11" s="1"/>
  <c r="E50" i="11" a="1"/>
  <c r="E50" i="11" s="1"/>
  <c r="E42" i="11" a="1"/>
  <c r="E42" i="11" s="1"/>
  <c r="E35" i="11" a="1"/>
  <c r="E35" i="11" s="1"/>
  <c r="E29" i="11" a="1"/>
  <c r="E29" i="11" s="1"/>
  <c r="E24" i="11" a="1"/>
  <c r="E24" i="11" s="1"/>
  <c r="E21" i="11" a="1"/>
  <c r="E21" i="11" s="1"/>
  <c r="E15" i="11" a="1"/>
  <c r="E15" i="11" s="1"/>
  <c r="E68" i="11" a="1"/>
  <c r="E68" i="11" s="1"/>
  <c r="E64" i="11" a="1"/>
  <c r="E64" i="11" s="1"/>
  <c r="E61" i="11" a="1"/>
  <c r="E61" i="11" s="1"/>
  <c r="E53" i="11" a="1"/>
  <c r="E53" i="11" s="1"/>
  <c r="E51" i="11" a="1"/>
  <c r="E51" i="11" s="1"/>
  <c r="E47" i="11" a="1"/>
  <c r="E47" i="11" s="1"/>
  <c r="E43" i="11" a="1"/>
  <c r="E43" i="11" s="1"/>
  <c r="E39" i="11" a="1"/>
  <c r="E39" i="11" s="1"/>
  <c r="E36" i="11" a="1"/>
  <c r="E36" i="11" s="1"/>
  <c r="E32" i="11" a="1"/>
  <c r="E32" i="11" s="1"/>
  <c r="E30" i="11" a="1"/>
  <c r="E30" i="11" s="1"/>
  <c r="E27" i="11" a="1"/>
  <c r="E27" i="11" s="1"/>
  <c r="E22" i="11" a="1"/>
  <c r="E22" i="11" s="1"/>
  <c r="E19" i="11" a="1"/>
  <c r="E19" i="11" s="1"/>
  <c r="E16" i="11" a="1"/>
  <c r="E16" i="11" s="1"/>
  <c r="E54" i="11" a="1"/>
  <c r="E54" i="11" s="1"/>
  <c r="E37" i="11" a="1"/>
  <c r="E37" i="11" s="1"/>
  <c r="E28" i="11" a="1"/>
  <c r="E28" i="11" s="1"/>
  <c r="E59" i="11" a="1"/>
  <c r="E59" i="11" s="1"/>
  <c r="E52" i="11" a="1"/>
  <c r="E52" i="11" s="1"/>
  <c r="E48" i="11" a="1"/>
  <c r="E48" i="11" s="1"/>
  <c r="E20" i="11" a="1"/>
  <c r="E20" i="11" s="1"/>
  <c r="E9" i="11" a="1"/>
  <c r="E9" i="11" s="1"/>
  <c r="E45" i="11" a="1"/>
  <c r="E45" i="11" s="1"/>
  <c r="E40" i="11" a="1"/>
  <c r="E40" i="11" s="1"/>
  <c r="E11" i="11" a="1"/>
  <c r="E11" i="11" s="1"/>
  <c r="E10" i="11" a="1"/>
  <c r="E10" i="11" s="1"/>
  <c r="E71" i="11" a="1"/>
  <c r="E71" i="11" s="1"/>
  <c r="E44" i="11" a="1"/>
  <c r="E44" i="11" s="1"/>
  <c r="E33" i="11" a="1"/>
  <c r="E33" i="11" s="1"/>
  <c r="E69" i="11" a="1"/>
  <c r="E69" i="11" s="1"/>
  <c r="E58" i="11" a="1"/>
  <c r="E58" i="11" s="1"/>
  <c r="E14" i="11" a="1"/>
  <c r="E14" i="11" s="1"/>
  <c r="E62" i="11" a="1"/>
  <c r="E62" i="11" s="1"/>
  <c r="E12" i="11" a="1"/>
  <c r="E12" i="11" s="1"/>
  <c r="E67" i="11" a="1"/>
  <c r="E67" i="11" s="1"/>
  <c r="E56" i="11" a="1"/>
  <c r="E56" i="11" s="1"/>
  <c r="E25" i="11" a="1"/>
  <c r="E25" i="11" s="1"/>
  <c r="F56" i="8" a="1"/>
  <c r="F56" i="8" s="1"/>
  <c r="F53" i="8" a="1"/>
  <c r="F53" i="8" s="1"/>
  <c r="F51" i="8" a="1"/>
  <c r="F51" i="8" s="1"/>
  <c r="F49" i="8" a="1"/>
  <c r="F49" i="8" s="1"/>
  <c r="F47" i="8" a="1"/>
  <c r="F47" i="8" s="1"/>
  <c r="F46" i="8" a="1"/>
  <c r="F46" i="8" s="1"/>
  <c r="F38" i="8" a="1"/>
  <c r="F38" i="8" s="1"/>
  <c r="F36" i="8" a="1"/>
  <c r="F36" i="8" s="1"/>
  <c r="F32" i="8" a="1"/>
  <c r="F32" i="8" s="1"/>
  <c r="F31" i="8" a="1"/>
  <c r="F31" i="8" s="1"/>
  <c r="F29" i="8" a="1"/>
  <c r="F29" i="8" s="1"/>
  <c r="F27" i="8" a="1"/>
  <c r="F27" i="8" s="1"/>
  <c r="F25" i="8" a="1"/>
  <c r="F25" i="8" s="1"/>
  <c r="F15" i="8" a="1"/>
  <c r="F15" i="8" s="1"/>
  <c r="F14" i="8" a="1"/>
  <c r="F14" i="8" s="1"/>
  <c r="F13" i="8" a="1"/>
  <c r="F13" i="8" s="1"/>
  <c r="F12" i="8" a="1"/>
  <c r="F12" i="8" s="1"/>
  <c r="F69" i="8" a="1"/>
  <c r="F69" i="8" s="1"/>
  <c r="F62" i="8" a="1"/>
  <c r="F62" i="8" s="1"/>
  <c r="F45" i="8" a="1"/>
  <c r="F45" i="8" s="1"/>
  <c r="F44" i="8" a="1"/>
  <c r="F44" i="8" s="1"/>
  <c r="F35" i="8" a="1"/>
  <c r="F35" i="8" s="1"/>
  <c r="F28" i="8" a="1"/>
  <c r="F28" i="8" s="1"/>
  <c r="F26" i="8" a="1"/>
  <c r="F26" i="8" s="1"/>
  <c r="F23" i="8" a="1"/>
  <c r="F23" i="8" s="1"/>
  <c r="F21" i="8" a="1"/>
  <c r="F21" i="8" s="1"/>
  <c r="F17" i="8" a="1"/>
  <c r="F17" i="8" s="1"/>
  <c r="F10" i="8" a="1"/>
  <c r="F10" i="8" s="1"/>
  <c r="F70" i="8" a="1"/>
  <c r="F70" i="8" s="1"/>
  <c r="F67" i="8" a="1"/>
  <c r="F67" i="8" s="1"/>
  <c r="F66" i="8" a="1"/>
  <c r="F66" i="8" s="1"/>
  <c r="F65" i="8" a="1"/>
  <c r="F65" i="8" s="1"/>
  <c r="F60" i="8" a="1"/>
  <c r="F60" i="8" s="1"/>
  <c r="F58" i="8" a="1"/>
  <c r="F58" i="8" s="1"/>
  <c r="F52" i="8" a="1"/>
  <c r="F52" i="8" s="1"/>
  <c r="F50" i="8" a="1"/>
  <c r="F50" i="8" s="1"/>
  <c r="F48" i="8" a="1"/>
  <c r="F48" i="8" s="1"/>
  <c r="F41" i="8" a="1"/>
  <c r="F41" i="8" s="1"/>
  <c r="F34" i="8" a="1"/>
  <c r="F34" i="8" s="1"/>
  <c r="F20" i="8" a="1"/>
  <c r="F20" i="8" s="1"/>
  <c r="F18" i="8" a="1"/>
  <c r="F18" i="8" s="1"/>
  <c r="F16" i="8" a="1"/>
  <c r="F16" i="8" s="1"/>
  <c r="F68" i="8" a="1"/>
  <c r="F68" i="8" s="1"/>
  <c r="F42" i="8" a="1"/>
  <c r="F42" i="8" s="1"/>
  <c r="F40" i="8" a="1"/>
  <c r="F40" i="8" s="1"/>
  <c r="F37" i="8" a="1"/>
  <c r="F37" i="8" s="1"/>
  <c r="F72" i="8" a="1"/>
  <c r="F72" i="8" s="1"/>
  <c r="F64" i="8" a="1"/>
  <c r="F64" i="8" s="1"/>
  <c r="F59" i="8" a="1"/>
  <c r="F59" i="8" s="1"/>
  <c r="F55" i="8" a="1"/>
  <c r="F55" i="8" s="1"/>
  <c r="F43" i="8" a="1"/>
  <c r="F43" i="8" s="1"/>
  <c r="F39" i="8" a="1"/>
  <c r="F39" i="8" s="1"/>
  <c r="F22" i="8" a="1"/>
  <c r="F22" i="8" s="1"/>
  <c r="F19" i="8" a="1"/>
  <c r="F19" i="8" s="1"/>
  <c r="F9" i="8" a="1"/>
  <c r="F9" i="8" s="1"/>
  <c r="F71" i="8" a="1"/>
  <c r="F71" i="8" s="1"/>
  <c r="F61" i="8" a="1"/>
  <c r="F61" i="8" s="1"/>
  <c r="F33" i="8" a="1"/>
  <c r="F33" i="8" s="1"/>
  <c r="F30" i="8" a="1"/>
  <c r="F30" i="8" s="1"/>
  <c r="F24" i="8" a="1"/>
  <c r="F24" i="8" s="1"/>
  <c r="F11" i="8" a="1"/>
  <c r="F11" i="8" s="1"/>
  <c r="F63" i="8" a="1"/>
  <c r="F63" i="8" s="1"/>
  <c r="F57" i="8" a="1"/>
  <c r="F57" i="8" s="1"/>
  <c r="F54" i="8" a="1"/>
  <c r="F54" i="8" s="1"/>
  <c r="F69" i="16" a="1"/>
  <c r="F69" i="16" s="1"/>
  <c r="F65" i="16" a="1"/>
  <c r="F65" i="16" s="1"/>
  <c r="F56" i="16" a="1"/>
  <c r="F56" i="16" s="1"/>
  <c r="F53" i="16" a="1"/>
  <c r="F53" i="16" s="1"/>
  <c r="F44" i="16" a="1"/>
  <c r="F44" i="16" s="1"/>
  <c r="F41" i="16" a="1"/>
  <c r="F41" i="16" s="1"/>
  <c r="F37" i="16" a="1"/>
  <c r="F37" i="16" s="1"/>
  <c r="F32" i="16" a="1"/>
  <c r="F32" i="16" s="1"/>
  <c r="F29" i="16" a="1"/>
  <c r="F29" i="16" s="1"/>
  <c r="F22" i="16" a="1"/>
  <c r="F22" i="16" s="1"/>
  <c r="F20" i="16" a="1"/>
  <c r="F20" i="16" s="1"/>
  <c r="F17" i="16" a="1"/>
  <c r="F17" i="16" s="1"/>
  <c r="F13" i="16" a="1"/>
  <c r="F13" i="16" s="1"/>
  <c r="F64" i="16" a="1"/>
  <c r="F64" i="16" s="1"/>
  <c r="F57" i="16" a="1"/>
  <c r="F57" i="16" s="1"/>
  <c r="F49" i="16" a="1"/>
  <c r="F49" i="16" s="1"/>
  <c r="F46" i="16" a="1"/>
  <c r="F46" i="16" s="1"/>
  <c r="F25" i="16" a="1"/>
  <c r="F25" i="16" s="1"/>
  <c r="F10" i="16" a="1"/>
  <c r="F10" i="16" s="1"/>
  <c r="F70" i="16" a="1"/>
  <c r="F70" i="16" s="1"/>
  <c r="F66" i="16" a="1"/>
  <c r="F66" i="16" s="1"/>
  <c r="F61" i="16" a="1"/>
  <c r="F61" i="16" s="1"/>
  <c r="F60" i="16" a="1"/>
  <c r="F60" i="16" s="1"/>
  <c r="F54" i="16" a="1"/>
  <c r="F54" i="16" s="1"/>
  <c r="F50" i="16" a="1"/>
  <c r="F50" i="16" s="1"/>
  <c r="F42" i="16" a="1"/>
  <c r="F42" i="16" s="1"/>
  <c r="F38" i="16" a="1"/>
  <c r="F38" i="16" s="1"/>
  <c r="F35" i="16" a="1"/>
  <c r="F35" i="16" s="1"/>
  <c r="F31" i="16" a="1"/>
  <c r="F31" i="16" s="1"/>
  <c r="F28" i="16" a="1"/>
  <c r="F28" i="16" s="1"/>
  <c r="F21" i="16" a="1"/>
  <c r="F21" i="16" s="1"/>
  <c r="F18" i="16" a="1"/>
  <c r="F18" i="16" s="1"/>
  <c r="F14" i="16" a="1"/>
  <c r="F14" i="16" s="1"/>
  <c r="F11" i="16" a="1"/>
  <c r="F11" i="16" s="1"/>
  <c r="F9" i="16" a="1"/>
  <c r="F9" i="16" s="1"/>
  <c r="F52" i="16" a="1"/>
  <c r="F52" i="16" s="1"/>
  <c r="F43" i="16" a="1"/>
  <c r="F43" i="16" s="1"/>
  <c r="F71" i="16" a="1"/>
  <c r="F71" i="16" s="1"/>
  <c r="F67" i="16" a="1"/>
  <c r="F67" i="16" s="1"/>
  <c r="F63" i="16" a="1"/>
  <c r="F63" i="16" s="1"/>
  <c r="F62" i="16" a="1"/>
  <c r="F62" i="16" s="1"/>
  <c r="F59" i="16" a="1"/>
  <c r="F59" i="16" s="1"/>
  <c r="F58" i="16" a="1"/>
  <c r="F58" i="16" s="1"/>
  <c r="F55" i="16" a="1"/>
  <c r="F55" i="16" s="1"/>
  <c r="F51" i="16" a="1"/>
  <c r="F51" i="16" s="1"/>
  <c r="F48" i="16" a="1"/>
  <c r="F48" i="16" s="1"/>
  <c r="F47" i="16" a="1"/>
  <c r="F47" i="16" s="1"/>
  <c r="F45" i="16" a="1"/>
  <c r="F45" i="16" s="1"/>
  <c r="F39" i="16" a="1"/>
  <c r="F39" i="16" s="1"/>
  <c r="F36" i="16" a="1"/>
  <c r="F36" i="16" s="1"/>
  <c r="F34" i="16" a="1"/>
  <c r="F34" i="16" s="1"/>
  <c r="F30" i="16" a="1"/>
  <c r="F30" i="16" s="1"/>
  <c r="F26" i="16" a="1"/>
  <c r="F26" i="16" s="1"/>
  <c r="F23" i="16" a="1"/>
  <c r="F23" i="16" s="1"/>
  <c r="F19" i="16" a="1"/>
  <c r="F19" i="16" s="1"/>
  <c r="F15" i="16" a="1"/>
  <c r="F15" i="16" s="1"/>
  <c r="F12" i="16" a="1"/>
  <c r="F12" i="16" s="1"/>
  <c r="F72" i="16" a="1"/>
  <c r="F72" i="16" s="1"/>
  <c r="F68" i="16" a="1"/>
  <c r="F68" i="16" s="1"/>
  <c r="F40" i="16" a="1"/>
  <c r="F40" i="16" s="1"/>
  <c r="F33" i="16" a="1"/>
  <c r="F33" i="16" s="1"/>
  <c r="F27" i="16" a="1"/>
  <c r="F27" i="16" s="1"/>
  <c r="F24" i="16" a="1"/>
  <c r="F24" i="16" s="1"/>
  <c r="F16" i="16" a="1"/>
  <c r="F16" i="16" s="1"/>
  <c r="F12" i="13" a="1"/>
  <c r="F12" i="13" s="1"/>
  <c r="F17" i="13" a="1"/>
  <c r="F17" i="13" s="1"/>
  <c r="F18" i="13" a="1"/>
  <c r="F18" i="13" s="1"/>
  <c r="F24" i="13" a="1"/>
  <c r="F24" i="13" s="1"/>
  <c r="F28" i="13" a="1"/>
  <c r="F28" i="13" s="1"/>
  <c r="F31" i="13" a="1"/>
  <c r="F31" i="13" s="1"/>
  <c r="F34" i="13" a="1"/>
  <c r="F34" i="13" s="1"/>
  <c r="F38" i="13" a="1"/>
  <c r="F38" i="13" s="1"/>
  <c r="F40" i="13" a="1"/>
  <c r="F40" i="13" s="1"/>
  <c r="F45" i="13" a="1"/>
  <c r="F45" i="13" s="1"/>
  <c r="F47" i="13" a="1"/>
  <c r="F47" i="13" s="1"/>
  <c r="F49" i="13" a="1"/>
  <c r="F49" i="13" s="1"/>
  <c r="F51" i="13" a="1"/>
  <c r="F51" i="13" s="1"/>
  <c r="F54" i="13" a="1"/>
  <c r="F54" i="13" s="1"/>
  <c r="F57" i="13" a="1"/>
  <c r="F57" i="13" s="1"/>
  <c r="F63" i="13" a="1"/>
  <c r="F63" i="13" s="1"/>
  <c r="F67" i="13" a="1"/>
  <c r="F67" i="13" s="1"/>
  <c r="F70" i="13" a="1"/>
  <c r="F70" i="13" s="1"/>
  <c r="F10" i="13" a="1"/>
  <c r="F10" i="13" s="1"/>
  <c r="F11" i="13" a="1"/>
  <c r="F11" i="13" s="1"/>
  <c r="F20" i="13" a="1"/>
  <c r="F20" i="13" s="1"/>
  <c r="F23" i="13" a="1"/>
  <c r="F23" i="13" s="1"/>
  <c r="F27" i="13" a="1"/>
  <c r="F27" i="13" s="1"/>
  <c r="F30" i="13" a="1"/>
  <c r="F30" i="13" s="1"/>
  <c r="F33" i="13" a="1"/>
  <c r="F33" i="13" s="1"/>
  <c r="F35" i="13" a="1"/>
  <c r="F35" i="13" s="1"/>
  <c r="F43" i="13" a="1"/>
  <c r="F43" i="13" s="1"/>
  <c r="F53" i="13" a="1"/>
  <c r="F53" i="13" s="1"/>
  <c r="F56" i="13" a="1"/>
  <c r="F56" i="13" s="1"/>
  <c r="F60" i="13" a="1"/>
  <c r="F60" i="13" s="1"/>
  <c r="F66" i="13" a="1"/>
  <c r="F66" i="13" s="1"/>
  <c r="F69" i="13" a="1"/>
  <c r="F69" i="13" s="1"/>
  <c r="F72" i="13" a="1"/>
  <c r="F72" i="13" s="1"/>
  <c r="F13" i="13" a="1"/>
  <c r="F13" i="13" s="1"/>
  <c r="F15" i="13" a="1"/>
  <c r="F15" i="13" s="1"/>
  <c r="F16" i="13" a="1"/>
  <c r="F16" i="13" s="1"/>
  <c r="F22" i="13" a="1"/>
  <c r="F22" i="13" s="1"/>
  <c r="F26" i="13" a="1"/>
  <c r="F26" i="13" s="1"/>
  <c r="F29" i="13" a="1"/>
  <c r="F29" i="13" s="1"/>
  <c r="F39" i="13" a="1"/>
  <c r="F39" i="13" s="1"/>
  <c r="F41" i="13" a="1"/>
  <c r="F41" i="13" s="1"/>
  <c r="F44" i="13" a="1"/>
  <c r="F44" i="13" s="1"/>
  <c r="F46" i="13" a="1"/>
  <c r="F46" i="13" s="1"/>
  <c r="F48" i="13" a="1"/>
  <c r="F48" i="13" s="1"/>
  <c r="F55" i="13" a="1"/>
  <c r="F55" i="13" s="1"/>
  <c r="F59" i="13" a="1"/>
  <c r="F59" i="13" s="1"/>
  <c r="F62" i="13" a="1"/>
  <c r="F62" i="13" s="1"/>
  <c r="F65" i="13" a="1"/>
  <c r="F65" i="13" s="1"/>
  <c r="F32" i="13" a="1"/>
  <c r="F32" i="13" s="1"/>
  <c r="F36" i="13" a="1"/>
  <c r="F36" i="13" s="1"/>
  <c r="F42" i="13" a="1"/>
  <c r="F42" i="13" s="1"/>
  <c r="F58" i="13" a="1"/>
  <c r="F58" i="13" s="1"/>
  <c r="F71" i="13" a="1"/>
  <c r="F71" i="13" s="1"/>
  <c r="F19" i="13" a="1"/>
  <c r="F19" i="13" s="1"/>
  <c r="F50" i="13" a="1"/>
  <c r="F50" i="13" s="1"/>
  <c r="F61" i="13" a="1"/>
  <c r="F61" i="13" s="1"/>
  <c r="F9" i="13" a="1"/>
  <c r="F9" i="13" s="1"/>
  <c r="F14" i="13" a="1"/>
  <c r="F14" i="13" s="1"/>
  <c r="F21" i="13" a="1"/>
  <c r="F21" i="13" s="1"/>
  <c r="F37" i="13" a="1"/>
  <c r="F37" i="13" s="1"/>
  <c r="F52" i="13" a="1"/>
  <c r="F52" i="13" s="1"/>
  <c r="F64" i="13" a="1"/>
  <c r="F64" i="13" s="1"/>
  <c r="F25" i="13" a="1"/>
  <c r="F25" i="13" s="1"/>
  <c r="F68" i="13" a="1"/>
  <c r="F68" i="13" s="1"/>
  <c r="E71" i="17" a="1"/>
  <c r="E71" i="17" s="1"/>
  <c r="E65" i="17" a="1"/>
  <c r="E65" i="17" s="1"/>
  <c r="E63" i="17" a="1"/>
  <c r="E63" i="17" s="1"/>
  <c r="E59" i="17" a="1"/>
  <c r="E59" i="17" s="1"/>
  <c r="E55" i="17" a="1"/>
  <c r="E55" i="17" s="1"/>
  <c r="E52" i="17" a="1"/>
  <c r="E52" i="17" s="1"/>
  <c r="E49" i="17" a="1"/>
  <c r="E49" i="17" s="1"/>
  <c r="E45" i="17" a="1"/>
  <c r="E45" i="17" s="1"/>
  <c r="E72" i="17" a="1"/>
  <c r="E72" i="17" s="1"/>
  <c r="E66" i="17" a="1"/>
  <c r="E66" i="17" s="1"/>
  <c r="E62" i="17" a="1"/>
  <c r="E62" i="17" s="1"/>
  <c r="E61" i="17" a="1"/>
  <c r="E61" i="17" s="1"/>
  <c r="E60" i="17" a="1"/>
  <c r="E60" i="17" s="1"/>
  <c r="E57" i="17" a="1"/>
  <c r="E57" i="17" s="1"/>
  <c r="E56" i="17" a="1"/>
  <c r="E56" i="17" s="1"/>
  <c r="E53" i="17" a="1"/>
  <c r="E53" i="17" s="1"/>
  <c r="E50" i="17" a="1"/>
  <c r="E50" i="17" s="1"/>
  <c r="E44" i="17" a="1"/>
  <c r="E44" i="17" s="1"/>
  <c r="E69" i="17" a="1"/>
  <c r="E69" i="17" s="1"/>
  <c r="E68" i="17" a="1"/>
  <c r="E68" i="17" s="1"/>
  <c r="E67" i="17" a="1"/>
  <c r="E67" i="17" s="1"/>
  <c r="E58" i="17" a="1"/>
  <c r="E58" i="17" s="1"/>
  <c r="E54" i="17" a="1"/>
  <c r="E54" i="17" s="1"/>
  <c r="E47" i="17" a="1"/>
  <c r="E47" i="17" s="1"/>
  <c r="E46" i="17" a="1"/>
  <c r="E46" i="17" s="1"/>
  <c r="E64" i="17" a="1"/>
  <c r="E64" i="17" s="1"/>
  <c r="E40" i="17" a="1"/>
  <c r="E40" i="17" s="1"/>
  <c r="E38" i="17" a="1"/>
  <c r="E38" i="17" s="1"/>
  <c r="E35" i="17" a="1"/>
  <c r="E35" i="17" s="1"/>
  <c r="E32" i="17" a="1"/>
  <c r="E32" i="17" s="1"/>
  <c r="E28" i="17" a="1"/>
  <c r="E28" i="17" s="1"/>
  <c r="E22" i="17" a="1"/>
  <c r="E22" i="17" s="1"/>
  <c r="E18" i="17" a="1"/>
  <c r="E18" i="17" s="1"/>
  <c r="E15" i="17" a="1"/>
  <c r="E15" i="17" s="1"/>
  <c r="E48" i="17" a="1"/>
  <c r="E48" i="17" s="1"/>
  <c r="E43" i="17" a="1"/>
  <c r="E43" i="17" s="1"/>
  <c r="E41" i="17" a="1"/>
  <c r="E41" i="17" s="1"/>
  <c r="E39" i="17" a="1"/>
  <c r="E39" i="17" s="1"/>
  <c r="E33" i="17" a="1"/>
  <c r="E33" i="17" s="1"/>
  <c r="E29" i="17" a="1"/>
  <c r="E29" i="17" s="1"/>
  <c r="E26" i="17" a="1"/>
  <c r="E26" i="17" s="1"/>
  <c r="E23" i="17" a="1"/>
  <c r="E23" i="17" s="1"/>
  <c r="E19" i="17" a="1"/>
  <c r="E19" i="17" s="1"/>
  <c r="E16" i="17" a="1"/>
  <c r="E16" i="17" s="1"/>
  <c r="E70" i="17" a="1"/>
  <c r="E70" i="17" s="1"/>
  <c r="E51" i="17" a="1"/>
  <c r="E51" i="17" s="1"/>
  <c r="E42" i="17" a="1"/>
  <c r="E42" i="17" s="1"/>
  <c r="E36" i="17" a="1"/>
  <c r="E36" i="17" s="1"/>
  <c r="E30" i="17" a="1"/>
  <c r="E30" i="17" s="1"/>
  <c r="E27" i="17" a="1"/>
  <c r="E27" i="17" s="1"/>
  <c r="E24" i="17" a="1"/>
  <c r="E24" i="17" s="1"/>
  <c r="E20" i="17" a="1"/>
  <c r="E20" i="17" s="1"/>
  <c r="E12" i="17" a="1"/>
  <c r="E12" i="17" s="1"/>
  <c r="E34" i="17" a="1"/>
  <c r="E34" i="17" s="1"/>
  <c r="E17" i="17" a="1"/>
  <c r="E17" i="17" s="1"/>
  <c r="E9" i="17" a="1"/>
  <c r="E9" i="17" s="1"/>
  <c r="E31" i="17" a="1"/>
  <c r="E31" i="17" s="1"/>
  <c r="E10" i="17" a="1"/>
  <c r="E10" i="17" s="1"/>
  <c r="E21" i="17" a="1"/>
  <c r="E21" i="17" s="1"/>
  <c r="E11" i="17" a="1"/>
  <c r="E11" i="17" s="1"/>
  <c r="E25" i="17" a="1"/>
  <c r="E25" i="17" s="1"/>
  <c r="E13" i="17" a="1"/>
  <c r="E13" i="17" s="1"/>
  <c r="E14" i="17" a="1"/>
  <c r="E14" i="17" s="1"/>
  <c r="E37" i="17" a="1"/>
  <c r="E37" i="17" s="1"/>
  <c r="E68" i="14" a="1"/>
  <c r="E68" i="14" s="1"/>
  <c r="E66" i="14" a="1"/>
  <c r="E66" i="14" s="1"/>
  <c r="E55" i="14" a="1"/>
  <c r="E55" i="14" s="1"/>
  <c r="E51" i="14" a="1"/>
  <c r="E51" i="14" s="1"/>
  <c r="E47" i="14" a="1"/>
  <c r="E47" i="14" s="1"/>
  <c r="E43" i="14" a="1"/>
  <c r="E43" i="14" s="1"/>
  <c r="E39" i="14" a="1"/>
  <c r="E39" i="14" s="1"/>
  <c r="E34" i="14" a="1"/>
  <c r="E34" i="14" s="1"/>
  <c r="E29" i="14" a="1"/>
  <c r="E29" i="14" s="1"/>
  <c r="E26" i="14" a="1"/>
  <c r="E26" i="14" s="1"/>
  <c r="E22" i="14" a="1"/>
  <c r="E22" i="14" s="1"/>
  <c r="E18" i="14" a="1"/>
  <c r="E18" i="14" s="1"/>
  <c r="E14" i="14" a="1"/>
  <c r="E14" i="14" s="1"/>
  <c r="E69" i="14" a="1"/>
  <c r="E69" i="14" s="1"/>
  <c r="E67" i="14" a="1"/>
  <c r="E67" i="14" s="1"/>
  <c r="E63" i="14" a="1"/>
  <c r="E63" i="14" s="1"/>
  <c r="E62" i="14" a="1"/>
  <c r="E62" i="14" s="1"/>
  <c r="E60" i="14" a="1"/>
  <c r="E60" i="14" s="1"/>
  <c r="E59" i="14" a="1"/>
  <c r="E59" i="14" s="1"/>
  <c r="E56" i="14" a="1"/>
  <c r="E56" i="14" s="1"/>
  <c r="E52" i="14" a="1"/>
  <c r="E52" i="14" s="1"/>
  <c r="E48" i="14" a="1"/>
  <c r="E48" i="14" s="1"/>
  <c r="E44" i="14" a="1"/>
  <c r="E44" i="14" s="1"/>
  <c r="E40" i="14" a="1"/>
  <c r="E40" i="14" s="1"/>
  <c r="E30" i="14" a="1"/>
  <c r="E30" i="14" s="1"/>
  <c r="E23" i="14" a="1"/>
  <c r="E23" i="14" s="1"/>
  <c r="E19" i="14" a="1"/>
  <c r="E19" i="14" s="1"/>
  <c r="E15" i="14" a="1"/>
  <c r="E15" i="14" s="1"/>
  <c r="E11" i="14" a="1"/>
  <c r="E11" i="14" s="1"/>
  <c r="E71" i="14" a="1"/>
  <c r="E71" i="14" s="1"/>
  <c r="E70" i="14" a="1"/>
  <c r="E70" i="14" s="1"/>
  <c r="E57" i="14" a="1"/>
  <c r="E57" i="14" s="1"/>
  <c r="E49" i="14" a="1"/>
  <c r="E49" i="14" s="1"/>
  <c r="E45" i="14" a="1"/>
  <c r="E45" i="14" s="1"/>
  <c r="E37" i="14" a="1"/>
  <c r="E37" i="14" s="1"/>
  <c r="E35" i="14" a="1"/>
  <c r="E35" i="14" s="1"/>
  <c r="E31" i="14" a="1"/>
  <c r="E31" i="14" s="1"/>
  <c r="E20" i="14" a="1"/>
  <c r="E20" i="14" s="1"/>
  <c r="E12" i="14" a="1"/>
  <c r="E12" i="14" s="1"/>
  <c r="E42" i="14" a="1"/>
  <c r="E42" i="14" s="1"/>
  <c r="E36" i="14" a="1"/>
  <c r="E36" i="14" s="1"/>
  <c r="E32" i="14" a="1"/>
  <c r="E32" i="14" s="1"/>
  <c r="E25" i="14" a="1"/>
  <c r="E25" i="14" s="1"/>
  <c r="E72" i="14" a="1"/>
  <c r="E72" i="14" s="1"/>
  <c r="E65" i="14" a="1"/>
  <c r="E65" i="14" s="1"/>
  <c r="E58" i="14" a="1"/>
  <c r="E58" i="14" s="1"/>
  <c r="E50" i="14" a="1"/>
  <c r="E50" i="14" s="1"/>
  <c r="E46" i="14" a="1"/>
  <c r="E46" i="14" s="1"/>
  <c r="E38" i="14" a="1"/>
  <c r="E38" i="14" s="1"/>
  <c r="E28" i="14" a="1"/>
  <c r="E28" i="14" s="1"/>
  <c r="E21" i="14" a="1"/>
  <c r="E21" i="14" s="1"/>
  <c r="E13" i="14" a="1"/>
  <c r="E13" i="14" s="1"/>
  <c r="E61" i="14" a="1"/>
  <c r="E61" i="14" s="1"/>
  <c r="E54" i="14" a="1"/>
  <c r="E54" i="14" s="1"/>
  <c r="E17" i="14" a="1"/>
  <c r="E17" i="14" s="1"/>
  <c r="E64" i="14" a="1"/>
  <c r="E64" i="14" s="1"/>
  <c r="E53" i="14" a="1"/>
  <c r="E53" i="14" s="1"/>
  <c r="E41" i="14" a="1"/>
  <c r="E41" i="14" s="1"/>
  <c r="E33" i="14" a="1"/>
  <c r="E33" i="14" s="1"/>
  <c r="E27" i="14" a="1"/>
  <c r="E27" i="14" s="1"/>
  <c r="E24" i="14" a="1"/>
  <c r="E24" i="14" s="1"/>
  <c r="E16" i="14" a="1"/>
  <c r="E16" i="14" s="1"/>
  <c r="E9" i="14" a="1"/>
  <c r="E9" i="14" s="1"/>
  <c r="E10" i="14" a="1"/>
  <c r="E10" i="14" s="1"/>
  <c r="H8" i="8"/>
  <c r="G7" i="8"/>
  <c r="F72" i="6" a="1"/>
  <c r="F72" i="6" s="1"/>
  <c r="F68" i="6" a="1"/>
  <c r="F68" i="6" s="1"/>
  <c r="F67" i="6" a="1"/>
  <c r="F67" i="6" s="1"/>
  <c r="F66" i="6" a="1"/>
  <c r="F66" i="6" s="1"/>
  <c r="F62" i="6" a="1"/>
  <c r="F62" i="6" s="1"/>
  <c r="F54" i="6" a="1"/>
  <c r="F54" i="6" s="1"/>
  <c r="F48" i="6" a="1"/>
  <c r="F48" i="6" s="1"/>
  <c r="F46" i="6" a="1"/>
  <c r="F46" i="6" s="1"/>
  <c r="F45" i="6" a="1"/>
  <c r="F45" i="6" s="1"/>
  <c r="F42" i="6" a="1"/>
  <c r="F42" i="6" s="1"/>
  <c r="F38" i="6" a="1"/>
  <c r="F38" i="6" s="1"/>
  <c r="F36" i="6" a="1"/>
  <c r="F36" i="6" s="1"/>
  <c r="F35" i="6" a="1"/>
  <c r="F35" i="6" s="1"/>
  <c r="F33" i="6" a="1"/>
  <c r="F33" i="6" s="1"/>
  <c r="F31" i="6" a="1"/>
  <c r="F31" i="6" s="1"/>
  <c r="F28" i="6" a="1"/>
  <c r="F28" i="6" s="1"/>
  <c r="F23" i="6" a="1"/>
  <c r="F23" i="6" s="1"/>
  <c r="F21" i="6" a="1"/>
  <c r="F21" i="6" s="1"/>
  <c r="F17" i="6" a="1"/>
  <c r="F17" i="6" s="1"/>
  <c r="F69" i="6" a="1"/>
  <c r="F69" i="6" s="1"/>
  <c r="F65" i="6" a="1"/>
  <c r="F65" i="6" s="1"/>
  <c r="F61" i="6" a="1"/>
  <c r="F61" i="6" s="1"/>
  <c r="F60" i="6" a="1"/>
  <c r="F60" i="6" s="1"/>
  <c r="F55" i="6" a="1"/>
  <c r="F55" i="6" s="1"/>
  <c r="F52" i="6" a="1"/>
  <c r="F52" i="6" s="1"/>
  <c r="F49" i="6" a="1"/>
  <c r="F49" i="6" s="1"/>
  <c r="F43" i="6" a="1"/>
  <c r="F43" i="6" s="1"/>
  <c r="F37" i="6" a="1"/>
  <c r="F37" i="6" s="1"/>
  <c r="F29" i="6" a="1"/>
  <c r="F29" i="6" s="1"/>
  <c r="F25" i="6" a="1"/>
  <c r="F25" i="6" s="1"/>
  <c r="F18" i="6" a="1"/>
  <c r="F18" i="6" s="1"/>
  <c r="F12" i="6" a="1"/>
  <c r="F12" i="6" s="1"/>
  <c r="F11" i="6" a="1"/>
  <c r="F11" i="6" s="1"/>
  <c r="F10" i="6" a="1"/>
  <c r="F10" i="6" s="1"/>
  <c r="F71" i="6" a="1"/>
  <c r="F71" i="6" s="1"/>
  <c r="F70" i="6" a="1"/>
  <c r="F70" i="6" s="1"/>
  <c r="F64" i="6" a="1"/>
  <c r="F64" i="6" s="1"/>
  <c r="F59" i="6" a="1"/>
  <c r="F59" i="6" s="1"/>
  <c r="F58" i="6" a="1"/>
  <c r="F58" i="6" s="1"/>
  <c r="F56" i="6" a="1"/>
  <c r="F56" i="6" s="1"/>
  <c r="F53" i="6" a="1"/>
  <c r="F53" i="6" s="1"/>
  <c r="F50" i="6" a="1"/>
  <c r="F50" i="6" s="1"/>
  <c r="F34" i="6" a="1"/>
  <c r="F34" i="6" s="1"/>
  <c r="F32" i="6" a="1"/>
  <c r="F32" i="6" s="1"/>
  <c r="F30" i="6" a="1"/>
  <c r="F30" i="6" s="1"/>
  <c r="F26" i="6" a="1"/>
  <c r="F26" i="6" s="1"/>
  <c r="F24" i="6" a="1"/>
  <c r="F24" i="6" s="1"/>
  <c r="F22" i="6" a="1"/>
  <c r="F22" i="6" s="1"/>
  <c r="F20" i="6" a="1"/>
  <c r="F20" i="6" s="1"/>
  <c r="F19" i="6" a="1"/>
  <c r="F19" i="6" s="1"/>
  <c r="F16" i="6" a="1"/>
  <c r="F16" i="6" s="1"/>
  <c r="F14" i="6" a="1"/>
  <c r="F14" i="6" s="1"/>
  <c r="F47" i="6" a="1"/>
  <c r="F47" i="6" s="1"/>
  <c r="F44" i="6" a="1"/>
  <c r="F44" i="6" s="1"/>
  <c r="F15" i="6" a="1"/>
  <c r="F15" i="6" s="1"/>
  <c r="F13" i="6" a="1"/>
  <c r="F13" i="6" s="1"/>
  <c r="F63" i="6" a="1"/>
  <c r="F63" i="6" s="1"/>
  <c r="F51" i="6" a="1"/>
  <c r="F51" i="6" s="1"/>
  <c r="F41" i="6" a="1"/>
  <c r="F41" i="6" s="1"/>
  <c r="F39" i="6" a="1"/>
  <c r="F39" i="6" s="1"/>
  <c r="F40" i="6" a="1"/>
  <c r="F40" i="6" s="1"/>
  <c r="F57" i="6" a="1"/>
  <c r="F57" i="6" s="1"/>
  <c r="F27" i="6" a="1"/>
  <c r="F27" i="6" s="1"/>
  <c r="F9" i="6" a="1"/>
  <c r="F9" i="6" s="1"/>
  <c r="E71" i="12" a="1"/>
  <c r="E71" i="12" s="1"/>
  <c r="E68" i="12" a="1"/>
  <c r="E68" i="12" s="1"/>
  <c r="E66" i="12" a="1"/>
  <c r="E66" i="12" s="1"/>
  <c r="E64" i="12" a="1"/>
  <c r="E64" i="12" s="1"/>
  <c r="E62" i="12" a="1"/>
  <c r="E62" i="12" s="1"/>
  <c r="E60" i="12" a="1"/>
  <c r="E60" i="12" s="1"/>
  <c r="E58" i="12" a="1"/>
  <c r="E58" i="12" s="1"/>
  <c r="E56" i="12" a="1"/>
  <c r="E56" i="12" s="1"/>
  <c r="E54" i="12" a="1"/>
  <c r="E54" i="12" s="1"/>
  <c r="E49" i="12" a="1"/>
  <c r="E49" i="12" s="1"/>
  <c r="E48" i="12" a="1"/>
  <c r="E48" i="12" s="1"/>
  <c r="E45" i="12" a="1"/>
  <c r="E45" i="12" s="1"/>
  <c r="E39" i="12" a="1"/>
  <c r="E39" i="12" s="1"/>
  <c r="E36" i="12" a="1"/>
  <c r="E36" i="12" s="1"/>
  <c r="E32" i="12" a="1"/>
  <c r="E32" i="12" s="1"/>
  <c r="E28" i="12" a="1"/>
  <c r="E28" i="12" s="1"/>
  <c r="E24" i="12" a="1"/>
  <c r="E24" i="12" s="1"/>
  <c r="E20" i="12" a="1"/>
  <c r="E20" i="12" s="1"/>
  <c r="E16" i="12" a="1"/>
  <c r="E16" i="12" s="1"/>
  <c r="E12" i="12" a="1"/>
  <c r="E12" i="12" s="1"/>
  <c r="E72" i="12" a="1"/>
  <c r="E72" i="12" s="1"/>
  <c r="E52" i="12" a="1"/>
  <c r="E52" i="12" s="1"/>
  <c r="E50" i="12" a="1"/>
  <c r="E50" i="12" s="1"/>
  <c r="E46" i="12" a="1"/>
  <c r="E46" i="12" s="1"/>
  <c r="E42" i="12" a="1"/>
  <c r="E42" i="12" s="1"/>
  <c r="E33" i="12" a="1"/>
  <c r="E33" i="12" s="1"/>
  <c r="E29" i="12" a="1"/>
  <c r="E29" i="12" s="1"/>
  <c r="E25" i="12" a="1"/>
  <c r="E25" i="12" s="1"/>
  <c r="E21" i="12" a="1"/>
  <c r="E21" i="12" s="1"/>
  <c r="E17" i="12" a="1"/>
  <c r="E17" i="12" s="1"/>
  <c r="E13" i="12" a="1"/>
  <c r="E13" i="12" s="1"/>
  <c r="E9" i="12" a="1"/>
  <c r="E9" i="12" s="1"/>
  <c r="E69" i="12" a="1"/>
  <c r="E69" i="12" s="1"/>
  <c r="E67" i="12" a="1"/>
  <c r="E67" i="12" s="1"/>
  <c r="E65" i="12" a="1"/>
  <c r="E65" i="12" s="1"/>
  <c r="E63" i="12" a="1"/>
  <c r="E63" i="12" s="1"/>
  <c r="E61" i="12" a="1"/>
  <c r="E61" i="12" s="1"/>
  <c r="E59" i="12" a="1"/>
  <c r="E59" i="12" s="1"/>
  <c r="E57" i="12" a="1"/>
  <c r="E57" i="12" s="1"/>
  <c r="E55" i="12" a="1"/>
  <c r="E55" i="12" s="1"/>
  <c r="E51" i="12" a="1"/>
  <c r="E51" i="12" s="1"/>
  <c r="E47" i="12" a="1"/>
  <c r="E47" i="12" s="1"/>
  <c r="E43" i="12" a="1"/>
  <c r="E43" i="12" s="1"/>
  <c r="E40" i="12" a="1"/>
  <c r="E40" i="12" s="1"/>
  <c r="E37" i="12" a="1"/>
  <c r="E37" i="12" s="1"/>
  <c r="E34" i="12" a="1"/>
  <c r="E34" i="12" s="1"/>
  <c r="E30" i="12" a="1"/>
  <c r="E30" i="12" s="1"/>
  <c r="E26" i="12" a="1"/>
  <c r="E26" i="12" s="1"/>
  <c r="E22" i="12" a="1"/>
  <c r="E22" i="12" s="1"/>
  <c r="E18" i="12" a="1"/>
  <c r="E18" i="12" s="1"/>
  <c r="E14" i="12" a="1"/>
  <c r="E14" i="12" s="1"/>
  <c r="E10" i="12" a="1"/>
  <c r="E10" i="12" s="1"/>
  <c r="E70" i="12" a="1"/>
  <c r="E70" i="12" s="1"/>
  <c r="E53" i="12" a="1"/>
  <c r="E53" i="12" s="1"/>
  <c r="E44" i="12" a="1"/>
  <c r="E44" i="12" s="1"/>
  <c r="E35" i="12" a="1"/>
  <c r="E35" i="12" s="1"/>
  <c r="E19" i="12" a="1"/>
  <c r="E19" i="12" s="1"/>
  <c r="E31" i="12" a="1"/>
  <c r="E31" i="12" s="1"/>
  <c r="E41" i="12" a="1"/>
  <c r="E41" i="12" s="1"/>
  <c r="E23" i="12" a="1"/>
  <c r="E23" i="12" s="1"/>
  <c r="E38" i="12" a="1"/>
  <c r="E38" i="12" s="1"/>
  <c r="E27" i="12" a="1"/>
  <c r="E27" i="12" s="1"/>
  <c r="E11" i="12" a="1"/>
  <c r="E11" i="12" s="1"/>
  <c r="E15" i="12" a="1"/>
  <c r="E15" i="12" s="1"/>
  <c r="F70" i="9" a="1"/>
  <c r="F70" i="9" s="1"/>
  <c r="F66" i="9" a="1"/>
  <c r="F66" i="9" s="1"/>
  <c r="F71" i="9" a="1"/>
  <c r="F71" i="9" s="1"/>
  <c r="F67" i="9" a="1"/>
  <c r="F67" i="9" s="1"/>
  <c r="F63" i="9" a="1"/>
  <c r="F63" i="9" s="1"/>
  <c r="F72" i="9" a="1"/>
  <c r="F72" i="9" s="1"/>
  <c r="F64" i="9" a="1"/>
  <c r="F64" i="9" s="1"/>
  <c r="F60" i="9" a="1"/>
  <c r="F60" i="9" s="1"/>
  <c r="F56" i="9" a="1"/>
  <c r="F56" i="9" s="1"/>
  <c r="F53" i="9" a="1"/>
  <c r="F53" i="9" s="1"/>
  <c r="F48" i="9" a="1"/>
  <c r="F48" i="9" s="1"/>
  <c r="F47" i="9" a="1"/>
  <c r="F47" i="9" s="1"/>
  <c r="F44" i="9" a="1"/>
  <c r="F44" i="9" s="1"/>
  <c r="F36" i="9" a="1"/>
  <c r="F36" i="9" s="1"/>
  <c r="F31" i="9" a="1"/>
  <c r="F31" i="9" s="1"/>
  <c r="F23" i="9" a="1"/>
  <c r="F23" i="9" s="1"/>
  <c r="F19" i="9" a="1"/>
  <c r="F19" i="9" s="1"/>
  <c r="F15" i="9" a="1"/>
  <c r="F15" i="9" s="1"/>
  <c r="F65" i="9" a="1"/>
  <c r="F65" i="9" s="1"/>
  <c r="F61" i="9" a="1"/>
  <c r="F61" i="9" s="1"/>
  <c r="F54" i="9" a="1"/>
  <c r="F54" i="9" s="1"/>
  <c r="F51" i="9" a="1"/>
  <c r="F51" i="9" s="1"/>
  <c r="F45" i="9" a="1"/>
  <c r="F45" i="9" s="1"/>
  <c r="F42" i="9" a="1"/>
  <c r="F42" i="9" s="1"/>
  <c r="F40" i="9" a="1"/>
  <c r="F40" i="9" s="1"/>
  <c r="F37" i="9" a="1"/>
  <c r="F37" i="9" s="1"/>
  <c r="F34" i="9" a="1"/>
  <c r="F34" i="9" s="1"/>
  <c r="F32" i="9" a="1"/>
  <c r="F32" i="9" s="1"/>
  <c r="F28" i="9" a="1"/>
  <c r="F28" i="9" s="1"/>
  <c r="F26" i="9" a="1"/>
  <c r="F26" i="9" s="1"/>
  <c r="F24" i="9" a="1"/>
  <c r="F24" i="9" s="1"/>
  <c r="F20" i="9" a="1"/>
  <c r="F20" i="9" s="1"/>
  <c r="F16" i="9" a="1"/>
  <c r="F16" i="9" s="1"/>
  <c r="F12" i="9" a="1"/>
  <c r="F12" i="9" s="1"/>
  <c r="F68" i="9" a="1"/>
  <c r="F68" i="9" s="1"/>
  <c r="F62" i="9" a="1"/>
  <c r="F62" i="9" s="1"/>
  <c r="F57" i="9" a="1"/>
  <c r="F57" i="9" s="1"/>
  <c r="F52" i="9" a="1"/>
  <c r="F52" i="9" s="1"/>
  <c r="F49" i="9" a="1"/>
  <c r="F49" i="9" s="1"/>
  <c r="F46" i="9" a="1"/>
  <c r="F46" i="9" s="1"/>
  <c r="F43" i="9" a="1"/>
  <c r="F43" i="9" s="1"/>
  <c r="F41" i="9" a="1"/>
  <c r="F41" i="9" s="1"/>
  <c r="F38" i="9" a="1"/>
  <c r="F38" i="9" s="1"/>
  <c r="F35" i="9" a="1"/>
  <c r="F35" i="9" s="1"/>
  <c r="F33" i="9" a="1"/>
  <c r="F33" i="9" s="1"/>
  <c r="F29" i="9" a="1"/>
  <c r="F29" i="9" s="1"/>
  <c r="F25" i="9" a="1"/>
  <c r="F25" i="9" s="1"/>
  <c r="F21" i="9" a="1"/>
  <c r="F21" i="9" s="1"/>
  <c r="F17" i="9" a="1"/>
  <c r="F17" i="9" s="1"/>
  <c r="F13" i="9" a="1"/>
  <c r="F13" i="9" s="1"/>
  <c r="F59" i="9" a="1"/>
  <c r="F59" i="9" s="1"/>
  <c r="F39" i="9" a="1"/>
  <c r="F39" i="9" s="1"/>
  <c r="F27" i="9" a="1"/>
  <c r="F27" i="9" s="1"/>
  <c r="F58" i="9" a="1"/>
  <c r="F58" i="9" s="1"/>
  <c r="F14" i="9" a="1"/>
  <c r="F14" i="9" s="1"/>
  <c r="F9" i="9" a="1"/>
  <c r="F9" i="9" s="1"/>
  <c r="F55" i="9" a="1"/>
  <c r="F55" i="9" s="1"/>
  <c r="F50" i="9" a="1"/>
  <c r="F50" i="9" s="1"/>
  <c r="F18" i="9" a="1"/>
  <c r="F18" i="9" s="1"/>
  <c r="F10" i="9" a="1"/>
  <c r="F10" i="9" s="1"/>
  <c r="F69" i="9" a="1"/>
  <c r="F69" i="9" s="1"/>
  <c r="F11" i="9" a="1"/>
  <c r="F11" i="9" s="1"/>
  <c r="F22" i="9" a="1"/>
  <c r="F22" i="9" s="1"/>
  <c r="F30" i="9" a="1"/>
  <c r="F30" i="9" s="1"/>
  <c r="F69" i="14" a="1"/>
  <c r="F69" i="14" s="1"/>
  <c r="F67" i="14" a="1"/>
  <c r="F67" i="14" s="1"/>
  <c r="F63" i="14" a="1"/>
  <c r="F63" i="14" s="1"/>
  <c r="F62" i="14" a="1"/>
  <c r="F62" i="14" s="1"/>
  <c r="F60" i="14" a="1"/>
  <c r="F60" i="14" s="1"/>
  <c r="F59" i="14" a="1"/>
  <c r="F59" i="14" s="1"/>
  <c r="F56" i="14" a="1"/>
  <c r="F56" i="14" s="1"/>
  <c r="F52" i="14" a="1"/>
  <c r="F52" i="14" s="1"/>
  <c r="F44" i="14" a="1"/>
  <c r="F44" i="14" s="1"/>
  <c r="F40" i="14" a="1"/>
  <c r="F40" i="14" s="1"/>
  <c r="F33" i="14" a="1"/>
  <c r="F33" i="14" s="1"/>
  <c r="F30" i="14" a="1"/>
  <c r="F30" i="14" s="1"/>
  <c r="F23" i="14" a="1"/>
  <c r="F23" i="14" s="1"/>
  <c r="F19" i="14" a="1"/>
  <c r="F19" i="14" s="1"/>
  <c r="F15" i="14" a="1"/>
  <c r="F15" i="14" s="1"/>
  <c r="F11" i="14" a="1"/>
  <c r="F11" i="14" s="1"/>
  <c r="F71" i="14" a="1"/>
  <c r="F71" i="14" s="1"/>
  <c r="F70" i="14" a="1"/>
  <c r="F70" i="14" s="1"/>
  <c r="F64" i="14" a="1"/>
  <c r="F64" i="14" s="1"/>
  <c r="F61" i="14" a="1"/>
  <c r="F61" i="14" s="1"/>
  <c r="F57" i="14" a="1"/>
  <c r="F57" i="14" s="1"/>
  <c r="F53" i="14" a="1"/>
  <c r="F53" i="14" s="1"/>
  <c r="F49" i="14" a="1"/>
  <c r="F49" i="14" s="1"/>
  <c r="F45" i="14" a="1"/>
  <c r="F45" i="14" s="1"/>
  <c r="F41" i="14" a="1"/>
  <c r="F41" i="14" s="1"/>
  <c r="F37" i="14" a="1"/>
  <c r="F37" i="14" s="1"/>
  <c r="F35" i="14" a="1"/>
  <c r="F35" i="14" s="1"/>
  <c r="F31" i="14" a="1"/>
  <c r="F31" i="14" s="1"/>
  <c r="F27" i="14" a="1"/>
  <c r="F27" i="14" s="1"/>
  <c r="F24" i="14" a="1"/>
  <c r="F24" i="14" s="1"/>
  <c r="F20" i="14" a="1"/>
  <c r="F20" i="14" s="1"/>
  <c r="F16" i="14" a="1"/>
  <c r="F16" i="14" s="1"/>
  <c r="F12" i="14" a="1"/>
  <c r="F12" i="14" s="1"/>
  <c r="F9" i="14" a="1"/>
  <c r="F9" i="14" s="1"/>
  <c r="F72" i="14" a="1"/>
  <c r="F72" i="14" s="1"/>
  <c r="F65" i="14" a="1"/>
  <c r="F65" i="14" s="1"/>
  <c r="F58" i="14" a="1"/>
  <c r="F58" i="14" s="1"/>
  <c r="F50" i="14" a="1"/>
  <c r="F50" i="14" s="1"/>
  <c r="F46" i="14" a="1"/>
  <c r="F46" i="14" s="1"/>
  <c r="F38" i="14" a="1"/>
  <c r="F38" i="14" s="1"/>
  <c r="F28" i="14" a="1"/>
  <c r="F28" i="14" s="1"/>
  <c r="F21" i="14" a="1"/>
  <c r="F21" i="14" s="1"/>
  <c r="F13" i="14" a="1"/>
  <c r="F13" i="14" s="1"/>
  <c r="F43" i="14" a="1"/>
  <c r="F43" i="14" s="1"/>
  <c r="F18" i="14" a="1"/>
  <c r="F18" i="14" s="1"/>
  <c r="F51" i="14" a="1"/>
  <c r="F51" i="14" s="1"/>
  <c r="F48" i="14" a="1"/>
  <c r="F48" i="14" s="1"/>
  <c r="F47" i="14" a="1"/>
  <c r="F47" i="14" s="1"/>
  <c r="F39" i="14" a="1"/>
  <c r="F39" i="14" s="1"/>
  <c r="F34" i="14" a="1"/>
  <c r="F34" i="14" s="1"/>
  <c r="F22" i="14" a="1"/>
  <c r="F22" i="14" s="1"/>
  <c r="F14" i="14" a="1"/>
  <c r="F14" i="14" s="1"/>
  <c r="F66" i="14" a="1"/>
  <c r="F66" i="14" s="1"/>
  <c r="F29" i="14" a="1"/>
  <c r="F29" i="14" s="1"/>
  <c r="F26" i="14" a="1"/>
  <c r="F26" i="14" s="1"/>
  <c r="F54" i="14" a="1"/>
  <c r="F54" i="14" s="1"/>
  <c r="F42" i="14" a="1"/>
  <c r="F42" i="14" s="1"/>
  <c r="F36" i="14" a="1"/>
  <c r="F36" i="14" s="1"/>
  <c r="F32" i="14" a="1"/>
  <c r="F32" i="14" s="1"/>
  <c r="F25" i="14" a="1"/>
  <c r="F25" i="14" s="1"/>
  <c r="F17" i="14" a="1"/>
  <c r="F17" i="14" s="1"/>
  <c r="F10" i="14" a="1"/>
  <c r="F10" i="14" s="1"/>
  <c r="F68" i="14" a="1"/>
  <c r="F68" i="14" s="1"/>
  <c r="F55" i="14" a="1"/>
  <c r="F55" i="14" s="1"/>
  <c r="H8" i="1"/>
  <c r="F7" i="11"/>
  <c r="G8" i="11"/>
  <c r="G8" i="17"/>
  <c r="F7" i="17"/>
  <c r="F7" i="15"/>
  <c r="H8" i="15"/>
  <c r="G7" i="15"/>
  <c r="H8" i="9"/>
  <c r="G7" i="9"/>
  <c r="H8" i="10"/>
  <c r="G7" i="10"/>
  <c r="G8" i="12"/>
  <c r="F7" i="12"/>
  <c r="H8" i="13"/>
  <c r="G7" i="13"/>
  <c r="G7" i="16"/>
  <c r="H8" i="16"/>
  <c r="G7" i="1"/>
  <c r="H8" i="6"/>
  <c r="G7" i="6"/>
  <c r="G6" i="15" l="1" a="1"/>
  <c r="G6" i="15" s="1"/>
  <c r="H8" i="14"/>
  <c r="G7" i="14"/>
  <c r="G6" i="12" a="1"/>
  <c r="G6" i="12" s="1"/>
  <c r="K24" i="18"/>
  <c r="K22" i="18" s="1"/>
  <c r="L35" i="18"/>
  <c r="B10" i="18" s="1"/>
  <c r="L22" i="18"/>
  <c r="H6" i="10" s="1" a="1"/>
  <c r="H6" i="10" s="1"/>
  <c r="L32" i="18"/>
  <c r="B8" i="18" s="1"/>
  <c r="L29" i="18"/>
  <c r="B7" i="18" s="1"/>
  <c r="L34" i="18"/>
  <c r="B9" i="18" s="1"/>
  <c r="L25" i="18"/>
  <c r="B6" i="18" s="1"/>
  <c r="L23" i="18"/>
  <c r="B4" i="18" s="1"/>
  <c r="B5" i="18"/>
  <c r="K26" i="18"/>
  <c r="K27" i="18" s="1"/>
  <c r="K28" i="18" s="1"/>
  <c r="G11" i="1" a="1"/>
  <c r="G11" i="1" s="1"/>
  <c r="G9" i="1" a="1"/>
  <c r="G9" i="1" s="1"/>
  <c r="G12" i="1" a="1"/>
  <c r="G12" i="1" s="1"/>
  <c r="G14" i="1" a="1"/>
  <c r="G14" i="1" s="1"/>
  <c r="G16" i="1" a="1"/>
  <c r="G16" i="1" s="1"/>
  <c r="G13" i="1" a="1"/>
  <c r="G13" i="1" s="1"/>
  <c r="G15" i="1" a="1"/>
  <c r="G15" i="1" s="1"/>
  <c r="G22" i="1" a="1"/>
  <c r="G22" i="1" s="1"/>
  <c r="G21" i="1" a="1"/>
  <c r="G21" i="1" s="1"/>
  <c r="G23" i="1" a="1"/>
  <c r="G23" i="1" s="1"/>
  <c r="G10" i="1" a="1"/>
  <c r="G10" i="1" s="1"/>
  <c r="G18" i="1" a="1"/>
  <c r="G18" i="1" s="1"/>
  <c r="G24" i="1" a="1"/>
  <c r="G24" i="1" s="1"/>
  <c r="G27" i="1" a="1"/>
  <c r="G27" i="1" s="1"/>
  <c r="G20" i="1" a="1"/>
  <c r="G20" i="1" s="1"/>
  <c r="G32" i="1" a="1"/>
  <c r="G32" i="1" s="1"/>
  <c r="G26" i="1" a="1"/>
  <c r="G26" i="1" s="1"/>
  <c r="G28" i="1" a="1"/>
  <c r="G28" i="1" s="1"/>
  <c r="G29" i="1" a="1"/>
  <c r="G29" i="1" s="1"/>
  <c r="G30" i="1" a="1"/>
  <c r="G30" i="1" s="1"/>
  <c r="G17" i="1" a="1"/>
  <c r="G17" i="1" s="1"/>
  <c r="G19" i="1" a="1"/>
  <c r="G19" i="1" s="1"/>
  <c r="G25" i="1" a="1"/>
  <c r="G25" i="1" s="1"/>
  <c r="G31" i="1" a="1"/>
  <c r="G31" i="1" s="1"/>
  <c r="G35" i="1" a="1"/>
  <c r="G35" i="1" s="1"/>
  <c r="G39" i="1" a="1"/>
  <c r="G39" i="1" s="1"/>
  <c r="G38" i="1" a="1"/>
  <c r="G38" i="1" s="1"/>
  <c r="G42" i="1" a="1"/>
  <c r="G42" i="1" s="1"/>
  <c r="G45" i="1" a="1"/>
  <c r="G45" i="1" s="1"/>
  <c r="G48" i="1" a="1"/>
  <c r="G48" i="1" s="1"/>
  <c r="G50" i="1" a="1"/>
  <c r="G50" i="1" s="1"/>
  <c r="G33" i="1" a="1"/>
  <c r="G33" i="1" s="1"/>
  <c r="G34" i="1" a="1"/>
  <c r="G34" i="1" s="1"/>
  <c r="G43" i="1" a="1"/>
  <c r="G43" i="1" s="1"/>
  <c r="G41" i="1" a="1"/>
  <c r="G41" i="1" s="1"/>
  <c r="G44" i="1" a="1"/>
  <c r="G44" i="1" s="1"/>
  <c r="G46" i="1" a="1"/>
  <c r="G46" i="1" s="1"/>
  <c r="G49" i="1" a="1"/>
  <c r="G49" i="1" s="1"/>
  <c r="G51" i="1" a="1"/>
  <c r="G51" i="1" s="1"/>
  <c r="G54" i="1" a="1"/>
  <c r="G54" i="1" s="1"/>
  <c r="G63" i="1" a="1"/>
  <c r="G63" i="1" s="1"/>
  <c r="G52" i="1" a="1"/>
  <c r="G52" i="1" s="1"/>
  <c r="G60" i="1" a="1"/>
  <c r="G60" i="1" s="1"/>
  <c r="G67" i="1" a="1"/>
  <c r="G67" i="1" s="1"/>
  <c r="G71" i="1" a="1"/>
  <c r="G71" i="1" s="1"/>
  <c r="G53" i="1" a="1"/>
  <c r="G53" i="1" s="1"/>
  <c r="G55" i="1" a="1"/>
  <c r="G55" i="1" s="1"/>
  <c r="G56" i="1" a="1"/>
  <c r="G56" i="1" s="1"/>
  <c r="G57" i="1" a="1"/>
  <c r="G57" i="1" s="1"/>
  <c r="G61" i="1" a="1"/>
  <c r="G61" i="1" s="1"/>
  <c r="G68" i="1" a="1"/>
  <c r="G68" i="1" s="1"/>
  <c r="G72" i="1" a="1"/>
  <c r="G72" i="1" s="1"/>
  <c r="G37" i="1" a="1"/>
  <c r="G37" i="1" s="1"/>
  <c r="G58" i="1" a="1"/>
  <c r="G58" i="1" s="1"/>
  <c r="G62" i="1" a="1"/>
  <c r="G62" i="1" s="1"/>
  <c r="G64" i="1" a="1"/>
  <c r="G64" i="1" s="1"/>
  <c r="G65" i="1" a="1"/>
  <c r="G65" i="1" s="1"/>
  <c r="G69" i="1" a="1"/>
  <c r="G69" i="1" s="1"/>
  <c r="G36" i="1" a="1"/>
  <c r="G36" i="1" s="1"/>
  <c r="G40" i="1" a="1"/>
  <c r="G40" i="1" s="1"/>
  <c r="G47" i="1" a="1"/>
  <c r="G47" i="1" s="1"/>
  <c r="G70" i="1" a="1"/>
  <c r="G70" i="1" s="1"/>
  <c r="G59" i="1" a="1"/>
  <c r="G59" i="1" s="1"/>
  <c r="G66" i="1" a="1"/>
  <c r="G66" i="1" s="1"/>
  <c r="G14" i="13" a="1"/>
  <c r="G14" i="13" s="1"/>
  <c r="G19" i="13" a="1"/>
  <c r="G19" i="13" s="1"/>
  <c r="G21" i="13" a="1"/>
  <c r="G21" i="13" s="1"/>
  <c r="G25" i="13" a="1"/>
  <c r="G25" i="13" s="1"/>
  <c r="G29" i="13" a="1"/>
  <c r="G29" i="13" s="1"/>
  <c r="G32" i="13" a="1"/>
  <c r="G32" i="13" s="1"/>
  <c r="G36" i="13" a="1"/>
  <c r="G36" i="13" s="1"/>
  <c r="G44" i="13" a="1"/>
  <c r="G44" i="13" s="1"/>
  <c r="G52" i="13" a="1"/>
  <c r="G52" i="13" s="1"/>
  <c r="G55" i="13" a="1"/>
  <c r="G55" i="13" s="1"/>
  <c r="G58" i="13" a="1"/>
  <c r="G58" i="13" s="1"/>
  <c r="G64" i="13" a="1"/>
  <c r="G64" i="13" s="1"/>
  <c r="G68" i="13" a="1"/>
  <c r="G68" i="13" s="1"/>
  <c r="G71" i="13" a="1"/>
  <c r="G71" i="13" s="1"/>
  <c r="G12" i="13" a="1"/>
  <c r="G12" i="13" s="1"/>
  <c r="G17" i="13" a="1"/>
  <c r="G17" i="13" s="1"/>
  <c r="G24" i="13" a="1"/>
  <c r="G24" i="13" s="1"/>
  <c r="G28" i="13" a="1"/>
  <c r="G28" i="13" s="1"/>
  <c r="G31" i="13" a="1"/>
  <c r="G31" i="13" s="1"/>
  <c r="G34" i="13" a="1"/>
  <c r="G34" i="13" s="1"/>
  <c r="G37" i="13" a="1"/>
  <c r="G37" i="13" s="1"/>
  <c r="G40" i="13" a="1"/>
  <c r="G40" i="13" s="1"/>
  <c r="G42" i="13" a="1"/>
  <c r="G42" i="13" s="1"/>
  <c r="G45" i="13" a="1"/>
  <c r="G45" i="13" s="1"/>
  <c r="G47" i="13" a="1"/>
  <c r="G47" i="13" s="1"/>
  <c r="G50" i="13" a="1"/>
  <c r="G50" i="13" s="1"/>
  <c r="G51" i="13" a="1"/>
  <c r="G51" i="13" s="1"/>
  <c r="G54" i="13" a="1"/>
  <c r="G54" i="13" s="1"/>
  <c r="G57" i="13" a="1"/>
  <c r="G57" i="13" s="1"/>
  <c r="G61" i="13" a="1"/>
  <c r="G61" i="13" s="1"/>
  <c r="G67" i="13" a="1"/>
  <c r="G67" i="13" s="1"/>
  <c r="G70" i="13" a="1"/>
  <c r="G70" i="13" s="1"/>
  <c r="G10" i="13" a="1"/>
  <c r="G10" i="13" s="1"/>
  <c r="G11" i="13" a="1"/>
  <c r="G11" i="13" s="1"/>
  <c r="G18" i="13" a="1"/>
  <c r="G18" i="13" s="1"/>
  <c r="G23" i="13" a="1"/>
  <c r="G23" i="13" s="1"/>
  <c r="G27" i="13" a="1"/>
  <c r="G27" i="13" s="1"/>
  <c r="G30" i="13" a="1"/>
  <c r="G30" i="13" s="1"/>
  <c r="G38" i="13" a="1"/>
  <c r="G38" i="13" s="1"/>
  <c r="G43" i="13" a="1"/>
  <c r="G43" i="13" s="1"/>
  <c r="G49" i="13" a="1"/>
  <c r="G49" i="13" s="1"/>
  <c r="G56" i="13" a="1"/>
  <c r="G56" i="13" s="1"/>
  <c r="G60" i="13" a="1"/>
  <c r="G60" i="13" s="1"/>
  <c r="G63" i="13" a="1"/>
  <c r="G63" i="13" s="1"/>
  <c r="G66" i="13" a="1"/>
  <c r="G66" i="13" s="1"/>
  <c r="G15" i="13" a="1"/>
  <c r="G15" i="13" s="1"/>
  <c r="G20" i="13" a="1"/>
  <c r="G20" i="13" s="1"/>
  <c r="G53" i="13" a="1"/>
  <c r="G53" i="13" s="1"/>
  <c r="G65" i="13" a="1"/>
  <c r="G65" i="13" s="1"/>
  <c r="G72" i="13" a="1"/>
  <c r="G72" i="13" s="1"/>
  <c r="G9" i="13" a="1"/>
  <c r="G9" i="13" s="1"/>
  <c r="G62" i="13" a="1"/>
  <c r="G62" i="13" s="1"/>
  <c r="G26" i="13" a="1"/>
  <c r="G26" i="13" s="1"/>
  <c r="G39" i="13" a="1"/>
  <c r="G39" i="13" s="1"/>
  <c r="G48" i="13" a="1"/>
  <c r="G48" i="13" s="1"/>
  <c r="G69" i="13" a="1"/>
  <c r="G69" i="13" s="1"/>
  <c r="G13" i="13" a="1"/>
  <c r="G13" i="13" s="1"/>
  <c r="G16" i="13" a="1"/>
  <c r="G16" i="13" s="1"/>
  <c r="G22" i="13" a="1"/>
  <c r="G22" i="13" s="1"/>
  <c r="G33" i="13" a="1"/>
  <c r="G33" i="13" s="1"/>
  <c r="G35" i="13" a="1"/>
  <c r="G35" i="13" s="1"/>
  <c r="G41" i="13" a="1"/>
  <c r="G41" i="13" s="1"/>
  <c r="G46" i="13" a="1"/>
  <c r="G46" i="13" s="1"/>
  <c r="G59" i="13" a="1"/>
  <c r="G59" i="13" s="1"/>
  <c r="G69" i="10" a="1"/>
  <c r="G69" i="10" s="1"/>
  <c r="G64" i="10" a="1"/>
  <c r="G64" i="10" s="1"/>
  <c r="G60" i="10" a="1"/>
  <c r="G60" i="10" s="1"/>
  <c r="G57" i="10" a="1"/>
  <c r="G57" i="10" s="1"/>
  <c r="G53" i="10" a="1"/>
  <c r="G53" i="10" s="1"/>
  <c r="G49" i="10" a="1"/>
  <c r="G49" i="10" s="1"/>
  <c r="G48" i="10" a="1"/>
  <c r="G48" i="10" s="1"/>
  <c r="G44" i="10" a="1"/>
  <c r="G44" i="10" s="1"/>
  <c r="G40" i="10" a="1"/>
  <c r="G40" i="10" s="1"/>
  <c r="G37" i="10" a="1"/>
  <c r="G37" i="10" s="1"/>
  <c r="G34" i="10" a="1"/>
  <c r="G34" i="10" s="1"/>
  <c r="G28" i="10" a="1"/>
  <c r="G28" i="10" s="1"/>
  <c r="G25" i="10" a="1"/>
  <c r="G25" i="10" s="1"/>
  <c r="G22" i="10" a="1"/>
  <c r="G22" i="10" s="1"/>
  <c r="G18" i="10" a="1"/>
  <c r="G18" i="10" s="1"/>
  <c r="G15" i="10" a="1"/>
  <c r="G15" i="10" s="1"/>
  <c r="G9" i="10" a="1"/>
  <c r="G9" i="10" s="1"/>
  <c r="G70" i="10" a="1"/>
  <c r="G70" i="10" s="1"/>
  <c r="G65" i="10" a="1"/>
  <c r="G65" i="10" s="1"/>
  <c r="G58" i="10" a="1"/>
  <c r="G58" i="10" s="1"/>
  <c r="G54" i="10" a="1"/>
  <c r="G54" i="10" s="1"/>
  <c r="G50" i="10" a="1"/>
  <c r="G50" i="10" s="1"/>
  <c r="G45" i="10" a="1"/>
  <c r="G45" i="10" s="1"/>
  <c r="G41" i="10" a="1"/>
  <c r="G41" i="10" s="1"/>
  <c r="G35" i="10" a="1"/>
  <c r="G35" i="10" s="1"/>
  <c r="G32" i="10" a="1"/>
  <c r="G32" i="10" s="1"/>
  <c r="G29" i="10" a="1"/>
  <c r="G29" i="10" s="1"/>
  <c r="G23" i="10" a="1"/>
  <c r="G23" i="10" s="1"/>
  <c r="G19" i="10" a="1"/>
  <c r="G19" i="10" s="1"/>
  <c r="G16" i="10" a="1"/>
  <c r="G16" i="10" s="1"/>
  <c r="G12" i="10" a="1"/>
  <c r="G12" i="10" s="1"/>
  <c r="G10" i="10" a="1"/>
  <c r="G10" i="10" s="1"/>
  <c r="G71" i="10" a="1"/>
  <c r="G71" i="10" s="1"/>
  <c r="G66" i="10" a="1"/>
  <c r="G66" i="10" s="1"/>
  <c r="G61" i="10" a="1"/>
  <c r="G61" i="10" s="1"/>
  <c r="G55" i="10" a="1"/>
  <c r="G55" i="10" s="1"/>
  <c r="G51" i="10" a="1"/>
  <c r="G51" i="10" s="1"/>
  <c r="G46" i="10" a="1"/>
  <c r="G46" i="10" s="1"/>
  <c r="G42" i="10" a="1"/>
  <c r="G42" i="10" s="1"/>
  <c r="G38" i="10" a="1"/>
  <c r="G38" i="10" s="1"/>
  <c r="G36" i="10" a="1"/>
  <c r="G36" i="10" s="1"/>
  <c r="G33" i="10" a="1"/>
  <c r="G33" i="10" s="1"/>
  <c r="G30" i="10" a="1"/>
  <c r="G30" i="10" s="1"/>
  <c r="G26" i="10" a="1"/>
  <c r="G26" i="10" s="1"/>
  <c r="G20" i="10" a="1"/>
  <c r="G20" i="10" s="1"/>
  <c r="G56" i="10" a="1"/>
  <c r="G56" i="10" s="1"/>
  <c r="G39" i="10" a="1"/>
  <c r="G39" i="10" s="1"/>
  <c r="G21" i="10" a="1"/>
  <c r="G21" i="10" s="1"/>
  <c r="G14" i="10" a="1"/>
  <c r="G14" i="10" s="1"/>
  <c r="G13" i="10" a="1"/>
  <c r="G13" i="10" s="1"/>
  <c r="G43" i="10" a="1"/>
  <c r="G43" i="10" s="1"/>
  <c r="G17" i="10" a="1"/>
  <c r="G17" i="10" s="1"/>
  <c r="G68" i="10" a="1"/>
  <c r="G68" i="10" s="1"/>
  <c r="G63" i="10" a="1"/>
  <c r="G63" i="10" s="1"/>
  <c r="G62" i="10" a="1"/>
  <c r="G62" i="10" s="1"/>
  <c r="G59" i="10" a="1"/>
  <c r="G59" i="10" s="1"/>
  <c r="G47" i="10" a="1"/>
  <c r="G47" i="10" s="1"/>
  <c r="G27" i="10" a="1"/>
  <c r="G27" i="10" s="1"/>
  <c r="G72" i="10" a="1"/>
  <c r="G72" i="10" s="1"/>
  <c r="G24" i="10" a="1"/>
  <c r="G24" i="10" s="1"/>
  <c r="G11" i="10" a="1"/>
  <c r="G11" i="10" s="1"/>
  <c r="G67" i="10" a="1"/>
  <c r="G67" i="10" s="1"/>
  <c r="G52" i="10" a="1"/>
  <c r="G52" i="10" s="1"/>
  <c r="G31" i="10" a="1"/>
  <c r="G31" i="10" s="1"/>
  <c r="G69" i="15" a="1"/>
  <c r="G69" i="15" s="1"/>
  <c r="G65" i="15" a="1"/>
  <c r="G65" i="15" s="1"/>
  <c r="G56" i="15" a="1"/>
  <c r="G56" i="15" s="1"/>
  <c r="G51" i="15" a="1"/>
  <c r="G51" i="15" s="1"/>
  <c r="G47" i="15" a="1"/>
  <c r="G47" i="15" s="1"/>
  <c r="G44" i="15" a="1"/>
  <c r="G44" i="15" s="1"/>
  <c r="G40" i="15" a="1"/>
  <c r="G40" i="15" s="1"/>
  <c r="G37" i="15" a="1"/>
  <c r="G37" i="15" s="1"/>
  <c r="G34" i="15" a="1"/>
  <c r="G34" i="15" s="1"/>
  <c r="G29" i="15" a="1"/>
  <c r="G29" i="15" s="1"/>
  <c r="G27" i="15" a="1"/>
  <c r="G27" i="15" s="1"/>
  <c r="G25" i="15" a="1"/>
  <c r="G25" i="15" s="1"/>
  <c r="G18" i="15" a="1"/>
  <c r="G18" i="15" s="1"/>
  <c r="G15" i="15" a="1"/>
  <c r="G15" i="15" s="1"/>
  <c r="G70" i="15" a="1"/>
  <c r="G70" i="15" s="1"/>
  <c r="G66" i="15" a="1"/>
  <c r="G66" i="15" s="1"/>
  <c r="G62" i="15" a="1"/>
  <c r="G62" i="15" s="1"/>
  <c r="G59" i="15" a="1"/>
  <c r="G59" i="15" s="1"/>
  <c r="G57" i="15" a="1"/>
  <c r="G57" i="15" s="1"/>
  <c r="G55" i="15" a="1"/>
  <c r="G55" i="15" s="1"/>
  <c r="G48" i="15" a="1"/>
  <c r="G48" i="15" s="1"/>
  <c r="G45" i="15" a="1"/>
  <c r="G45" i="15" s="1"/>
  <c r="G42" i="15" a="1"/>
  <c r="G42" i="15" s="1"/>
  <c r="G38" i="15" a="1"/>
  <c r="G38" i="15" s="1"/>
  <c r="G31" i="15" a="1"/>
  <c r="G31" i="15" s="1"/>
  <c r="G24" i="15" a="1"/>
  <c r="G24" i="15" s="1"/>
  <c r="G22" i="15" a="1"/>
  <c r="G22" i="15" s="1"/>
  <c r="G19" i="15" a="1"/>
  <c r="G19" i="15" s="1"/>
  <c r="G16" i="15" a="1"/>
  <c r="G16" i="15" s="1"/>
  <c r="G71" i="15" a="1"/>
  <c r="G71" i="15" s="1"/>
  <c r="G63" i="15" a="1"/>
  <c r="G63" i="15" s="1"/>
  <c r="G60" i="15" a="1"/>
  <c r="G60" i="15" s="1"/>
  <c r="G54" i="15" a="1"/>
  <c r="G54" i="15" s="1"/>
  <c r="G53" i="15" a="1"/>
  <c r="G53" i="15" s="1"/>
  <c r="G49" i="15" a="1"/>
  <c r="G49" i="15" s="1"/>
  <c r="G43" i="15" a="1"/>
  <c r="G43" i="15" s="1"/>
  <c r="G33" i="15" a="1"/>
  <c r="G33" i="15" s="1"/>
  <c r="G30" i="15" a="1"/>
  <c r="G30" i="15" s="1"/>
  <c r="G26" i="15" a="1"/>
  <c r="G26" i="15" s="1"/>
  <c r="G20" i="15" a="1"/>
  <c r="G20" i="15" s="1"/>
  <c r="G13" i="15" a="1"/>
  <c r="G13" i="15" s="1"/>
  <c r="G10" i="15" a="1"/>
  <c r="G10" i="15" s="1"/>
  <c r="G68" i="15" a="1"/>
  <c r="G68" i="15" s="1"/>
  <c r="G32" i="15" a="1"/>
  <c r="G32" i="15" s="1"/>
  <c r="G72" i="15" a="1"/>
  <c r="G72" i="15" s="1"/>
  <c r="G64" i="15" a="1"/>
  <c r="G64" i="15" s="1"/>
  <c r="G52" i="15" a="1"/>
  <c r="G52" i="15" s="1"/>
  <c r="G50" i="15" a="1"/>
  <c r="G50" i="15" s="1"/>
  <c r="G39" i="15" a="1"/>
  <c r="G39" i="15" s="1"/>
  <c r="G23" i="15" a="1"/>
  <c r="G23" i="15" s="1"/>
  <c r="G21" i="15" a="1"/>
  <c r="G21" i="15" s="1"/>
  <c r="G14" i="15" a="1"/>
  <c r="G14" i="15" s="1"/>
  <c r="G12" i="15" a="1"/>
  <c r="G12" i="15" s="1"/>
  <c r="G61" i="15" a="1"/>
  <c r="G61" i="15" s="1"/>
  <c r="G9" i="15" a="1"/>
  <c r="G9" i="15" s="1"/>
  <c r="G67" i="15" a="1"/>
  <c r="G67" i="15" s="1"/>
  <c r="G58" i="15" a="1"/>
  <c r="G58" i="15" s="1"/>
  <c r="G41" i="15" a="1"/>
  <c r="G41" i="15" s="1"/>
  <c r="G35" i="15" a="1"/>
  <c r="G35" i="15" s="1"/>
  <c r="G28" i="15" a="1"/>
  <c r="G28" i="15" s="1"/>
  <c r="G17" i="15" a="1"/>
  <c r="G17" i="15" s="1"/>
  <c r="G11" i="15" a="1"/>
  <c r="G11" i="15" s="1"/>
  <c r="G46" i="15" a="1"/>
  <c r="G46" i="15" s="1"/>
  <c r="G36" i="15" a="1"/>
  <c r="G36" i="15" s="1"/>
  <c r="F72" i="17" a="1"/>
  <c r="F72" i="17" s="1"/>
  <c r="F66" i="17" a="1"/>
  <c r="F66" i="17" s="1"/>
  <c r="F62" i="17" a="1"/>
  <c r="F62" i="17" s="1"/>
  <c r="F60" i="17" a="1"/>
  <c r="F60" i="17" s="1"/>
  <c r="F57" i="17" a="1"/>
  <c r="F57" i="17" s="1"/>
  <c r="F56" i="17" a="1"/>
  <c r="F56" i="17" s="1"/>
  <c r="F53" i="17" a="1"/>
  <c r="F53" i="17" s="1"/>
  <c r="F50" i="17" a="1"/>
  <c r="F50" i="17" s="1"/>
  <c r="F47" i="17" a="1"/>
  <c r="F47" i="17" s="1"/>
  <c r="F46" i="17" a="1"/>
  <c r="F46" i="17" s="1"/>
  <c r="F69" i="17" a="1"/>
  <c r="F69" i="17" s="1"/>
  <c r="F68" i="17" a="1"/>
  <c r="F68" i="17" s="1"/>
  <c r="F67" i="17" a="1"/>
  <c r="F67" i="17" s="1"/>
  <c r="F64" i="17" a="1"/>
  <c r="F64" i="17" s="1"/>
  <c r="F58" i="17" a="1"/>
  <c r="F58" i="17" s="1"/>
  <c r="F54" i="17" a="1"/>
  <c r="F54" i="17" s="1"/>
  <c r="F51" i="17" a="1"/>
  <c r="F51" i="17" s="1"/>
  <c r="F43" i="17" a="1"/>
  <c r="F43" i="17" s="1"/>
  <c r="F70" i="17" a="1"/>
  <c r="F70" i="17" s="1"/>
  <c r="F59" i="17" a="1"/>
  <c r="F59" i="17" s="1"/>
  <c r="F55" i="17" a="1"/>
  <c r="F55" i="17" s="1"/>
  <c r="F48" i="17" a="1"/>
  <c r="F48" i="17" s="1"/>
  <c r="F52" i="17" a="1"/>
  <c r="F52" i="17" s="1"/>
  <c r="F45" i="17" a="1"/>
  <c r="F45" i="17" s="1"/>
  <c r="F41" i="17" a="1"/>
  <c r="F41" i="17" s="1"/>
  <c r="F39" i="17" a="1"/>
  <c r="F39" i="17" s="1"/>
  <c r="F36" i="17" a="1"/>
  <c r="F36" i="17" s="1"/>
  <c r="F33" i="17" a="1"/>
  <c r="F33" i="17" s="1"/>
  <c r="F29" i="17" a="1"/>
  <c r="F29" i="17" s="1"/>
  <c r="F23" i="17" a="1"/>
  <c r="F23" i="17" s="1"/>
  <c r="F20" i="17" a="1"/>
  <c r="F20" i="17" s="1"/>
  <c r="F16" i="17" a="1"/>
  <c r="F16" i="17" s="1"/>
  <c r="F44" i="17" a="1"/>
  <c r="F44" i="17" s="1"/>
  <c r="F42" i="17" a="1"/>
  <c r="F42" i="17" s="1"/>
  <c r="F34" i="17" a="1"/>
  <c r="F34" i="17" s="1"/>
  <c r="F30" i="17" a="1"/>
  <c r="F30" i="17" s="1"/>
  <c r="F27" i="17" a="1"/>
  <c r="F27" i="17" s="1"/>
  <c r="F24" i="17" a="1"/>
  <c r="F24" i="17" s="1"/>
  <c r="F71" i="17" a="1"/>
  <c r="F71" i="17" s="1"/>
  <c r="F65" i="17" a="1"/>
  <c r="F65" i="17" s="1"/>
  <c r="F63" i="17" a="1"/>
  <c r="F63" i="17" s="1"/>
  <c r="F49" i="17" a="1"/>
  <c r="F49" i="17" s="1"/>
  <c r="F40" i="17" a="1"/>
  <c r="F40" i="17" s="1"/>
  <c r="F37" i="17" a="1"/>
  <c r="F37" i="17" s="1"/>
  <c r="F31" i="17" a="1"/>
  <c r="F31" i="17" s="1"/>
  <c r="F28" i="17" a="1"/>
  <c r="F28" i="17" s="1"/>
  <c r="F25" i="17" a="1"/>
  <c r="F25" i="17" s="1"/>
  <c r="F21" i="17" a="1"/>
  <c r="F21" i="17" s="1"/>
  <c r="F17" i="17" a="1"/>
  <c r="F17" i="17" s="1"/>
  <c r="F14" i="17" a="1"/>
  <c r="F14" i="17" s="1"/>
  <c r="F13" i="17" a="1"/>
  <c r="F13" i="17" s="1"/>
  <c r="F9" i="17" a="1"/>
  <c r="F9" i="17" s="1"/>
  <c r="F22" i="17" a="1"/>
  <c r="F22" i="17" s="1"/>
  <c r="F18" i="17" a="1"/>
  <c r="F18" i="17" s="1"/>
  <c r="F10" i="17" a="1"/>
  <c r="F10" i="17" s="1"/>
  <c r="F38" i="17" a="1"/>
  <c r="F38" i="17" s="1"/>
  <c r="F26" i="17" a="1"/>
  <c r="F26" i="17" s="1"/>
  <c r="F19" i="17" a="1"/>
  <c r="F19" i="17" s="1"/>
  <c r="F11" i="17" a="1"/>
  <c r="F11" i="17" s="1"/>
  <c r="F61" i="17" a="1"/>
  <c r="F61" i="17" s="1"/>
  <c r="F35" i="17" a="1"/>
  <c r="F35" i="17" s="1"/>
  <c r="F12" i="17" a="1"/>
  <c r="F12" i="17" s="1"/>
  <c r="F15" i="17" a="1"/>
  <c r="F15" i="17" s="1"/>
  <c r="F32" i="17" a="1"/>
  <c r="F32" i="17" s="1"/>
  <c r="G69" i="6" a="1"/>
  <c r="G69" i="6" s="1"/>
  <c r="G65" i="6" a="1"/>
  <c r="G65" i="6" s="1"/>
  <c r="G60" i="6" a="1"/>
  <c r="G60" i="6" s="1"/>
  <c r="G59" i="6" a="1"/>
  <c r="G59" i="6" s="1"/>
  <c r="G56" i="6" a="1"/>
  <c r="G56" i="6" s="1"/>
  <c r="G55" i="6" a="1"/>
  <c r="G55" i="6" s="1"/>
  <c r="G49" i="6" a="1"/>
  <c r="G49" i="6" s="1"/>
  <c r="G43" i="6" a="1"/>
  <c r="G43" i="6" s="1"/>
  <c r="G37" i="6" a="1"/>
  <c r="G37" i="6" s="1"/>
  <c r="G29" i="6" a="1"/>
  <c r="G29" i="6" s="1"/>
  <c r="G25" i="6" a="1"/>
  <c r="G25" i="6" s="1"/>
  <c r="G24" i="6" a="1"/>
  <c r="G24" i="6" s="1"/>
  <c r="G22" i="6" a="1"/>
  <c r="G22" i="6" s="1"/>
  <c r="G20" i="6" a="1"/>
  <c r="G20" i="6" s="1"/>
  <c r="G19" i="6" a="1"/>
  <c r="G19" i="6" s="1"/>
  <c r="G16" i="6" a="1"/>
  <c r="G16" i="6" s="1"/>
  <c r="G14" i="6" a="1"/>
  <c r="G14" i="6" s="1"/>
  <c r="G11" i="6" a="1"/>
  <c r="G11" i="6" s="1"/>
  <c r="G10" i="6" a="1"/>
  <c r="G10" i="6" s="1"/>
  <c r="G70" i="6" a="1"/>
  <c r="G70" i="6" s="1"/>
  <c r="G64" i="6" a="1"/>
  <c r="G64" i="6" s="1"/>
  <c r="G58" i="6" a="1"/>
  <c r="G58" i="6" s="1"/>
  <c r="G53" i="6" a="1"/>
  <c r="G53" i="6" s="1"/>
  <c r="G50" i="6" a="1"/>
  <c r="G50" i="6" s="1"/>
  <c r="G44" i="6" a="1"/>
  <c r="G44" i="6" s="1"/>
  <c r="G40" i="6" a="1"/>
  <c r="G40" i="6" s="1"/>
  <c r="G34" i="6" a="1"/>
  <c r="G34" i="6" s="1"/>
  <c r="G32" i="6" a="1"/>
  <c r="G32" i="6" s="1"/>
  <c r="G30" i="6" a="1"/>
  <c r="G30" i="6" s="1"/>
  <c r="G26" i="6" a="1"/>
  <c r="G26" i="6" s="1"/>
  <c r="G71" i="6" a="1"/>
  <c r="G71" i="6" s="1"/>
  <c r="G67" i="6" a="1"/>
  <c r="G67" i="6" s="1"/>
  <c r="G63" i="6" a="1"/>
  <c r="G63" i="6" s="1"/>
  <c r="G57" i="6" a="1"/>
  <c r="G57" i="6" s="1"/>
  <c r="G54" i="6" a="1"/>
  <c r="G54" i="6" s="1"/>
  <c r="G51" i="6" a="1"/>
  <c r="G51" i="6" s="1"/>
  <c r="G47" i="6" a="1"/>
  <c r="G47" i="6" s="1"/>
  <c r="G46" i="6" a="1"/>
  <c r="G46" i="6" s="1"/>
  <c r="G41" i="6" a="1"/>
  <c r="G41" i="6" s="1"/>
  <c r="G39" i="6" a="1"/>
  <c r="G39" i="6" s="1"/>
  <c r="G38" i="6" a="1"/>
  <c r="G38" i="6" s="1"/>
  <c r="G36" i="6" a="1"/>
  <c r="G36" i="6" s="1"/>
  <c r="G27" i="6" a="1"/>
  <c r="G27" i="6" s="1"/>
  <c r="G23" i="6" a="1"/>
  <c r="G23" i="6" s="1"/>
  <c r="G21" i="6" a="1"/>
  <c r="G21" i="6" s="1"/>
  <c r="G15" i="6" a="1"/>
  <c r="G15" i="6" s="1"/>
  <c r="G13" i="6" a="1"/>
  <c r="G13" i="6" s="1"/>
  <c r="G9" i="6" a="1"/>
  <c r="G9" i="6" s="1"/>
  <c r="G72" i="6" a="1"/>
  <c r="G72" i="6" s="1"/>
  <c r="G33" i="6" a="1"/>
  <c r="G33" i="6" s="1"/>
  <c r="G61" i="6" a="1"/>
  <c r="G61" i="6" s="1"/>
  <c r="G35" i="6" a="1"/>
  <c r="G35" i="6" s="1"/>
  <c r="G18" i="6" a="1"/>
  <c r="G18" i="6" s="1"/>
  <c r="G17" i="6" a="1"/>
  <c r="G17" i="6" s="1"/>
  <c r="G12" i="6" a="1"/>
  <c r="G12" i="6" s="1"/>
  <c r="G66" i="6" a="1"/>
  <c r="G66" i="6" s="1"/>
  <c r="G48" i="6" a="1"/>
  <c r="G48" i="6" s="1"/>
  <c r="G45" i="6" a="1"/>
  <c r="G45" i="6" s="1"/>
  <c r="G28" i="6" a="1"/>
  <c r="G28" i="6" s="1"/>
  <c r="G68" i="6" a="1"/>
  <c r="G68" i="6" s="1"/>
  <c r="G62" i="6" a="1"/>
  <c r="G62" i="6" s="1"/>
  <c r="G52" i="6" a="1"/>
  <c r="G52" i="6" s="1"/>
  <c r="G42" i="6" a="1"/>
  <c r="G42" i="6" s="1"/>
  <c r="G31" i="6" a="1"/>
  <c r="G31" i="6" s="1"/>
  <c r="G70" i="16" a="1"/>
  <c r="G70" i="16" s="1"/>
  <c r="G66" i="16" a="1"/>
  <c r="G66" i="16" s="1"/>
  <c r="G60" i="16" a="1"/>
  <c r="G60" i="16" s="1"/>
  <c r="G59" i="16" a="1"/>
  <c r="G59" i="16" s="1"/>
  <c r="G54" i="16" a="1"/>
  <c r="G54" i="16" s="1"/>
  <c r="G48" i="16" a="1"/>
  <c r="G48" i="16" s="1"/>
  <c r="G45" i="16" a="1"/>
  <c r="G45" i="16" s="1"/>
  <c r="G42" i="16" a="1"/>
  <c r="G42" i="16" s="1"/>
  <c r="G38" i="16" a="1"/>
  <c r="G38" i="16" s="1"/>
  <c r="G31" i="16" a="1"/>
  <c r="G31" i="16" s="1"/>
  <c r="G28" i="16" a="1"/>
  <c r="G28" i="16" s="1"/>
  <c r="G23" i="16" a="1"/>
  <c r="G23" i="16" s="1"/>
  <c r="G21" i="16" a="1"/>
  <c r="G21" i="16" s="1"/>
  <c r="G18" i="16" a="1"/>
  <c r="G18" i="16" s="1"/>
  <c r="G14" i="16" a="1"/>
  <c r="G14" i="16" s="1"/>
  <c r="G11" i="16" a="1"/>
  <c r="G11" i="16" s="1"/>
  <c r="G9" i="16" a="1"/>
  <c r="G9" i="16" s="1"/>
  <c r="G69" i="16" a="1"/>
  <c r="G69" i="16" s="1"/>
  <c r="G50" i="16" a="1"/>
  <c r="G50" i="16" s="1"/>
  <c r="G35" i="16" a="1"/>
  <c r="G35" i="16" s="1"/>
  <c r="G20" i="16" a="1"/>
  <c r="G20" i="16" s="1"/>
  <c r="G71" i="16" a="1"/>
  <c r="G71" i="16" s="1"/>
  <c r="G67" i="16" a="1"/>
  <c r="G67" i="16" s="1"/>
  <c r="G63" i="16" a="1"/>
  <c r="G63" i="16" s="1"/>
  <c r="G62" i="16" a="1"/>
  <c r="G62" i="16" s="1"/>
  <c r="G58" i="16" a="1"/>
  <c r="G58" i="16" s="1"/>
  <c r="G57" i="16" a="1"/>
  <c r="G57" i="16" s="1"/>
  <c r="G55" i="16" a="1"/>
  <c r="G55" i="16" s="1"/>
  <c r="G51" i="16" a="1"/>
  <c r="G51" i="16" s="1"/>
  <c r="G47" i="16" a="1"/>
  <c r="G47" i="16" s="1"/>
  <c r="G43" i="16" a="1"/>
  <c r="G43" i="16" s="1"/>
  <c r="G39" i="16" a="1"/>
  <c r="G39" i="16" s="1"/>
  <c r="G36" i="16" a="1"/>
  <c r="G36" i="16" s="1"/>
  <c r="G34" i="16" a="1"/>
  <c r="G34" i="16" s="1"/>
  <c r="G30" i="16" a="1"/>
  <c r="G30" i="16" s="1"/>
  <c r="G27" i="16" a="1"/>
  <c r="G27" i="16" s="1"/>
  <c r="G26" i="16" a="1"/>
  <c r="G26" i="16" s="1"/>
  <c r="G25" i="16" a="1"/>
  <c r="G25" i="16" s="1"/>
  <c r="G19" i="16" a="1"/>
  <c r="G19" i="16" s="1"/>
  <c r="G15" i="16" a="1"/>
  <c r="G15" i="16" s="1"/>
  <c r="G12" i="16" a="1"/>
  <c r="G12" i="16" s="1"/>
  <c r="G44" i="16" a="1"/>
  <c r="G44" i="16" s="1"/>
  <c r="G22" i="16" a="1"/>
  <c r="G22" i="16" s="1"/>
  <c r="G17" i="16" a="1"/>
  <c r="G17" i="16" s="1"/>
  <c r="G72" i="16" a="1"/>
  <c r="G72" i="16" s="1"/>
  <c r="G68" i="16" a="1"/>
  <c r="G68" i="16" s="1"/>
  <c r="G64" i="16" a="1"/>
  <c r="G64" i="16" s="1"/>
  <c r="G56" i="16" a="1"/>
  <c r="G56" i="16" s="1"/>
  <c r="G52" i="16" a="1"/>
  <c r="G52" i="16" s="1"/>
  <c r="G49" i="16" a="1"/>
  <c r="G49" i="16" s="1"/>
  <c r="G46" i="16" a="1"/>
  <c r="G46" i="16" s="1"/>
  <c r="G40" i="16" a="1"/>
  <c r="G40" i="16" s="1"/>
  <c r="G37" i="16" a="1"/>
  <c r="G37" i="16" s="1"/>
  <c r="G33" i="16" a="1"/>
  <c r="G33" i="16" s="1"/>
  <c r="G29" i="16" a="1"/>
  <c r="G29" i="16" s="1"/>
  <c r="G24" i="16" a="1"/>
  <c r="G24" i="16" s="1"/>
  <c r="G16" i="16" a="1"/>
  <c r="G16" i="16" s="1"/>
  <c r="G10" i="16" a="1"/>
  <c r="G10" i="16" s="1"/>
  <c r="G65" i="16" a="1"/>
  <c r="G65" i="16" s="1"/>
  <c r="G61" i="16" a="1"/>
  <c r="G61" i="16" s="1"/>
  <c r="G53" i="16" a="1"/>
  <c r="G53" i="16" s="1"/>
  <c r="G41" i="16" a="1"/>
  <c r="G41" i="16" s="1"/>
  <c r="G32" i="16" a="1"/>
  <c r="G32" i="16" s="1"/>
  <c r="G13" i="16" a="1"/>
  <c r="G13" i="16" s="1"/>
  <c r="G69" i="8" a="1"/>
  <c r="G69" i="8" s="1"/>
  <c r="G52" i="8" a="1"/>
  <c r="G52" i="8" s="1"/>
  <c r="G41" i="8" a="1"/>
  <c r="G41" i="8" s="1"/>
  <c r="G35" i="8" a="1"/>
  <c r="G35" i="8" s="1"/>
  <c r="G28" i="8" a="1"/>
  <c r="G28" i="8" s="1"/>
  <c r="G26" i="8" a="1"/>
  <c r="G26" i="8" s="1"/>
  <c r="G23" i="8" a="1"/>
  <c r="G23" i="8" s="1"/>
  <c r="G21" i="8" a="1"/>
  <c r="G21" i="8" s="1"/>
  <c r="G17" i="8" a="1"/>
  <c r="G17" i="8" s="1"/>
  <c r="G11" i="8" a="1"/>
  <c r="G11" i="8" s="1"/>
  <c r="G10" i="8" a="1"/>
  <c r="G10" i="8" s="1"/>
  <c r="G70" i="8" a="1"/>
  <c r="G70" i="8" s="1"/>
  <c r="G67" i="8" a="1"/>
  <c r="G67" i="8" s="1"/>
  <c r="G66" i="8" a="1"/>
  <c r="G66" i="8" s="1"/>
  <c r="G65" i="8" a="1"/>
  <c r="G65" i="8" s="1"/>
  <c r="G64" i="8" a="1"/>
  <c r="G64" i="8" s="1"/>
  <c r="G60" i="8" a="1"/>
  <c r="G60" i="8" s="1"/>
  <c r="G59" i="8" a="1"/>
  <c r="G59" i="8" s="1"/>
  <c r="G58" i="8" a="1"/>
  <c r="G58" i="8" s="1"/>
  <c r="G57" i="8" a="1"/>
  <c r="G57" i="8" s="1"/>
  <c r="G55" i="8" a="1"/>
  <c r="G55" i="8" s="1"/>
  <c r="G54" i="8" a="1"/>
  <c r="G54" i="8" s="1"/>
  <c r="G50" i="8" a="1"/>
  <c r="G50" i="8" s="1"/>
  <c r="G48" i="8" a="1"/>
  <c r="G48" i="8" s="1"/>
  <c r="G37" i="8" a="1"/>
  <c r="G37" i="8" s="1"/>
  <c r="G34" i="8" a="1"/>
  <c r="G34" i="8" s="1"/>
  <c r="G33" i="8" a="1"/>
  <c r="G33" i="8" s="1"/>
  <c r="G20" i="8" a="1"/>
  <c r="G20" i="8" s="1"/>
  <c r="G18" i="8" a="1"/>
  <c r="G18" i="8" s="1"/>
  <c r="G16" i="8" a="1"/>
  <c r="G16" i="8" s="1"/>
  <c r="G72" i="8" a="1"/>
  <c r="G72" i="8" s="1"/>
  <c r="G71" i="8" a="1"/>
  <c r="G71" i="8" s="1"/>
  <c r="G68" i="8" a="1"/>
  <c r="G68" i="8" s="1"/>
  <c r="G63" i="8" a="1"/>
  <c r="G63" i="8" s="1"/>
  <c r="G61" i="8" a="1"/>
  <c r="G61" i="8" s="1"/>
  <c r="G53" i="8" a="1"/>
  <c r="G53" i="8" s="1"/>
  <c r="G47" i="8" a="1"/>
  <c r="G47" i="8" s="1"/>
  <c r="G46" i="8" a="1"/>
  <c r="G46" i="8" s="1"/>
  <c r="G43" i="8" a="1"/>
  <c r="G43" i="8" s="1"/>
  <c r="G42" i="8" a="1"/>
  <c r="G42" i="8" s="1"/>
  <c r="G40" i="8" a="1"/>
  <c r="G40" i="8" s="1"/>
  <c r="G39" i="8" a="1"/>
  <c r="G39" i="8" s="1"/>
  <c r="G30" i="8" a="1"/>
  <c r="G30" i="8" s="1"/>
  <c r="G29" i="8" a="1"/>
  <c r="G29" i="8" s="1"/>
  <c r="G24" i="8" a="1"/>
  <c r="G24" i="8" s="1"/>
  <c r="G22" i="8" a="1"/>
  <c r="G22" i="8" s="1"/>
  <c r="G19" i="8" a="1"/>
  <c r="G19" i="8" s="1"/>
  <c r="G62" i="8" a="1"/>
  <c r="G62" i="8" s="1"/>
  <c r="G31" i="8" a="1"/>
  <c r="G31" i="8" s="1"/>
  <c r="G25" i="8" a="1"/>
  <c r="G25" i="8" s="1"/>
  <c r="G9" i="8" a="1"/>
  <c r="G9" i="8" s="1"/>
  <c r="G49" i="8" a="1"/>
  <c r="G49" i="8" s="1"/>
  <c r="G44" i="8" a="1"/>
  <c r="G44" i="8" s="1"/>
  <c r="G27" i="8" a="1"/>
  <c r="G27" i="8" s="1"/>
  <c r="G15" i="8" a="1"/>
  <c r="G15" i="8" s="1"/>
  <c r="G12" i="8" a="1"/>
  <c r="G12" i="8" s="1"/>
  <c r="G56" i="8" a="1"/>
  <c r="G56" i="8" s="1"/>
  <c r="G51" i="8" a="1"/>
  <c r="G51" i="8" s="1"/>
  <c r="G38" i="8" a="1"/>
  <c r="G38" i="8" s="1"/>
  <c r="G36" i="8" a="1"/>
  <c r="G36" i="8" s="1"/>
  <c r="G32" i="8" a="1"/>
  <c r="G32" i="8" s="1"/>
  <c r="G13" i="8" a="1"/>
  <c r="G13" i="8" s="1"/>
  <c r="G45" i="8" a="1"/>
  <c r="G45" i="8" s="1"/>
  <c r="G14" i="8" a="1"/>
  <c r="G14" i="8" s="1"/>
  <c r="F72" i="12" a="1"/>
  <c r="F72" i="12" s="1"/>
  <c r="F69" i="12" a="1"/>
  <c r="F69" i="12" s="1"/>
  <c r="F67" i="12" a="1"/>
  <c r="F67" i="12" s="1"/>
  <c r="F65" i="12" a="1"/>
  <c r="F65" i="12" s="1"/>
  <c r="F63" i="12" a="1"/>
  <c r="F63" i="12" s="1"/>
  <c r="F61" i="12" a="1"/>
  <c r="F61" i="12" s="1"/>
  <c r="F59" i="12" a="1"/>
  <c r="F59" i="12" s="1"/>
  <c r="F57" i="12" a="1"/>
  <c r="F57" i="12" s="1"/>
  <c r="F55" i="12" a="1"/>
  <c r="F55" i="12" s="1"/>
  <c r="F52" i="12" a="1"/>
  <c r="F52" i="12" s="1"/>
  <c r="F50" i="12" a="1"/>
  <c r="F50" i="12" s="1"/>
  <c r="F46" i="12" a="1"/>
  <c r="F46" i="12" s="1"/>
  <c r="F40" i="12" a="1"/>
  <c r="F40" i="12" s="1"/>
  <c r="F33" i="12" a="1"/>
  <c r="F33" i="12" s="1"/>
  <c r="F29" i="12" a="1"/>
  <c r="F29" i="12" s="1"/>
  <c r="F25" i="12" a="1"/>
  <c r="F25" i="12" s="1"/>
  <c r="F21" i="12" a="1"/>
  <c r="F21" i="12" s="1"/>
  <c r="F17" i="12" a="1"/>
  <c r="F17" i="12" s="1"/>
  <c r="F13" i="12" a="1"/>
  <c r="F13" i="12" s="1"/>
  <c r="F9" i="12" a="1"/>
  <c r="F9" i="12" s="1"/>
  <c r="F53" i="12" a="1"/>
  <c r="F53" i="12" s="1"/>
  <c r="F51" i="12" a="1"/>
  <c r="F51" i="12" s="1"/>
  <c r="F47" i="12" a="1"/>
  <c r="F47" i="12" s="1"/>
  <c r="F43" i="12" a="1"/>
  <c r="F43" i="12" s="1"/>
  <c r="F37" i="12" a="1"/>
  <c r="F37" i="12" s="1"/>
  <c r="F34" i="12" a="1"/>
  <c r="F34" i="12" s="1"/>
  <c r="F30" i="12" a="1"/>
  <c r="F30" i="12" s="1"/>
  <c r="F26" i="12" a="1"/>
  <c r="F26" i="12" s="1"/>
  <c r="F22" i="12" a="1"/>
  <c r="F22" i="12" s="1"/>
  <c r="F18" i="12" a="1"/>
  <c r="F18" i="12" s="1"/>
  <c r="F14" i="12" a="1"/>
  <c r="F14" i="12" s="1"/>
  <c r="F10" i="12" a="1"/>
  <c r="F10" i="12" s="1"/>
  <c r="F70" i="12" a="1"/>
  <c r="F70" i="12" s="1"/>
  <c r="F66" i="12" a="1"/>
  <c r="F66" i="12" s="1"/>
  <c r="F64" i="12" a="1"/>
  <c r="F64" i="12" s="1"/>
  <c r="F62" i="12" a="1"/>
  <c r="F62" i="12" s="1"/>
  <c r="F60" i="12" a="1"/>
  <c r="F60" i="12" s="1"/>
  <c r="F58" i="12" a="1"/>
  <c r="F58" i="12" s="1"/>
  <c r="F56" i="12" a="1"/>
  <c r="F56" i="12" s="1"/>
  <c r="F49" i="12" a="1"/>
  <c r="F49" i="12" s="1"/>
  <c r="F48" i="12" a="1"/>
  <c r="F48" i="12" s="1"/>
  <c r="F44" i="12" a="1"/>
  <c r="F44" i="12" s="1"/>
  <c r="F41" i="12" a="1"/>
  <c r="F41" i="12" s="1"/>
  <c r="F38" i="12" a="1"/>
  <c r="F38" i="12" s="1"/>
  <c r="F35" i="12" a="1"/>
  <c r="F35" i="12" s="1"/>
  <c r="F31" i="12" a="1"/>
  <c r="F31" i="12" s="1"/>
  <c r="F27" i="12" a="1"/>
  <c r="F27" i="12" s="1"/>
  <c r="F23" i="12" a="1"/>
  <c r="F23" i="12" s="1"/>
  <c r="F19" i="12" a="1"/>
  <c r="F19" i="12" s="1"/>
  <c r="F15" i="12" a="1"/>
  <c r="F15" i="12" s="1"/>
  <c r="F11" i="12" a="1"/>
  <c r="F11" i="12" s="1"/>
  <c r="F54" i="12" a="1"/>
  <c r="F54" i="12" s="1"/>
  <c r="F39" i="12" a="1"/>
  <c r="F39" i="12" s="1"/>
  <c r="F36" i="12" a="1"/>
  <c r="F36" i="12" s="1"/>
  <c r="F20" i="12" a="1"/>
  <c r="F20" i="12" s="1"/>
  <c r="F16" i="12" a="1"/>
  <c r="F16" i="12" s="1"/>
  <c r="F24" i="12" a="1"/>
  <c r="F24" i="12" s="1"/>
  <c r="F68" i="12" a="1"/>
  <c r="F68" i="12" s="1"/>
  <c r="F71" i="12" a="1"/>
  <c r="F71" i="12" s="1"/>
  <c r="F45" i="12" a="1"/>
  <c r="F45" i="12" s="1"/>
  <c r="F28" i="12" a="1"/>
  <c r="F28" i="12" s="1"/>
  <c r="F12" i="12" a="1"/>
  <c r="F12" i="12" s="1"/>
  <c r="F42" i="12" a="1"/>
  <c r="F42" i="12" s="1"/>
  <c r="F32" i="12" a="1"/>
  <c r="F32" i="12" s="1"/>
  <c r="G71" i="9" a="1"/>
  <c r="G71" i="9" s="1"/>
  <c r="G67" i="9" a="1"/>
  <c r="G67" i="9" s="1"/>
  <c r="G63" i="9" a="1"/>
  <c r="G63" i="9" s="1"/>
  <c r="G72" i="9" a="1"/>
  <c r="G72" i="9" s="1"/>
  <c r="G68" i="9" a="1"/>
  <c r="G68" i="9" s="1"/>
  <c r="G64" i="9" a="1"/>
  <c r="G64" i="9" s="1"/>
  <c r="G65" i="9" a="1"/>
  <c r="G65" i="9" s="1"/>
  <c r="G61" i="9" a="1"/>
  <c r="G61" i="9" s="1"/>
  <c r="G54" i="9" a="1"/>
  <c r="G54" i="9" s="1"/>
  <c r="G45" i="9" a="1"/>
  <c r="G45" i="9" s="1"/>
  <c r="G40" i="9" a="1"/>
  <c r="G40" i="9" s="1"/>
  <c r="G37" i="9" a="1"/>
  <c r="G37" i="9" s="1"/>
  <c r="G32" i="9" a="1"/>
  <c r="G32" i="9" s="1"/>
  <c r="G26" i="9" a="1"/>
  <c r="G26" i="9" s="1"/>
  <c r="G24" i="9" a="1"/>
  <c r="G24" i="9" s="1"/>
  <c r="G20" i="9" a="1"/>
  <c r="G20" i="9" s="1"/>
  <c r="G16" i="9" a="1"/>
  <c r="G16" i="9" s="1"/>
  <c r="G12" i="9" a="1"/>
  <c r="G12" i="9" s="1"/>
  <c r="G66" i="9" a="1"/>
  <c r="G66" i="9" s="1"/>
  <c r="G62" i="9" a="1"/>
  <c r="G62" i="9" s="1"/>
  <c r="G57" i="9" a="1"/>
  <c r="G57" i="9" s="1"/>
  <c r="G55" i="9" a="1"/>
  <c r="G55" i="9" s="1"/>
  <c r="G52" i="9" a="1"/>
  <c r="G52" i="9" s="1"/>
  <c r="G49" i="9" a="1"/>
  <c r="G49" i="9" s="1"/>
  <c r="G46" i="9" a="1"/>
  <c r="G46" i="9" s="1"/>
  <c r="G43" i="9" a="1"/>
  <c r="G43" i="9" s="1"/>
  <c r="G41" i="9" a="1"/>
  <c r="G41" i="9" s="1"/>
  <c r="G38" i="9" a="1"/>
  <c r="G38" i="9" s="1"/>
  <c r="G35" i="9" a="1"/>
  <c r="G35" i="9" s="1"/>
  <c r="G33" i="9" a="1"/>
  <c r="G33" i="9" s="1"/>
  <c r="G29" i="9" a="1"/>
  <c r="G29" i="9" s="1"/>
  <c r="G25" i="9" a="1"/>
  <c r="G25" i="9" s="1"/>
  <c r="G21" i="9" a="1"/>
  <c r="G21" i="9" s="1"/>
  <c r="G17" i="9" a="1"/>
  <c r="G17" i="9" s="1"/>
  <c r="G13" i="9" a="1"/>
  <c r="G13" i="9" s="1"/>
  <c r="G69" i="9" a="1"/>
  <c r="G69" i="9" s="1"/>
  <c r="G59" i="9" a="1"/>
  <c r="G59" i="9" s="1"/>
  <c r="G58" i="9" a="1"/>
  <c r="G58" i="9" s="1"/>
  <c r="G50" i="9" a="1"/>
  <c r="G50" i="9" s="1"/>
  <c r="G47" i="9" a="1"/>
  <c r="G47" i="9" s="1"/>
  <c r="G44" i="9" a="1"/>
  <c r="G44" i="9" s="1"/>
  <c r="G39" i="9" a="1"/>
  <c r="G39" i="9" s="1"/>
  <c r="G36" i="9" a="1"/>
  <c r="G36" i="9" s="1"/>
  <c r="G30" i="9" a="1"/>
  <c r="G30" i="9" s="1"/>
  <c r="G27" i="9" a="1"/>
  <c r="G27" i="9" s="1"/>
  <c r="G22" i="9" a="1"/>
  <c r="G22" i="9" s="1"/>
  <c r="G18" i="9" a="1"/>
  <c r="G18" i="9" s="1"/>
  <c r="G14" i="9" a="1"/>
  <c r="G14" i="9" s="1"/>
  <c r="G60" i="9" a="1"/>
  <c r="G60" i="9" s="1"/>
  <c r="G56" i="9" a="1"/>
  <c r="G56" i="9" s="1"/>
  <c r="G51" i="9" a="1"/>
  <c r="G51" i="9" s="1"/>
  <c r="G34" i="9" a="1"/>
  <c r="G34" i="9" s="1"/>
  <c r="G9" i="9" a="1"/>
  <c r="G9" i="9" s="1"/>
  <c r="G53" i="9" a="1"/>
  <c r="G53" i="9" s="1"/>
  <c r="G48" i="9" a="1"/>
  <c r="G48" i="9" s="1"/>
  <c r="G31" i="9" a="1"/>
  <c r="G31" i="9" s="1"/>
  <c r="G15" i="9" a="1"/>
  <c r="G15" i="9" s="1"/>
  <c r="G10" i="9" a="1"/>
  <c r="G10" i="9" s="1"/>
  <c r="G28" i="9" a="1"/>
  <c r="G28" i="9" s="1"/>
  <c r="G19" i="9" a="1"/>
  <c r="G19" i="9" s="1"/>
  <c r="G11" i="9" a="1"/>
  <c r="G11" i="9" s="1"/>
  <c r="G42" i="9" a="1"/>
  <c r="G42" i="9" s="1"/>
  <c r="G23" i="9" a="1"/>
  <c r="G23" i="9" s="1"/>
  <c r="G70" i="9" a="1"/>
  <c r="G70" i="9" s="1"/>
  <c r="F72" i="15" a="1"/>
  <c r="F72" i="15" s="1"/>
  <c r="F68" i="15" a="1"/>
  <c r="F68" i="15" s="1"/>
  <c r="F64" i="15" a="1"/>
  <c r="F64" i="15" s="1"/>
  <c r="F53" i="15" a="1"/>
  <c r="F53" i="15" s="1"/>
  <c r="F52" i="15" a="1"/>
  <c r="F52" i="15" s="1"/>
  <c r="F50" i="15" a="1"/>
  <c r="F50" i="15" s="1"/>
  <c r="F46" i="15" a="1"/>
  <c r="F46" i="15" s="1"/>
  <c r="F43" i="15" a="1"/>
  <c r="F43" i="15" s="1"/>
  <c r="F39" i="15" a="1"/>
  <c r="F39" i="15" s="1"/>
  <c r="F36" i="15" a="1"/>
  <c r="F36" i="15" s="1"/>
  <c r="F30" i="15" a="1"/>
  <c r="F30" i="15" s="1"/>
  <c r="F23" i="15" a="1"/>
  <c r="F23" i="15" s="1"/>
  <c r="F21" i="15" a="1"/>
  <c r="F21" i="15" s="1"/>
  <c r="F14" i="15" a="1"/>
  <c r="F14" i="15" s="1"/>
  <c r="F69" i="15" a="1"/>
  <c r="F69" i="15" s="1"/>
  <c r="F65" i="15" a="1"/>
  <c r="F65" i="15" s="1"/>
  <c r="F61" i="15" a="1"/>
  <c r="F61" i="15" s="1"/>
  <c r="F56" i="15" a="1"/>
  <c r="F56" i="15" s="1"/>
  <c r="F47" i="15" a="1"/>
  <c r="F47" i="15" s="1"/>
  <c r="F44" i="15" a="1"/>
  <c r="F44" i="15" s="1"/>
  <c r="F37" i="15" a="1"/>
  <c r="F37" i="15" s="1"/>
  <c r="F34" i="15" a="1"/>
  <c r="F34" i="15" s="1"/>
  <c r="F32" i="15" a="1"/>
  <c r="F32" i="15" s="1"/>
  <c r="F29" i="15" a="1"/>
  <c r="F29" i="15" s="1"/>
  <c r="F27" i="15" a="1"/>
  <c r="F27" i="15" s="1"/>
  <c r="F25" i="15" a="1"/>
  <c r="F25" i="15" s="1"/>
  <c r="F18" i="15" a="1"/>
  <c r="F18" i="15" s="1"/>
  <c r="F15" i="15" a="1"/>
  <c r="F15" i="15" s="1"/>
  <c r="F70" i="15" a="1"/>
  <c r="F70" i="15" s="1"/>
  <c r="F55" i="15" a="1"/>
  <c r="F55" i="15" s="1"/>
  <c r="F48" i="15" a="1"/>
  <c r="F48" i="15" s="1"/>
  <c r="F19" i="15" a="1"/>
  <c r="F19" i="15" s="1"/>
  <c r="F9" i="15" a="1"/>
  <c r="F9" i="15" s="1"/>
  <c r="F58" i="15" a="1"/>
  <c r="F58" i="15" s="1"/>
  <c r="F41" i="15" a="1"/>
  <c r="F41" i="15" s="1"/>
  <c r="F28" i="15" a="1"/>
  <c r="F28" i="15" s="1"/>
  <c r="F24" i="15" a="1"/>
  <c r="F24" i="15" s="1"/>
  <c r="F11" i="15" a="1"/>
  <c r="F11" i="15" s="1"/>
  <c r="F71" i="15" a="1"/>
  <c r="F71" i="15" s="1"/>
  <c r="F63" i="15" a="1"/>
  <c r="F63" i="15" s="1"/>
  <c r="F60" i="15" a="1"/>
  <c r="F60" i="15" s="1"/>
  <c r="F54" i="15" a="1"/>
  <c r="F54" i="15" s="1"/>
  <c r="F49" i="15" a="1"/>
  <c r="F49" i="15" s="1"/>
  <c r="F42" i="15" a="1"/>
  <c r="F42" i="15" s="1"/>
  <c r="F38" i="15" a="1"/>
  <c r="F38" i="15" s="1"/>
  <c r="F33" i="15" a="1"/>
  <c r="F33" i="15" s="1"/>
  <c r="F26" i="15" a="1"/>
  <c r="F26" i="15" s="1"/>
  <c r="F20" i="15" a="1"/>
  <c r="F20" i="15" s="1"/>
  <c r="F13" i="15" a="1"/>
  <c r="F13" i="15" s="1"/>
  <c r="F10" i="15" a="1"/>
  <c r="F10" i="15" s="1"/>
  <c r="F57" i="15" a="1"/>
  <c r="F57" i="15" s="1"/>
  <c r="F45" i="15" a="1"/>
  <c r="F45" i="15" s="1"/>
  <c r="F35" i="15" a="1"/>
  <c r="F35" i="15" s="1"/>
  <c r="F66" i="15" a="1"/>
  <c r="F66" i="15" s="1"/>
  <c r="F62" i="15" a="1"/>
  <c r="F62" i="15" s="1"/>
  <c r="F59" i="15" a="1"/>
  <c r="F59" i="15" s="1"/>
  <c r="F51" i="15" a="1"/>
  <c r="F51" i="15" s="1"/>
  <c r="F40" i="15" a="1"/>
  <c r="F40" i="15" s="1"/>
  <c r="F31" i="15" a="1"/>
  <c r="F31" i="15" s="1"/>
  <c r="F22" i="15" a="1"/>
  <c r="F22" i="15" s="1"/>
  <c r="F16" i="15" a="1"/>
  <c r="F16" i="15" s="1"/>
  <c r="F12" i="15" a="1"/>
  <c r="F12" i="15" s="1"/>
  <c r="F67" i="15" a="1"/>
  <c r="F67" i="15" s="1"/>
  <c r="F17" i="15" a="1"/>
  <c r="F17" i="15" s="1"/>
  <c r="F72" i="11" a="1"/>
  <c r="F72" i="11" s="1"/>
  <c r="F66" i="11" a="1"/>
  <c r="F66" i="11" s="1"/>
  <c r="F60" i="11" a="1"/>
  <c r="F60" i="11" s="1"/>
  <c r="F53" i="11" a="1"/>
  <c r="F53" i="11" s="1"/>
  <c r="F50" i="11" a="1"/>
  <c r="F50" i="11" s="1"/>
  <c r="F47" i="11" a="1"/>
  <c r="F47" i="11" s="1"/>
  <c r="F42" i="11" a="1"/>
  <c r="F42" i="11" s="1"/>
  <c r="F39" i="11" a="1"/>
  <c r="F39" i="11" s="1"/>
  <c r="F35" i="11" a="1"/>
  <c r="F35" i="11" s="1"/>
  <c r="F27" i="11" a="1"/>
  <c r="F27" i="11" s="1"/>
  <c r="F24" i="11" a="1"/>
  <c r="F24" i="11" s="1"/>
  <c r="F19" i="11" a="1"/>
  <c r="F19" i="11" s="1"/>
  <c r="F69" i="11" a="1"/>
  <c r="F69" i="11" s="1"/>
  <c r="F68" i="11" a="1"/>
  <c r="F68" i="11" s="1"/>
  <c r="F67" i="11" a="1"/>
  <c r="F67" i="11" s="1"/>
  <c r="F64" i="11" a="1"/>
  <c r="F64" i="11" s="1"/>
  <c r="F61" i="11" a="1"/>
  <c r="F61" i="11" s="1"/>
  <c r="F51" i="11" a="1"/>
  <c r="F51" i="11" s="1"/>
  <c r="F45" i="11" a="1"/>
  <c r="F45" i="11" s="1"/>
  <c r="F43" i="11" a="1"/>
  <c r="F43" i="11" s="1"/>
  <c r="F36" i="11" a="1"/>
  <c r="F36" i="11" s="1"/>
  <c r="F32" i="11" a="1"/>
  <c r="F32" i="11" s="1"/>
  <c r="F30" i="11" a="1"/>
  <c r="F30" i="11" s="1"/>
  <c r="F25" i="11" a="1"/>
  <c r="F25" i="11" s="1"/>
  <c r="F22" i="11" a="1"/>
  <c r="F22" i="11" s="1"/>
  <c r="F16" i="11" a="1"/>
  <c r="F16" i="11" s="1"/>
  <c r="F71" i="11" a="1"/>
  <c r="F71" i="11" s="1"/>
  <c r="F65" i="11" a="1"/>
  <c r="F65" i="11" s="1"/>
  <c r="F62" i="11" a="1"/>
  <c r="F62" i="11" s="1"/>
  <c r="F59" i="11" a="1"/>
  <c r="F59" i="11" s="1"/>
  <c r="F58" i="11" a="1"/>
  <c r="F58" i="11" s="1"/>
  <c r="F56" i="11" a="1"/>
  <c r="F56" i="11" s="1"/>
  <c r="F54" i="11" a="1"/>
  <c r="F54" i="11" s="1"/>
  <c r="F52" i="11" a="1"/>
  <c r="F52" i="11" s="1"/>
  <c r="F48" i="11" a="1"/>
  <c r="F48" i="11" s="1"/>
  <c r="F44" i="11" a="1"/>
  <c r="F44" i="11" s="1"/>
  <c r="F40" i="11" a="1"/>
  <c r="F40" i="11" s="1"/>
  <c r="F37" i="11" a="1"/>
  <c r="F37" i="11" s="1"/>
  <c r="F33" i="11" a="1"/>
  <c r="F33" i="11" s="1"/>
  <c r="F31" i="11" a="1"/>
  <c r="F31" i="11" s="1"/>
  <c r="F28" i="11" a="1"/>
  <c r="F28" i="11" s="1"/>
  <c r="F23" i="11" a="1"/>
  <c r="F23" i="11" s="1"/>
  <c r="F20" i="11" a="1"/>
  <c r="F20" i="11" s="1"/>
  <c r="F14" i="11" a="1"/>
  <c r="F14" i="11" s="1"/>
  <c r="F46" i="11" a="1"/>
  <c r="F46" i="11" s="1"/>
  <c r="F29" i="11" a="1"/>
  <c r="F29" i="11" s="1"/>
  <c r="F18" i="11" a="1"/>
  <c r="F18" i="11" s="1"/>
  <c r="F17" i="11" a="1"/>
  <c r="F17" i="11" s="1"/>
  <c r="F11" i="11" a="1"/>
  <c r="F11" i="11" s="1"/>
  <c r="F9" i="11" a="1"/>
  <c r="F9" i="11" s="1"/>
  <c r="F70" i="11" a="1"/>
  <c r="F70" i="11" s="1"/>
  <c r="F63" i="11" a="1"/>
  <c r="F63" i="11" s="1"/>
  <c r="F57" i="11" a="1"/>
  <c r="F57" i="11" s="1"/>
  <c r="F55" i="11" a="1"/>
  <c r="F55" i="11" s="1"/>
  <c r="F41" i="11" a="1"/>
  <c r="F41" i="11" s="1"/>
  <c r="F21" i="11" a="1"/>
  <c r="F21" i="11" s="1"/>
  <c r="F10" i="11" a="1"/>
  <c r="F10" i="11" s="1"/>
  <c r="F34" i="11" a="1"/>
  <c r="F34" i="11" s="1"/>
  <c r="F12" i="11" a="1"/>
  <c r="F12" i="11" s="1"/>
  <c r="F49" i="11" a="1"/>
  <c r="F49" i="11" s="1"/>
  <c r="F26" i="11" a="1"/>
  <c r="F26" i="11" s="1"/>
  <c r="F38" i="11" a="1"/>
  <c r="F38" i="11" s="1"/>
  <c r="F15" i="11" a="1"/>
  <c r="F15" i="11" s="1"/>
  <c r="F13" i="11" a="1"/>
  <c r="F13" i="11" s="1"/>
  <c r="I8" i="8"/>
  <c r="H7" i="8"/>
  <c r="I8" i="1"/>
  <c r="H8" i="11"/>
  <c r="G7" i="11"/>
  <c r="G18" i="11" s="1" a="1"/>
  <c r="G18" i="11" s="1"/>
  <c r="H7" i="15"/>
  <c r="I8" i="15"/>
  <c r="H8" i="17"/>
  <c r="G7" i="17"/>
  <c r="I8" i="9"/>
  <c r="I6" i="9" s="1" a="1"/>
  <c r="I6" i="9" s="1"/>
  <c r="H7" i="9"/>
  <c r="I8" i="10"/>
  <c r="H7" i="10"/>
  <c r="H8" i="12"/>
  <c r="H6" i="12" s="1" a="1"/>
  <c r="H6" i="12" s="1"/>
  <c r="G7" i="12"/>
  <c r="I8" i="13"/>
  <c r="H7" i="13"/>
  <c r="H7" i="16"/>
  <c r="I8" i="16"/>
  <c r="H7" i="1"/>
  <c r="I8" i="6"/>
  <c r="H7" i="6"/>
  <c r="I6" i="8" l="1" a="1"/>
  <c r="I6" i="8" s="1"/>
  <c r="G71" i="14" a="1"/>
  <c r="G71" i="14" s="1"/>
  <c r="G57" i="14" a="1"/>
  <c r="G57" i="14" s="1"/>
  <c r="G41" i="14" a="1"/>
  <c r="G41" i="14" s="1"/>
  <c r="G27" i="14" a="1"/>
  <c r="G27" i="14" s="1"/>
  <c r="G12" i="14" a="1"/>
  <c r="G12" i="14" s="1"/>
  <c r="G58" i="14" a="1"/>
  <c r="G58" i="14" s="1"/>
  <c r="G42" i="14" a="1"/>
  <c r="G42" i="14" s="1"/>
  <c r="G32" i="14" a="1"/>
  <c r="G32" i="14" s="1"/>
  <c r="G21" i="14" a="1"/>
  <c r="G21" i="14" s="1"/>
  <c r="G51" i="14" a="1"/>
  <c r="G51" i="14" s="1"/>
  <c r="G22" i="14" a="1"/>
  <c r="G22" i="14" s="1"/>
  <c r="G11" i="14" a="1"/>
  <c r="G11" i="14" s="1"/>
  <c r="G52" i="14" a="1"/>
  <c r="G52" i="14" s="1"/>
  <c r="G23" i="14" a="1"/>
  <c r="G23" i="14" s="1"/>
  <c r="G55" i="14" a="1"/>
  <c r="G55" i="14" s="1"/>
  <c r="G62" i="14" a="1"/>
  <c r="G62" i="14" s="1"/>
  <c r="G10" i="14" a="1"/>
  <c r="G10" i="14" s="1"/>
  <c r="G70" i="14" a="1"/>
  <c r="G70" i="14" s="1"/>
  <c r="G53" i="14" a="1"/>
  <c r="G53" i="14" s="1"/>
  <c r="G37" i="14" a="1"/>
  <c r="G37" i="14" s="1"/>
  <c r="G24" i="14" a="1"/>
  <c r="G24" i="14" s="1"/>
  <c r="G9" i="14" a="1"/>
  <c r="G9" i="14" s="1"/>
  <c r="G54" i="14" a="1"/>
  <c r="G54" i="14" s="1"/>
  <c r="G38" i="14" a="1"/>
  <c r="G38" i="14" s="1"/>
  <c r="G28" i="14" a="1"/>
  <c r="G28" i="14" s="1"/>
  <c r="G17" i="14" a="1"/>
  <c r="G17" i="14" s="1"/>
  <c r="G48" i="14" a="1"/>
  <c r="G48" i="14" s="1"/>
  <c r="G14" i="14" a="1"/>
  <c r="G14" i="14" s="1"/>
  <c r="G69" i="14" a="1"/>
  <c r="G69" i="14" s="1"/>
  <c r="G40" i="14" a="1"/>
  <c r="G40" i="14" s="1"/>
  <c r="G15" i="14" a="1"/>
  <c r="G15" i="14" s="1"/>
  <c r="G43" i="14" a="1"/>
  <c r="G43" i="14" s="1"/>
  <c r="G59" i="14" a="1"/>
  <c r="G59" i="14" s="1"/>
  <c r="G45" i="14" a="1"/>
  <c r="G45" i="14" s="1"/>
  <c r="G31" i="14" a="1"/>
  <c r="G31" i="14" s="1"/>
  <c r="G16" i="14" a="1"/>
  <c r="G16" i="14" s="1"/>
  <c r="G46" i="14" a="1"/>
  <c r="G46" i="14" s="1"/>
  <c r="G25" i="14" a="1"/>
  <c r="G25" i="14" s="1"/>
  <c r="G56" i="14" a="1"/>
  <c r="G56" i="14" s="1"/>
  <c r="G30" i="14" a="1"/>
  <c r="G30" i="14" s="1"/>
  <c r="G18" i="14" a="1"/>
  <c r="G18" i="14" s="1"/>
  <c r="G64" i="14" a="1"/>
  <c r="G64" i="14" s="1"/>
  <c r="G49" i="14" a="1"/>
  <c r="G49" i="14" s="1"/>
  <c r="G35" i="14" a="1"/>
  <c r="G35" i="14" s="1"/>
  <c r="G20" i="14" a="1"/>
  <c r="G20" i="14" s="1"/>
  <c r="G72" i="14" a="1"/>
  <c r="G72" i="14" s="1"/>
  <c r="G50" i="14" a="1"/>
  <c r="G50" i="14" s="1"/>
  <c r="G36" i="14" a="1"/>
  <c r="G36" i="14" s="1"/>
  <c r="G26" i="14" a="1"/>
  <c r="G26" i="14" s="1"/>
  <c r="G13" i="14" a="1"/>
  <c r="G13" i="14" s="1"/>
  <c r="G47" i="14" a="1"/>
  <c r="G47" i="14" s="1"/>
  <c r="G63" i="14" a="1"/>
  <c r="G63" i="14" s="1"/>
  <c r="G67" i="14" a="1"/>
  <c r="G67" i="14" s="1"/>
  <c r="G33" i="14" a="1"/>
  <c r="G33" i="14" s="1"/>
  <c r="G68" i="14" a="1"/>
  <c r="G68" i="14" s="1"/>
  <c r="G29" i="14" a="1"/>
  <c r="G29" i="14" s="1"/>
  <c r="G44" i="14" a="1"/>
  <c r="G44" i="14" s="1"/>
  <c r="G61" i="14" a="1"/>
  <c r="G61" i="14" s="1"/>
  <c r="G65" i="14" a="1"/>
  <c r="G65" i="14" s="1"/>
  <c r="G34" i="14" a="1"/>
  <c r="G34" i="14" s="1"/>
  <c r="G39" i="14" a="1"/>
  <c r="G39" i="14" s="1"/>
  <c r="G60" i="14" a="1"/>
  <c r="G60" i="14" s="1"/>
  <c r="G66" i="14" a="1"/>
  <c r="G66" i="14" s="1"/>
  <c r="G19" i="14" a="1"/>
  <c r="G19" i="14" s="1"/>
  <c r="H6" i="6" a="1"/>
  <c r="H6" i="6" s="1"/>
  <c r="H6" i="15" a="1"/>
  <c r="H6" i="15" s="1"/>
  <c r="I6" i="13" a="1"/>
  <c r="I6" i="13" s="1"/>
  <c r="I6" i="10" a="1"/>
  <c r="I6" i="10" s="1"/>
  <c r="H6" i="17" a="1"/>
  <c r="H6" i="17" s="1"/>
  <c r="H6" i="11" a="1"/>
  <c r="H6" i="11" s="1"/>
  <c r="K23" i="18"/>
  <c r="H6" i="1" a="1"/>
  <c r="H6" i="1" s="1"/>
  <c r="H6" i="14" a="1"/>
  <c r="H6" i="14" s="1"/>
  <c r="I8" i="14"/>
  <c r="H7" i="14"/>
  <c r="G6" i="17" a="1"/>
  <c r="G6" i="17" s="1"/>
  <c r="G6" i="11" a="1"/>
  <c r="G6" i="11" s="1"/>
  <c r="I6" i="6" a="1"/>
  <c r="I6" i="6" s="1"/>
  <c r="I6" i="15" a="1"/>
  <c r="I6" i="15" s="1"/>
  <c r="I6" i="1" a="1"/>
  <c r="I6" i="1" s="1"/>
  <c r="K25" i="18"/>
  <c r="D6" i="16" a="1"/>
  <c r="D6" i="16" s="1"/>
  <c r="D6" i="6" a="1"/>
  <c r="D6" i="6" s="1"/>
  <c r="D6" i="13" a="1"/>
  <c r="D6" i="13" s="1"/>
  <c r="D6" i="8" a="1"/>
  <c r="D6" i="8" s="1"/>
  <c r="D6" i="1" a="1"/>
  <c r="D6" i="1" s="1"/>
  <c r="D6" i="15" a="1"/>
  <c r="D6" i="15" s="1"/>
  <c r="D6" i="9" a="1"/>
  <c r="D6" i="9" s="1"/>
  <c r="D6" i="12" a="1"/>
  <c r="D6" i="12" s="1"/>
  <c r="D6" i="11" a="1"/>
  <c r="D6" i="11" s="1"/>
  <c r="D6" i="10" a="1"/>
  <c r="D6" i="10" s="1"/>
  <c r="D6" i="17" a="1"/>
  <c r="D6" i="17" s="1"/>
  <c r="E6" i="10" a="1"/>
  <c r="E6" i="10" s="1"/>
  <c r="E6" i="6" a="1"/>
  <c r="E6" i="6" s="1"/>
  <c r="E6" i="13" a="1"/>
  <c r="E6" i="13" s="1"/>
  <c r="E6" i="8" a="1"/>
  <c r="E6" i="8" s="1"/>
  <c r="E6" i="9" a="1"/>
  <c r="E6" i="9" s="1"/>
  <c r="E6" i="1" a="1"/>
  <c r="E6" i="1" s="1"/>
  <c r="F6" i="13" a="1"/>
  <c r="F6" i="13" s="1"/>
  <c r="F6" i="9" a="1"/>
  <c r="F6" i="9" s="1"/>
  <c r="E6" i="11" a="1"/>
  <c r="E6" i="11" s="1"/>
  <c r="F6" i="1" a="1"/>
  <c r="F6" i="1" s="1"/>
  <c r="E6" i="17" a="1"/>
  <c r="E6" i="17" s="1"/>
  <c r="F6" i="8" a="1"/>
  <c r="F6" i="8" s="1"/>
  <c r="E6" i="14" a="1"/>
  <c r="E6" i="14" s="1"/>
  <c r="E6" i="15" a="1"/>
  <c r="E6" i="15" s="1"/>
  <c r="F6" i="6" a="1"/>
  <c r="F6" i="6" s="1"/>
  <c r="F6" i="10" a="1"/>
  <c r="F6" i="10" s="1"/>
  <c r="E6" i="12" a="1"/>
  <c r="E6" i="12" s="1"/>
  <c r="F6" i="17" a="1"/>
  <c r="F6" i="17" s="1"/>
  <c r="G6" i="8" a="1"/>
  <c r="G6" i="8" s="1"/>
  <c r="G6" i="9" a="1"/>
  <c r="G6" i="9" s="1"/>
  <c r="F6" i="14" a="1"/>
  <c r="F6" i="14" s="1"/>
  <c r="G6" i="6" a="1"/>
  <c r="G6" i="6" s="1"/>
  <c r="F6" i="11" a="1"/>
  <c r="F6" i="11" s="1"/>
  <c r="F6" i="12" a="1"/>
  <c r="F6" i="12" s="1"/>
  <c r="G6" i="13" a="1"/>
  <c r="G6" i="13" s="1"/>
  <c r="F6" i="15" a="1"/>
  <c r="F6" i="15" s="1"/>
  <c r="G6" i="1" a="1"/>
  <c r="G6" i="1" s="1"/>
  <c r="G6" i="10" a="1"/>
  <c r="G6" i="10" s="1"/>
  <c r="H6" i="9" a="1"/>
  <c r="H6" i="9" s="1"/>
  <c r="G6" i="14" a="1"/>
  <c r="G6" i="14" s="1"/>
  <c r="H6" i="8" a="1"/>
  <c r="H6" i="8" s="1"/>
  <c r="H6" i="13" a="1"/>
  <c r="H6" i="13" s="1"/>
  <c r="D6" i="14" a="1"/>
  <c r="D6" i="14" s="1"/>
  <c r="B3" i="18"/>
  <c r="E6" i="16" a="1"/>
  <c r="E6" i="16" s="1"/>
  <c r="F6" i="16" a="1"/>
  <c r="F6" i="16" s="1"/>
  <c r="G6" i="16" a="1"/>
  <c r="G6" i="16" s="1"/>
  <c r="I6" i="16" a="1"/>
  <c r="I6" i="16" s="1"/>
  <c r="H6" i="16" a="1"/>
  <c r="H6" i="16" s="1"/>
  <c r="K30" i="18"/>
  <c r="K31" i="18" s="1"/>
  <c r="K29" i="18"/>
  <c r="H70" i="15" a="1"/>
  <c r="H70" i="15" s="1"/>
  <c r="H66" i="15" a="1"/>
  <c r="H66" i="15" s="1"/>
  <c r="H59" i="15" a="1"/>
  <c r="H59" i="15" s="1"/>
  <c r="H58" i="15" a="1"/>
  <c r="H58" i="15" s="1"/>
  <c r="H57" i="15" a="1"/>
  <c r="H57" i="15" s="1"/>
  <c r="H55" i="15" a="1"/>
  <c r="H55" i="15" s="1"/>
  <c r="H54" i="15" a="1"/>
  <c r="H54" i="15" s="1"/>
  <c r="H48" i="15" a="1"/>
  <c r="H48" i="15" s="1"/>
  <c r="H45" i="15" a="1"/>
  <c r="H45" i="15" s="1"/>
  <c r="H42" i="15" a="1"/>
  <c r="H42" i="15" s="1"/>
  <c r="H41" i="15" a="1"/>
  <c r="H41" i="15" s="1"/>
  <c r="H38" i="15" a="1"/>
  <c r="H38" i="15" s="1"/>
  <c r="H33" i="15" a="1"/>
  <c r="H33" i="15" s="1"/>
  <c r="H24" i="15" a="1"/>
  <c r="H24" i="15" s="1"/>
  <c r="H22" i="15" a="1"/>
  <c r="H22" i="15" s="1"/>
  <c r="H19" i="15" a="1"/>
  <c r="H19" i="15" s="1"/>
  <c r="H16" i="15" a="1"/>
  <c r="H16" i="15" s="1"/>
  <c r="H71" i="15" a="1"/>
  <c r="H71" i="15" s="1"/>
  <c r="H67" i="15" a="1"/>
  <c r="H67" i="15" s="1"/>
  <c r="H63" i="15" a="1"/>
  <c r="H63" i="15" s="1"/>
  <c r="H60" i="15" a="1"/>
  <c r="H60" i="15" s="1"/>
  <c r="H53" i="15" a="1"/>
  <c r="H53" i="15" s="1"/>
  <c r="H52" i="15" a="1"/>
  <c r="H52" i="15" s="1"/>
  <c r="H49" i="15" a="1"/>
  <c r="H49" i="15" s="1"/>
  <c r="H46" i="15" a="1"/>
  <c r="H46" i="15" s="1"/>
  <c r="H43" i="15" a="1"/>
  <c r="H43" i="15" s="1"/>
  <c r="H39" i="15" a="1"/>
  <c r="H39" i="15" s="1"/>
  <c r="H35" i="15" a="1"/>
  <c r="H35" i="15" s="1"/>
  <c r="H30" i="15" a="1"/>
  <c r="H30" i="15" s="1"/>
  <c r="H28" i="15" a="1"/>
  <c r="H28" i="15" s="1"/>
  <c r="H26" i="15" a="1"/>
  <c r="H26" i="15" s="1"/>
  <c r="H23" i="15" a="1"/>
  <c r="H23" i="15" s="1"/>
  <c r="H20" i="15" a="1"/>
  <c r="H20" i="15" s="1"/>
  <c r="H17" i="15" a="1"/>
  <c r="H17" i="15" s="1"/>
  <c r="H13" i="15" a="1"/>
  <c r="H13" i="15" s="1"/>
  <c r="H72" i="15" a="1"/>
  <c r="H72" i="15" s="1"/>
  <c r="H64" i="15" a="1"/>
  <c r="H64" i="15" s="1"/>
  <c r="H50" i="15" a="1"/>
  <c r="H50" i="15" s="1"/>
  <c r="H44" i="15" a="1"/>
  <c r="H44" i="15" s="1"/>
  <c r="H21" i="15" a="1"/>
  <c r="H21" i="15" s="1"/>
  <c r="H14" i="15" a="1"/>
  <c r="H14" i="15" s="1"/>
  <c r="H12" i="15" a="1"/>
  <c r="H12" i="15" s="1"/>
  <c r="H11" i="15" a="1"/>
  <c r="H11" i="15" s="1"/>
  <c r="H29" i="15" a="1"/>
  <c r="H29" i="15" s="1"/>
  <c r="H65" i="15" a="1"/>
  <c r="H65" i="15" s="1"/>
  <c r="H62" i="15" a="1"/>
  <c r="H62" i="15" s="1"/>
  <c r="H51" i="15" a="1"/>
  <c r="H51" i="15" s="1"/>
  <c r="H40" i="15" a="1"/>
  <c r="H40" i="15" s="1"/>
  <c r="H34" i="15" a="1"/>
  <c r="H34" i="15" s="1"/>
  <c r="H31" i="15" a="1"/>
  <c r="H31" i="15" s="1"/>
  <c r="H27" i="15" a="1"/>
  <c r="H27" i="15" s="1"/>
  <c r="H15" i="15" a="1"/>
  <c r="H15" i="15" s="1"/>
  <c r="H69" i="15" a="1"/>
  <c r="H69" i="15" s="1"/>
  <c r="H47" i="15" a="1"/>
  <c r="H47" i="15" s="1"/>
  <c r="H18" i="15" a="1"/>
  <c r="H18" i="15" s="1"/>
  <c r="H68" i="15" a="1"/>
  <c r="H68" i="15" s="1"/>
  <c r="H61" i="15" a="1"/>
  <c r="H61" i="15" s="1"/>
  <c r="H36" i="15" a="1"/>
  <c r="H36" i="15" s="1"/>
  <c r="H32" i="15" a="1"/>
  <c r="H32" i="15" s="1"/>
  <c r="H25" i="15" a="1"/>
  <c r="H25" i="15" s="1"/>
  <c r="H9" i="15" a="1"/>
  <c r="H9" i="15" s="1"/>
  <c r="H56" i="15" a="1"/>
  <c r="H56" i="15" s="1"/>
  <c r="H37" i="15" a="1"/>
  <c r="H37" i="15" s="1"/>
  <c r="H10" i="15" a="1"/>
  <c r="H10" i="15" s="1"/>
  <c r="G70" i="12" a="1"/>
  <c r="G70" i="12" s="1"/>
  <c r="G66" i="12" a="1"/>
  <c r="G66" i="12" s="1"/>
  <c r="G64" i="12" a="1"/>
  <c r="G64" i="12" s="1"/>
  <c r="G62" i="12" a="1"/>
  <c r="G62" i="12" s="1"/>
  <c r="G60" i="12" a="1"/>
  <c r="G60" i="12" s="1"/>
  <c r="G58" i="12" a="1"/>
  <c r="G58" i="12" s="1"/>
  <c r="G56" i="12" a="1"/>
  <c r="G56" i="12" s="1"/>
  <c r="G53" i="12" a="1"/>
  <c r="G53" i="12" s="1"/>
  <c r="G51" i="12" a="1"/>
  <c r="G51" i="12" s="1"/>
  <c r="G48" i="12" a="1"/>
  <c r="G48" i="12" s="1"/>
  <c r="G47" i="12" a="1"/>
  <c r="G47" i="12" s="1"/>
  <c r="G41" i="12" a="1"/>
  <c r="G41" i="12" s="1"/>
  <c r="G37" i="12" a="1"/>
  <c r="G37" i="12" s="1"/>
  <c r="G34" i="12" a="1"/>
  <c r="G34" i="12" s="1"/>
  <c r="G30" i="12" a="1"/>
  <c r="G30" i="12" s="1"/>
  <c r="G26" i="12" a="1"/>
  <c r="G26" i="12" s="1"/>
  <c r="G22" i="12" a="1"/>
  <c r="G22" i="12" s="1"/>
  <c r="G18" i="12" a="1"/>
  <c r="G18" i="12" s="1"/>
  <c r="G14" i="12" a="1"/>
  <c r="G14" i="12" s="1"/>
  <c r="G10" i="12" a="1"/>
  <c r="G10" i="12" s="1"/>
  <c r="G54" i="12" a="1"/>
  <c r="G54" i="12" s="1"/>
  <c r="G49" i="12" a="1"/>
  <c r="G49" i="12" s="1"/>
  <c r="G44" i="12" a="1"/>
  <c r="G44" i="12" s="1"/>
  <c r="G38" i="12" a="1"/>
  <c r="G38" i="12" s="1"/>
  <c r="G35" i="12" a="1"/>
  <c r="G35" i="12" s="1"/>
  <c r="G31" i="12" a="1"/>
  <c r="G31" i="12" s="1"/>
  <c r="G27" i="12" a="1"/>
  <c r="G27" i="12" s="1"/>
  <c r="G23" i="12" a="1"/>
  <c r="G23" i="12" s="1"/>
  <c r="G19" i="12" a="1"/>
  <c r="G19" i="12" s="1"/>
  <c r="G15" i="12" a="1"/>
  <c r="G15" i="12" s="1"/>
  <c r="G11" i="12" a="1"/>
  <c r="G11" i="12" s="1"/>
  <c r="G71" i="12" a="1"/>
  <c r="G71" i="12" s="1"/>
  <c r="G68" i="12" a="1"/>
  <c r="G68" i="12" s="1"/>
  <c r="G67" i="12" a="1"/>
  <c r="G67" i="12" s="1"/>
  <c r="G65" i="12" a="1"/>
  <c r="G65" i="12" s="1"/>
  <c r="G63" i="12" a="1"/>
  <c r="G63" i="12" s="1"/>
  <c r="G61" i="12" a="1"/>
  <c r="G61" i="12" s="1"/>
  <c r="G59" i="12" a="1"/>
  <c r="G59" i="12" s="1"/>
  <c r="G57" i="12" a="1"/>
  <c r="G57" i="12" s="1"/>
  <c r="G55" i="12" a="1"/>
  <c r="G55" i="12" s="1"/>
  <c r="G52" i="12" a="1"/>
  <c r="G52" i="12" s="1"/>
  <c r="G50" i="12" a="1"/>
  <c r="G50" i="12" s="1"/>
  <c r="G45" i="12" a="1"/>
  <c r="G45" i="12" s="1"/>
  <c r="G42" i="12" a="1"/>
  <c r="G42" i="12" s="1"/>
  <c r="G39" i="12" a="1"/>
  <c r="G39" i="12" s="1"/>
  <c r="G36" i="12" a="1"/>
  <c r="G36" i="12" s="1"/>
  <c r="G32" i="12" a="1"/>
  <c r="G32" i="12" s="1"/>
  <c r="G28" i="12" a="1"/>
  <c r="G28" i="12" s="1"/>
  <c r="G24" i="12" a="1"/>
  <c r="G24" i="12" s="1"/>
  <c r="G20" i="12" a="1"/>
  <c r="G20" i="12" s="1"/>
  <c r="G16" i="12" a="1"/>
  <c r="G16" i="12" s="1"/>
  <c r="G12" i="12" a="1"/>
  <c r="G12" i="12" s="1"/>
  <c r="G72" i="12" a="1"/>
  <c r="G72" i="12" s="1"/>
  <c r="G46" i="12" a="1"/>
  <c r="G46" i="12" s="1"/>
  <c r="G21" i="12" a="1"/>
  <c r="G21" i="12" s="1"/>
  <c r="G33" i="12" a="1"/>
  <c r="G33" i="12" s="1"/>
  <c r="G69" i="12" a="1"/>
  <c r="G69" i="12" s="1"/>
  <c r="G43" i="12" a="1"/>
  <c r="G43" i="12" s="1"/>
  <c r="G25" i="12" a="1"/>
  <c r="G25" i="12" s="1"/>
  <c r="G9" i="12" a="1"/>
  <c r="G9" i="12" s="1"/>
  <c r="G17" i="12" a="1"/>
  <c r="G17" i="12" s="1"/>
  <c r="G40" i="12" a="1"/>
  <c r="G40" i="12" s="1"/>
  <c r="G29" i="12" a="1"/>
  <c r="G29" i="12" s="1"/>
  <c r="G13" i="12" a="1"/>
  <c r="G13" i="12" s="1"/>
  <c r="H10" i="1" a="1"/>
  <c r="H10" i="1" s="1"/>
  <c r="H11" i="1" a="1"/>
  <c r="H11" i="1" s="1"/>
  <c r="H9" i="1" a="1"/>
  <c r="H9" i="1" s="1"/>
  <c r="H12" i="1" a="1"/>
  <c r="H12" i="1" s="1"/>
  <c r="H14" i="1" a="1"/>
  <c r="H14" i="1" s="1"/>
  <c r="H16" i="1" a="1"/>
  <c r="H16" i="1" s="1"/>
  <c r="H17" i="1" a="1"/>
  <c r="H17" i="1" s="1"/>
  <c r="H19" i="1" a="1"/>
  <c r="H19" i="1" s="1"/>
  <c r="H21" i="1" a="1"/>
  <c r="H21" i="1" s="1"/>
  <c r="H13" i="1" a="1"/>
  <c r="H13" i="1" s="1"/>
  <c r="H20" i="1" a="1"/>
  <c r="H20" i="1" s="1"/>
  <c r="H22" i="1" a="1"/>
  <c r="H22" i="1" s="1"/>
  <c r="H25" i="1" a="1"/>
  <c r="H25" i="1" s="1"/>
  <c r="H15" i="1" a="1"/>
  <c r="H15" i="1" s="1"/>
  <c r="H18" i="1" a="1"/>
  <c r="H18" i="1" s="1"/>
  <c r="H26" i="1" a="1"/>
  <c r="H26" i="1" s="1"/>
  <c r="H29" i="1" a="1"/>
  <c r="H29" i="1" s="1"/>
  <c r="H24" i="1" a="1"/>
  <c r="H24" i="1" s="1"/>
  <c r="H35" i="1" a="1"/>
  <c r="H35" i="1" s="1"/>
  <c r="H23" i="1" a="1"/>
  <c r="H23" i="1" s="1"/>
  <c r="H27" i="1" a="1"/>
  <c r="H27" i="1" s="1"/>
  <c r="H32" i="1" a="1"/>
  <c r="H32" i="1" s="1"/>
  <c r="H28" i="1" a="1"/>
  <c r="H28" i="1" s="1"/>
  <c r="H30" i="1" a="1"/>
  <c r="H30" i="1" s="1"/>
  <c r="H33" i="1" a="1"/>
  <c r="H33" i="1" s="1"/>
  <c r="H38" i="1" a="1"/>
  <c r="H38" i="1" s="1"/>
  <c r="H36" i="1" a="1"/>
  <c r="H36" i="1" s="1"/>
  <c r="H37" i="1" a="1"/>
  <c r="H37" i="1" s="1"/>
  <c r="H44" i="1" a="1"/>
  <c r="H44" i="1" s="1"/>
  <c r="H39" i="1" a="1"/>
  <c r="H39" i="1" s="1"/>
  <c r="H40" i="1" a="1"/>
  <c r="H40" i="1" s="1"/>
  <c r="H42" i="1" a="1"/>
  <c r="H42" i="1" s="1"/>
  <c r="H45" i="1" a="1"/>
  <c r="H45" i="1" s="1"/>
  <c r="H47" i="1" a="1"/>
  <c r="H47" i="1" s="1"/>
  <c r="H50" i="1" a="1"/>
  <c r="H50" i="1" s="1"/>
  <c r="H31" i="1" a="1"/>
  <c r="H31" i="1" s="1"/>
  <c r="H34" i="1" a="1"/>
  <c r="H34" i="1" s="1"/>
  <c r="H48" i="1" a="1"/>
  <c r="H48" i="1" s="1"/>
  <c r="H53" i="1" a="1"/>
  <c r="H53" i="1" s="1"/>
  <c r="H58" i="1" a="1"/>
  <c r="H58" i="1" s="1"/>
  <c r="H62" i="1" a="1"/>
  <c r="H62" i="1" s="1"/>
  <c r="H64" i="1" a="1"/>
  <c r="H64" i="1" s="1"/>
  <c r="H65" i="1" a="1"/>
  <c r="H65" i="1" s="1"/>
  <c r="H69" i="1" a="1"/>
  <c r="H69" i="1" s="1"/>
  <c r="H51" i="1" a="1"/>
  <c r="H51" i="1" s="1"/>
  <c r="H59" i="1" a="1"/>
  <c r="H59" i="1" s="1"/>
  <c r="H66" i="1" a="1"/>
  <c r="H66" i="1" s="1"/>
  <c r="H70" i="1" a="1"/>
  <c r="H70" i="1" s="1"/>
  <c r="H43" i="1" a="1"/>
  <c r="H43" i="1" s="1"/>
  <c r="H46" i="1" a="1"/>
  <c r="H46" i="1" s="1"/>
  <c r="H49" i="1" a="1"/>
  <c r="H49" i="1" s="1"/>
  <c r="H52" i="1" a="1"/>
  <c r="H52" i="1" s="1"/>
  <c r="H54" i="1" a="1"/>
  <c r="H54" i="1" s="1"/>
  <c r="H55" i="1" a="1"/>
  <c r="H55" i="1" s="1"/>
  <c r="H56" i="1" a="1"/>
  <c r="H56" i="1" s="1"/>
  <c r="H60" i="1" a="1"/>
  <c r="H60" i="1" s="1"/>
  <c r="H63" i="1" a="1"/>
  <c r="H63" i="1" s="1"/>
  <c r="H67" i="1" a="1"/>
  <c r="H67" i="1" s="1"/>
  <c r="H71" i="1" a="1"/>
  <c r="H71" i="1" s="1"/>
  <c r="H41" i="1" a="1"/>
  <c r="H41" i="1" s="1"/>
  <c r="H57" i="1" a="1"/>
  <c r="H57" i="1" s="1"/>
  <c r="H61" i="1" a="1"/>
  <c r="H61" i="1" s="1"/>
  <c r="H68" i="1" a="1"/>
  <c r="H68" i="1" s="1"/>
  <c r="H72" i="1" a="1"/>
  <c r="H72" i="1" s="1"/>
  <c r="H70" i="10" a="1"/>
  <c r="H70" i="10" s="1"/>
  <c r="H65" i="10" a="1"/>
  <c r="H65" i="10" s="1"/>
  <c r="H61" i="10" a="1"/>
  <c r="H61" i="10" s="1"/>
  <c r="H58" i="10" a="1"/>
  <c r="H58" i="10" s="1"/>
  <c r="H54" i="10" a="1"/>
  <c r="H54" i="10" s="1"/>
  <c r="H50" i="10" a="1"/>
  <c r="H50" i="10" s="1"/>
  <c r="H45" i="10" a="1"/>
  <c r="H45" i="10" s="1"/>
  <c r="H41" i="10" a="1"/>
  <c r="H41" i="10" s="1"/>
  <c r="H35" i="10" a="1"/>
  <c r="H35" i="10" s="1"/>
  <c r="H29" i="10" a="1"/>
  <c r="H29" i="10" s="1"/>
  <c r="H26" i="10" a="1"/>
  <c r="H26" i="10" s="1"/>
  <c r="H23" i="10" a="1"/>
  <c r="H23" i="10" s="1"/>
  <c r="H19" i="10" a="1"/>
  <c r="H19" i="10" s="1"/>
  <c r="H10" i="10" a="1"/>
  <c r="H10" i="10" s="1"/>
  <c r="H71" i="10" a="1"/>
  <c r="H71" i="10" s="1"/>
  <c r="H66" i="10" a="1"/>
  <c r="H66" i="10" s="1"/>
  <c r="H55" i="10" a="1"/>
  <c r="H55" i="10" s="1"/>
  <c r="H51" i="10" a="1"/>
  <c r="H51" i="10" s="1"/>
  <c r="H46" i="10" a="1"/>
  <c r="H46" i="10" s="1"/>
  <c r="H42" i="10" a="1"/>
  <c r="H42" i="10" s="1"/>
  <c r="H38" i="10" a="1"/>
  <c r="H38" i="10" s="1"/>
  <c r="H36" i="10" a="1"/>
  <c r="H36" i="10" s="1"/>
  <c r="H33" i="10" a="1"/>
  <c r="H33" i="10" s="1"/>
  <c r="H30" i="10" a="1"/>
  <c r="H30" i="10" s="1"/>
  <c r="H24" i="10" a="1"/>
  <c r="H24" i="10" s="1"/>
  <c r="H20" i="10" a="1"/>
  <c r="H20" i="10" s="1"/>
  <c r="H14" i="10" a="1"/>
  <c r="H14" i="10" s="1"/>
  <c r="H72" i="10" a="1"/>
  <c r="H72" i="10" s="1"/>
  <c r="H68" i="10" a="1"/>
  <c r="H68" i="10" s="1"/>
  <c r="H67" i="10" a="1"/>
  <c r="H67" i="10" s="1"/>
  <c r="H63" i="10" a="1"/>
  <c r="H63" i="10" s="1"/>
  <c r="H62" i="10" a="1"/>
  <c r="H62" i="10" s="1"/>
  <c r="H59" i="10" a="1"/>
  <c r="H59" i="10" s="1"/>
  <c r="H56" i="10" a="1"/>
  <c r="H56" i="10" s="1"/>
  <c r="H52" i="10" a="1"/>
  <c r="H52" i="10" s="1"/>
  <c r="H47" i="10" a="1"/>
  <c r="H47" i="10" s="1"/>
  <c r="H43" i="10" a="1"/>
  <c r="H43" i="10" s="1"/>
  <c r="H39" i="10" a="1"/>
  <c r="H39" i="10" s="1"/>
  <c r="H34" i="10" a="1"/>
  <c r="H34" i="10" s="1"/>
  <c r="H31" i="10" a="1"/>
  <c r="H31" i="10" s="1"/>
  <c r="H27" i="10" a="1"/>
  <c r="H27" i="10" s="1"/>
  <c r="H21" i="10" a="1"/>
  <c r="H21" i="10" s="1"/>
  <c r="H18" i="10" a="1"/>
  <c r="H18" i="10" s="1"/>
  <c r="H17" i="10" a="1"/>
  <c r="H17" i="10" s="1"/>
  <c r="H13" i="10" a="1"/>
  <c r="H13" i="10" s="1"/>
  <c r="H11" i="10" a="1"/>
  <c r="H11" i="10" s="1"/>
  <c r="H57" i="10" a="1"/>
  <c r="H57" i="10" s="1"/>
  <c r="H40" i="10" a="1"/>
  <c r="H40" i="10" s="1"/>
  <c r="H37" i="10" a="1"/>
  <c r="H37" i="10" s="1"/>
  <c r="H28" i="10" a="1"/>
  <c r="H28" i="10" s="1"/>
  <c r="H15" i="10" a="1"/>
  <c r="H15" i="10" s="1"/>
  <c r="H44" i="10" a="1"/>
  <c r="H44" i="10" s="1"/>
  <c r="H32" i="10" a="1"/>
  <c r="H32" i="10" s="1"/>
  <c r="H25" i="10" a="1"/>
  <c r="H25" i="10" s="1"/>
  <c r="H69" i="10" a="1"/>
  <c r="H69" i="10" s="1"/>
  <c r="H64" i="10" a="1"/>
  <c r="H64" i="10" s="1"/>
  <c r="H49" i="10" a="1"/>
  <c r="H49" i="10" s="1"/>
  <c r="H48" i="10" a="1"/>
  <c r="H48" i="10" s="1"/>
  <c r="H22" i="10" a="1"/>
  <c r="H22" i="10" s="1"/>
  <c r="H16" i="10" a="1"/>
  <c r="H16" i="10" s="1"/>
  <c r="H53" i="10" a="1"/>
  <c r="H53" i="10" s="1"/>
  <c r="H12" i="10" a="1"/>
  <c r="H12" i="10" s="1"/>
  <c r="H60" i="10" a="1"/>
  <c r="H60" i="10" s="1"/>
  <c r="H9" i="10" a="1"/>
  <c r="H9" i="10" s="1"/>
  <c r="G69" i="11" a="1"/>
  <c r="G69" i="11" s="1"/>
  <c r="G67" i="11" a="1"/>
  <c r="G67" i="11" s="1"/>
  <c r="G64" i="11" a="1"/>
  <c r="G64" i="11" s="1"/>
  <c r="G61" i="11" a="1"/>
  <c r="G61" i="11" s="1"/>
  <c r="G58" i="11" a="1"/>
  <c r="G58" i="11" s="1"/>
  <c r="G56" i="11" a="1"/>
  <c r="G56" i="11" s="1"/>
  <c r="G54" i="11" a="1"/>
  <c r="G54" i="11" s="1"/>
  <c r="G51" i="11" a="1"/>
  <c r="G51" i="11" s="1"/>
  <c r="G48" i="11" a="1"/>
  <c r="G48" i="11" s="1"/>
  <c r="G45" i="11" a="1"/>
  <c r="G45" i="11" s="1"/>
  <c r="G43" i="11" a="1"/>
  <c r="G43" i="11" s="1"/>
  <c r="G40" i="11" a="1"/>
  <c r="G40" i="11" s="1"/>
  <c r="G36" i="11" a="1"/>
  <c r="G36" i="11" s="1"/>
  <c r="G28" i="11" a="1"/>
  <c r="G28" i="11" s="1"/>
  <c r="G25" i="11" a="1"/>
  <c r="G25" i="11" s="1"/>
  <c r="G20" i="11" a="1"/>
  <c r="G20" i="11" s="1"/>
  <c r="G14" i="11" a="1"/>
  <c r="G14" i="11" s="1"/>
  <c r="G71" i="11" a="1"/>
  <c r="G71" i="11" s="1"/>
  <c r="G70" i="11" a="1"/>
  <c r="G70" i="11" s="1"/>
  <c r="G65" i="11" a="1"/>
  <c r="G65" i="11" s="1"/>
  <c r="G62" i="11" a="1"/>
  <c r="G62" i="11" s="1"/>
  <c r="G59" i="11" a="1"/>
  <c r="G59" i="11" s="1"/>
  <c r="G52" i="11" a="1"/>
  <c r="G52" i="11" s="1"/>
  <c r="G46" i="11" a="1"/>
  <c r="G46" i="11" s="1"/>
  <c r="G44" i="11" a="1"/>
  <c r="G44" i="11" s="1"/>
  <c r="G37" i="11" a="1"/>
  <c r="G37" i="11" s="1"/>
  <c r="G33" i="11" a="1"/>
  <c r="G33" i="11" s="1"/>
  <c r="G31" i="11" a="1"/>
  <c r="G31" i="11" s="1"/>
  <c r="G26" i="11" a="1"/>
  <c r="G26" i="11" s="1"/>
  <c r="G23" i="11" a="1"/>
  <c r="G23" i="11" s="1"/>
  <c r="G66" i="11" a="1"/>
  <c r="G66" i="11" s="1"/>
  <c r="G63" i="11" a="1"/>
  <c r="G63" i="11" s="1"/>
  <c r="G57" i="11" a="1"/>
  <c r="G57" i="11" s="1"/>
  <c r="G55" i="11" a="1"/>
  <c r="G55" i="11" s="1"/>
  <c r="G49" i="11" a="1"/>
  <c r="G49" i="11" s="1"/>
  <c r="G41" i="11" a="1"/>
  <c r="G41" i="11" s="1"/>
  <c r="G38" i="11" a="1"/>
  <c r="G38" i="11" s="1"/>
  <c r="G34" i="11" a="1"/>
  <c r="G34" i="11" s="1"/>
  <c r="G29" i="11" a="1"/>
  <c r="G29" i="11" s="1"/>
  <c r="G24" i="11" a="1"/>
  <c r="G24" i="11" s="1"/>
  <c r="G21" i="11" a="1"/>
  <c r="G21" i="11" s="1"/>
  <c r="G17" i="11" a="1"/>
  <c r="G17" i="11" s="1"/>
  <c r="G15" i="11" a="1"/>
  <c r="G15" i="11" s="1"/>
  <c r="G13" i="11" a="1"/>
  <c r="G13" i="11" s="1"/>
  <c r="G72" i="11" a="1"/>
  <c r="G72" i="11" s="1"/>
  <c r="G68" i="11" a="1"/>
  <c r="G68" i="11" s="1"/>
  <c r="G42" i="11" a="1"/>
  <c r="G42" i="11" s="1"/>
  <c r="G30" i="11" a="1"/>
  <c r="G30" i="11" s="1"/>
  <c r="G19" i="11" a="1"/>
  <c r="G19" i="11" s="1"/>
  <c r="G12" i="11" a="1"/>
  <c r="G12" i="11" s="1"/>
  <c r="G10" i="11" a="1"/>
  <c r="G10" i="11" s="1"/>
  <c r="G50" i="11" a="1"/>
  <c r="G50" i="11" s="1"/>
  <c r="G35" i="11" a="1"/>
  <c r="G35" i="11" s="1"/>
  <c r="G22" i="11" a="1"/>
  <c r="G22" i="11" s="1"/>
  <c r="G60" i="11" a="1"/>
  <c r="G60" i="11" s="1"/>
  <c r="G53" i="11" a="1"/>
  <c r="G53" i="11" s="1"/>
  <c r="G47" i="11" a="1"/>
  <c r="G47" i="11" s="1"/>
  <c r="G39" i="11" a="1"/>
  <c r="G39" i="11" s="1"/>
  <c r="G27" i="11" a="1"/>
  <c r="G27" i="11" s="1"/>
  <c r="G16" i="11" a="1"/>
  <c r="G16" i="11" s="1"/>
  <c r="G32" i="11" a="1"/>
  <c r="G32" i="11" s="1"/>
  <c r="G11" i="11" a="1"/>
  <c r="G11" i="11" s="1"/>
  <c r="G9" i="11" a="1"/>
  <c r="G9" i="11" s="1"/>
  <c r="J8" i="8"/>
  <c r="J6" i="8" s="1" a="1"/>
  <c r="J6" i="8" s="1"/>
  <c r="I7" i="8"/>
  <c r="H72" i="9" a="1"/>
  <c r="H72" i="9" s="1"/>
  <c r="H68" i="9" a="1"/>
  <c r="H68" i="9" s="1"/>
  <c r="H64" i="9" a="1"/>
  <c r="H64" i="9" s="1"/>
  <c r="H69" i="9" a="1"/>
  <c r="H69" i="9" s="1"/>
  <c r="H65" i="9" a="1"/>
  <c r="H65" i="9" s="1"/>
  <c r="H66" i="9" a="1"/>
  <c r="H66" i="9" s="1"/>
  <c r="H62" i="9" a="1"/>
  <c r="H62" i="9" s="1"/>
  <c r="H57" i="9" a="1"/>
  <c r="H57" i="9" s="1"/>
  <c r="H55" i="9" a="1"/>
  <c r="H55" i="9" s="1"/>
  <c r="H49" i="9" a="1"/>
  <c r="H49" i="9" s="1"/>
  <c r="H46" i="9" a="1"/>
  <c r="H46" i="9" s="1"/>
  <c r="H41" i="9" a="1"/>
  <c r="H41" i="9" s="1"/>
  <c r="H38" i="9" a="1"/>
  <c r="H38" i="9" s="1"/>
  <c r="H33" i="9" a="1"/>
  <c r="H33" i="9" s="1"/>
  <c r="H27" i="9" a="1"/>
  <c r="H27" i="9" s="1"/>
  <c r="H25" i="9" a="1"/>
  <c r="H25" i="9" s="1"/>
  <c r="H21" i="9" a="1"/>
  <c r="H21" i="9" s="1"/>
  <c r="H17" i="9" a="1"/>
  <c r="H17" i="9" s="1"/>
  <c r="H13" i="9" a="1"/>
  <c r="H13" i="9" s="1"/>
  <c r="H67" i="9" a="1"/>
  <c r="H67" i="9" s="1"/>
  <c r="H59" i="9" a="1"/>
  <c r="H59" i="9" s="1"/>
  <c r="H58" i="9" a="1"/>
  <c r="H58" i="9" s="1"/>
  <c r="H56" i="9" a="1"/>
  <c r="H56" i="9" s="1"/>
  <c r="H50" i="9" a="1"/>
  <c r="H50" i="9" s="1"/>
  <c r="H48" i="9" a="1"/>
  <c r="H48" i="9" s="1"/>
  <c r="H47" i="9" a="1"/>
  <c r="H47" i="9" s="1"/>
  <c r="H44" i="9" a="1"/>
  <c r="H44" i="9" s="1"/>
  <c r="H39" i="9" a="1"/>
  <c r="H39" i="9" s="1"/>
  <c r="H36" i="9" a="1"/>
  <c r="H36" i="9" s="1"/>
  <c r="H30" i="9" a="1"/>
  <c r="H30" i="9" s="1"/>
  <c r="H22" i="9" a="1"/>
  <c r="H22" i="9" s="1"/>
  <c r="H18" i="9" a="1"/>
  <c r="H18" i="9" s="1"/>
  <c r="H14" i="9" a="1"/>
  <c r="H14" i="9" s="1"/>
  <c r="H70" i="9" a="1"/>
  <c r="H70" i="9" s="1"/>
  <c r="H60" i="9" a="1"/>
  <c r="H60" i="9" s="1"/>
  <c r="H53" i="9" a="1"/>
  <c r="H53" i="9" s="1"/>
  <c r="H51" i="9" a="1"/>
  <c r="H51" i="9" s="1"/>
  <c r="H45" i="9" a="1"/>
  <c r="H45" i="9" s="1"/>
  <c r="H42" i="9" a="1"/>
  <c r="H42" i="9" s="1"/>
  <c r="H37" i="9" a="1"/>
  <c r="H37" i="9" s="1"/>
  <c r="H34" i="9" a="1"/>
  <c r="H34" i="9" s="1"/>
  <c r="H31" i="9" a="1"/>
  <c r="H31" i="9" s="1"/>
  <c r="H28" i="9" a="1"/>
  <c r="H28" i="9" s="1"/>
  <c r="H26" i="9" a="1"/>
  <c r="H26" i="9" s="1"/>
  <c r="H23" i="9" a="1"/>
  <c r="H23" i="9" s="1"/>
  <c r="H19" i="9" a="1"/>
  <c r="H19" i="9" s="1"/>
  <c r="H15" i="9" a="1"/>
  <c r="H15" i="9" s="1"/>
  <c r="H61" i="9" a="1"/>
  <c r="H61" i="9" s="1"/>
  <c r="H29" i="9" a="1"/>
  <c r="H29" i="9" s="1"/>
  <c r="H12" i="9" a="1"/>
  <c r="H12" i="9" s="1"/>
  <c r="H10" i="9" a="1"/>
  <c r="H10" i="9" s="1"/>
  <c r="H43" i="9" a="1"/>
  <c r="H43" i="9" s="1"/>
  <c r="H16" i="9" a="1"/>
  <c r="H16" i="9" s="1"/>
  <c r="H11" i="9" a="1"/>
  <c r="H11" i="9" s="1"/>
  <c r="H63" i="9" a="1"/>
  <c r="H63" i="9" s="1"/>
  <c r="H52" i="9" a="1"/>
  <c r="H52" i="9" s="1"/>
  <c r="H40" i="9" a="1"/>
  <c r="H40" i="9" s="1"/>
  <c r="H35" i="9" a="1"/>
  <c r="H35" i="9" s="1"/>
  <c r="H20" i="9" a="1"/>
  <c r="H20" i="9" s="1"/>
  <c r="H54" i="9" a="1"/>
  <c r="H54" i="9" s="1"/>
  <c r="H24" i="9" a="1"/>
  <c r="H24" i="9" s="1"/>
  <c r="H71" i="9" a="1"/>
  <c r="H71" i="9" s="1"/>
  <c r="H32" i="9" a="1"/>
  <c r="H32" i="9" s="1"/>
  <c r="H9" i="9" a="1"/>
  <c r="H9" i="9" s="1"/>
  <c r="H39" i="8" a="1"/>
  <c r="H39" i="8" s="1"/>
  <c r="H36" i="8" a="1"/>
  <c r="H36" i="8" s="1"/>
  <c r="H19" i="8" a="1"/>
  <c r="H19" i="8" s="1"/>
  <c r="H12" i="8" a="1"/>
  <c r="H12" i="8" s="1"/>
  <c r="H9" i="8" a="1"/>
  <c r="H9" i="8" s="1"/>
  <c r="H31" i="8" a="1"/>
  <c r="H31" i="8" s="1"/>
  <c r="H18" i="8" a="1"/>
  <c r="H18" i="8" s="1"/>
  <c r="H66" i="8" a="1"/>
  <c r="H66" i="8" s="1"/>
  <c r="H59" i="8" a="1"/>
  <c r="H59" i="8" s="1"/>
  <c r="H56" i="8" a="1"/>
  <c r="H56" i="8" s="1"/>
  <c r="H64" i="8" a="1"/>
  <c r="H64" i="8" s="1"/>
  <c r="H69" i="8" a="1"/>
  <c r="H69" i="8" s="1"/>
  <c r="H27" i="8" a="1"/>
  <c r="H27" i="8" s="1"/>
  <c r="H45" i="8" a="1"/>
  <c r="H45" i="8" s="1"/>
  <c r="H30" i="8" a="1"/>
  <c r="H30" i="8" s="1"/>
  <c r="H51" i="8" a="1"/>
  <c r="H51" i="8" s="1"/>
  <c r="H43" i="8" a="1"/>
  <c r="H43" i="8" s="1"/>
  <c r="H10" i="8" a="1"/>
  <c r="H10" i="8" s="1"/>
  <c r="H14" i="8" a="1"/>
  <c r="H14" i="8" s="1"/>
  <c r="H23" i="8" a="1"/>
  <c r="H23" i="8" s="1"/>
  <c r="H34" i="8" a="1"/>
  <c r="H34" i="8" s="1"/>
  <c r="H57" i="8" a="1"/>
  <c r="H57" i="8" s="1"/>
  <c r="H42" i="8" a="1"/>
  <c r="H42" i="8" s="1"/>
  <c r="H61" i="8" a="1"/>
  <c r="H61" i="8" s="1"/>
  <c r="H11" i="8" a="1"/>
  <c r="H11" i="8" s="1"/>
  <c r="H32" i="8" a="1"/>
  <c r="H32" i="8" s="1"/>
  <c r="H29" i="8" a="1"/>
  <c r="H29" i="8" s="1"/>
  <c r="H71" i="8" a="1"/>
  <c r="H71" i="8" s="1"/>
  <c r="H58" i="8" a="1"/>
  <c r="H58" i="8" s="1"/>
  <c r="H55" i="8" a="1"/>
  <c r="H55" i="8" s="1"/>
  <c r="H53" i="8" a="1"/>
  <c r="H53" i="8" s="1"/>
  <c r="H60" i="8" a="1"/>
  <c r="H60" i="8" s="1"/>
  <c r="H25" i="8" a="1"/>
  <c r="H25" i="8" s="1"/>
  <c r="H44" i="8" a="1"/>
  <c r="H44" i="8" s="1"/>
  <c r="H28" i="8" a="1"/>
  <c r="H28" i="8" s="1"/>
  <c r="H50" i="8" a="1"/>
  <c r="H50" i="8" s="1"/>
  <c r="H41" i="8" a="1"/>
  <c r="H41" i="8" s="1"/>
  <c r="H13" i="8" a="1"/>
  <c r="H13" i="8" s="1"/>
  <c r="H21" i="8" a="1"/>
  <c r="H21" i="8" s="1"/>
  <c r="H17" i="8" a="1"/>
  <c r="H17" i="8" s="1"/>
  <c r="H35" i="8" a="1"/>
  <c r="H35" i="8" s="1"/>
  <c r="H70" i="8" a="1"/>
  <c r="H70" i="8" s="1"/>
  <c r="H72" i="8" a="1"/>
  <c r="H72" i="8" s="1"/>
  <c r="H33" i="8" a="1"/>
  <c r="H33" i="8" s="1"/>
  <c r="H15" i="8" a="1"/>
  <c r="H15" i="8" s="1"/>
  <c r="H65" i="8" a="1"/>
  <c r="H65" i="8" s="1"/>
  <c r="H67" i="8" a="1"/>
  <c r="H67" i="8" s="1"/>
  <c r="H54" i="8" a="1"/>
  <c r="H54" i="8" s="1"/>
  <c r="H52" i="8" a="1"/>
  <c r="H52" i="8" s="1"/>
  <c r="H46" i="8" a="1"/>
  <c r="H46" i="8" s="1"/>
  <c r="H63" i="8" a="1"/>
  <c r="H63" i="8" s="1"/>
  <c r="H40" i="8" a="1"/>
  <c r="H40" i="8" s="1"/>
  <c r="H26" i="8" a="1"/>
  <c r="H26" i="8" s="1"/>
  <c r="H49" i="8" a="1"/>
  <c r="H49" i="8" s="1"/>
  <c r="H37" i="8" a="1"/>
  <c r="H37" i="8" s="1"/>
  <c r="H16" i="8" a="1"/>
  <c r="H16" i="8" s="1"/>
  <c r="H20" i="8" a="1"/>
  <c r="H20" i="8" s="1"/>
  <c r="H22" i="8" a="1"/>
  <c r="H22" i="8" s="1"/>
  <c r="H24" i="8" a="1"/>
  <c r="H24" i="8" s="1"/>
  <c r="H62" i="8" a="1"/>
  <c r="H62" i="8" s="1"/>
  <c r="H68" i="8" a="1"/>
  <c r="H68" i="8" s="1"/>
  <c r="H47" i="8" a="1"/>
  <c r="H47" i="8" s="1"/>
  <c r="H48" i="8" a="1"/>
  <c r="H48" i="8" s="1"/>
  <c r="H38" i="8" a="1"/>
  <c r="H38" i="8" s="1"/>
  <c r="H13" i="13" a="1"/>
  <c r="H13" i="13" s="1"/>
  <c r="H15" i="13" a="1"/>
  <c r="H15" i="13" s="1"/>
  <c r="H16" i="13" a="1"/>
  <c r="H16" i="13" s="1"/>
  <c r="H20" i="13" a="1"/>
  <c r="H20" i="13" s="1"/>
  <c r="H22" i="13" a="1"/>
  <c r="H22" i="13" s="1"/>
  <c r="H30" i="13" a="1"/>
  <c r="H30" i="13" s="1"/>
  <c r="H33" i="13" a="1"/>
  <c r="H33" i="13" s="1"/>
  <c r="H35" i="13" a="1"/>
  <c r="H35" i="13" s="1"/>
  <c r="H41" i="13" a="1"/>
  <c r="H41" i="13" s="1"/>
  <c r="H43" i="13" a="1"/>
  <c r="H43" i="13" s="1"/>
  <c r="H46" i="13" a="1"/>
  <c r="H46" i="13" s="1"/>
  <c r="H48" i="13" a="1"/>
  <c r="H48" i="13" s="1"/>
  <c r="H49" i="13" a="1"/>
  <c r="H49" i="13" s="1"/>
  <c r="H53" i="13" a="1"/>
  <c r="H53" i="13" s="1"/>
  <c r="H56" i="13" a="1"/>
  <c r="H56" i="13" s="1"/>
  <c r="H59" i="13" a="1"/>
  <c r="H59" i="13" s="1"/>
  <c r="H65" i="13" a="1"/>
  <c r="H65" i="13" s="1"/>
  <c r="H69" i="13" a="1"/>
  <c r="H69" i="13" s="1"/>
  <c r="H72" i="13" a="1"/>
  <c r="H72" i="13" s="1"/>
  <c r="H21" i="13" a="1"/>
  <c r="H21" i="13" s="1"/>
  <c r="H25" i="13" a="1"/>
  <c r="H25" i="13" s="1"/>
  <c r="H26" i="13" a="1"/>
  <c r="H26" i="13" s="1"/>
  <c r="H29" i="13" a="1"/>
  <c r="H29" i="13" s="1"/>
  <c r="H32" i="13" a="1"/>
  <c r="H32" i="13" s="1"/>
  <c r="H39" i="13" a="1"/>
  <c r="H39" i="13" s="1"/>
  <c r="H44" i="13" a="1"/>
  <c r="H44" i="13" s="1"/>
  <c r="H52" i="13" a="1"/>
  <c r="H52" i="13" s="1"/>
  <c r="H55" i="13" a="1"/>
  <c r="H55" i="13" s="1"/>
  <c r="H58" i="13" a="1"/>
  <c r="H58" i="13" s="1"/>
  <c r="H62" i="13" a="1"/>
  <c r="H62" i="13" s="1"/>
  <c r="H68" i="13" a="1"/>
  <c r="H68" i="13" s="1"/>
  <c r="H71" i="13" a="1"/>
  <c r="H71" i="13" s="1"/>
  <c r="H9" i="13" a="1"/>
  <c r="H9" i="13" s="1"/>
  <c r="H12" i="13" a="1"/>
  <c r="H12" i="13" s="1"/>
  <c r="H14" i="13" a="1"/>
  <c r="H14" i="13" s="1"/>
  <c r="H17" i="13" a="1"/>
  <c r="H17" i="13" s="1"/>
  <c r="H19" i="13" a="1"/>
  <c r="H19" i="13" s="1"/>
  <c r="H28" i="13" a="1"/>
  <c r="H28" i="13" s="1"/>
  <c r="H31" i="13" a="1"/>
  <c r="H31" i="13" s="1"/>
  <c r="H36" i="13" a="1"/>
  <c r="H36" i="13" s="1"/>
  <c r="H37" i="13" a="1"/>
  <c r="H37" i="13" s="1"/>
  <c r="H40" i="13" a="1"/>
  <c r="H40" i="13" s="1"/>
  <c r="H42" i="13" a="1"/>
  <c r="H42" i="13" s="1"/>
  <c r="H47" i="13" a="1"/>
  <c r="H47" i="13" s="1"/>
  <c r="H50" i="13" a="1"/>
  <c r="H50" i="13" s="1"/>
  <c r="H51" i="13" a="1"/>
  <c r="H51" i="13" s="1"/>
  <c r="H57" i="13" a="1"/>
  <c r="H57" i="13" s="1"/>
  <c r="H61" i="13" a="1"/>
  <c r="H61" i="13" s="1"/>
  <c r="H64" i="13" a="1"/>
  <c r="H64" i="13" s="1"/>
  <c r="H67" i="13" a="1"/>
  <c r="H67" i="13" s="1"/>
  <c r="H18" i="13" a="1"/>
  <c r="H18" i="13" s="1"/>
  <c r="H27" i="13" a="1"/>
  <c r="H27" i="13" s="1"/>
  <c r="H34" i="13" a="1"/>
  <c r="H34" i="13" s="1"/>
  <c r="H45" i="13" a="1"/>
  <c r="H45" i="13" s="1"/>
  <c r="H60" i="13" a="1"/>
  <c r="H60" i="13" s="1"/>
  <c r="H70" i="13" a="1"/>
  <c r="H70" i="13" s="1"/>
  <c r="H63" i="13" a="1"/>
  <c r="H63" i="13" s="1"/>
  <c r="H11" i="13" a="1"/>
  <c r="H11" i="13" s="1"/>
  <c r="H38" i="13" a="1"/>
  <c r="H38" i="13" s="1"/>
  <c r="H23" i="13" a="1"/>
  <c r="H23" i="13" s="1"/>
  <c r="H24" i="13" a="1"/>
  <c r="H24" i="13" s="1"/>
  <c r="H54" i="13" a="1"/>
  <c r="H54" i="13" s="1"/>
  <c r="H66" i="13" a="1"/>
  <c r="H66" i="13" s="1"/>
  <c r="H10" i="13" a="1"/>
  <c r="H10" i="13" s="1"/>
  <c r="G69" i="17" a="1"/>
  <c r="G69" i="17" s="1"/>
  <c r="G68" i="17" a="1"/>
  <c r="G68" i="17" s="1"/>
  <c r="G67" i="17" a="1"/>
  <c r="G67" i="17" s="1"/>
  <c r="G64" i="17" a="1"/>
  <c r="G64" i="17" s="1"/>
  <c r="G58" i="17" a="1"/>
  <c r="G58" i="17" s="1"/>
  <c r="G54" i="17" a="1"/>
  <c r="G54" i="17" s="1"/>
  <c r="G51" i="17" a="1"/>
  <c r="G51" i="17" s="1"/>
  <c r="G48" i="17" a="1"/>
  <c r="G48" i="17" s="1"/>
  <c r="G70" i="17" a="1"/>
  <c r="G70" i="17" s="1"/>
  <c r="G65" i="17" a="1"/>
  <c r="G65" i="17" s="1"/>
  <c r="G59" i="17" a="1"/>
  <c r="G59" i="17" s="1"/>
  <c r="G55" i="17" a="1"/>
  <c r="G55" i="17" s="1"/>
  <c r="G52" i="17" a="1"/>
  <c r="G52" i="17" s="1"/>
  <c r="G45" i="17" a="1"/>
  <c r="G45" i="17" s="1"/>
  <c r="G44" i="17" a="1"/>
  <c r="G44" i="17" s="1"/>
  <c r="G71" i="17" a="1"/>
  <c r="G71" i="17" s="1"/>
  <c r="G63" i="17" a="1"/>
  <c r="G63" i="17" s="1"/>
  <c r="G62" i="17" a="1"/>
  <c r="G62" i="17" s="1"/>
  <c r="G61" i="17" a="1"/>
  <c r="G61" i="17" s="1"/>
  <c r="G60" i="17" a="1"/>
  <c r="G60" i="17" s="1"/>
  <c r="G56" i="17" a="1"/>
  <c r="G56" i="17" s="1"/>
  <c r="G49" i="17" a="1"/>
  <c r="G49" i="17" s="1"/>
  <c r="G66" i="17" a="1"/>
  <c r="G66" i="17" s="1"/>
  <c r="G46" i="17" a="1"/>
  <c r="G46" i="17" s="1"/>
  <c r="G43" i="17" a="1"/>
  <c r="G43" i="17" s="1"/>
  <c r="G42" i="17" a="1"/>
  <c r="G42" i="17" s="1"/>
  <c r="G37" i="17" a="1"/>
  <c r="G37" i="17" s="1"/>
  <c r="G34" i="17" a="1"/>
  <c r="G34" i="17" s="1"/>
  <c r="G30" i="17" a="1"/>
  <c r="G30" i="17" s="1"/>
  <c r="G24" i="17" a="1"/>
  <c r="G24" i="17" s="1"/>
  <c r="G21" i="17" a="1"/>
  <c r="G21" i="17" s="1"/>
  <c r="G40" i="17" a="1"/>
  <c r="G40" i="17" s="1"/>
  <c r="G35" i="17" a="1"/>
  <c r="G35" i="17" s="1"/>
  <c r="G31" i="17" a="1"/>
  <c r="G31" i="17" s="1"/>
  <c r="G28" i="17" a="1"/>
  <c r="G28" i="17" s="1"/>
  <c r="G25" i="17" a="1"/>
  <c r="G25" i="17" s="1"/>
  <c r="G18" i="17" a="1"/>
  <c r="G18" i="17" s="1"/>
  <c r="G17" i="17" a="1"/>
  <c r="G17" i="17" s="1"/>
  <c r="G72" i="17" a="1"/>
  <c r="G72" i="17" s="1"/>
  <c r="G53" i="17" a="1"/>
  <c r="G53" i="17" s="1"/>
  <c r="G38" i="17" a="1"/>
  <c r="G38" i="17" s="1"/>
  <c r="G32" i="17" a="1"/>
  <c r="G32" i="17" s="1"/>
  <c r="G29" i="17" a="1"/>
  <c r="G29" i="17" s="1"/>
  <c r="G26" i="17" a="1"/>
  <c r="G26" i="17" s="1"/>
  <c r="G22" i="17" a="1"/>
  <c r="G22" i="17" s="1"/>
  <c r="G19" i="17" a="1"/>
  <c r="G19" i="17" s="1"/>
  <c r="G15" i="17" a="1"/>
  <c r="G15" i="17" s="1"/>
  <c r="G10" i="17" a="1"/>
  <c r="G10" i="17" s="1"/>
  <c r="G57" i="17" a="1"/>
  <c r="G57" i="17" s="1"/>
  <c r="G41" i="17" a="1"/>
  <c r="G41" i="17" s="1"/>
  <c r="G39" i="17" a="1"/>
  <c r="G39" i="17" s="1"/>
  <c r="G36" i="17" a="1"/>
  <c r="G36" i="17" s="1"/>
  <c r="G11" i="17" a="1"/>
  <c r="G11" i="17" s="1"/>
  <c r="G50" i="17" a="1"/>
  <c r="G50" i="17" s="1"/>
  <c r="G47" i="17" a="1"/>
  <c r="G47" i="17" s="1"/>
  <c r="G33" i="17" a="1"/>
  <c r="G33" i="17" s="1"/>
  <c r="G16" i="17" a="1"/>
  <c r="G16" i="17" s="1"/>
  <c r="G14" i="17" a="1"/>
  <c r="G14" i="17" s="1"/>
  <c r="G12" i="17" a="1"/>
  <c r="G12" i="17" s="1"/>
  <c r="G23" i="17" a="1"/>
  <c r="G23" i="17" s="1"/>
  <c r="G13" i="17" a="1"/>
  <c r="G13" i="17" s="1"/>
  <c r="G20" i="17" a="1"/>
  <c r="G20" i="17" s="1"/>
  <c r="G9" i="17" a="1"/>
  <c r="G9" i="17" s="1"/>
  <c r="G27" i="17" a="1"/>
  <c r="G27" i="17" s="1"/>
  <c r="H70" i="6" a="1"/>
  <c r="H70" i="6" s="1"/>
  <c r="H64" i="6" a="1"/>
  <c r="H64" i="6" s="1"/>
  <c r="H58" i="6" a="1"/>
  <c r="H58" i="6" s="1"/>
  <c r="H50" i="6" a="1"/>
  <c r="H50" i="6" s="1"/>
  <c r="H47" i="6" a="1"/>
  <c r="H47" i="6" s="1"/>
  <c r="H44" i="6" a="1"/>
  <c r="H44" i="6" s="1"/>
  <c r="H40" i="6" a="1"/>
  <c r="H40" i="6" s="1"/>
  <c r="H39" i="6" a="1"/>
  <c r="H39" i="6" s="1"/>
  <c r="H34" i="6" a="1"/>
  <c r="H34" i="6" s="1"/>
  <c r="H32" i="6" a="1"/>
  <c r="H32" i="6" s="1"/>
  <c r="H30" i="6" a="1"/>
  <c r="H30" i="6" s="1"/>
  <c r="H26" i="6" a="1"/>
  <c r="H26" i="6" s="1"/>
  <c r="H23" i="6" a="1"/>
  <c r="H23" i="6" s="1"/>
  <c r="H21" i="6" a="1"/>
  <c r="H21" i="6" s="1"/>
  <c r="H15" i="6" a="1"/>
  <c r="H15" i="6" s="1"/>
  <c r="H71" i="6" a="1"/>
  <c r="H71" i="6" s="1"/>
  <c r="H67" i="6" a="1"/>
  <c r="H67" i="6" s="1"/>
  <c r="H63" i="6" a="1"/>
  <c r="H63" i="6" s="1"/>
  <c r="H62" i="6" a="1"/>
  <c r="H62" i="6" s="1"/>
  <c r="H57" i="6" a="1"/>
  <c r="H57" i="6" s="1"/>
  <c r="H54" i="6" a="1"/>
  <c r="H54" i="6" s="1"/>
  <c r="H51" i="6" a="1"/>
  <c r="H51" i="6" s="1"/>
  <c r="H46" i="6" a="1"/>
  <c r="H46" i="6" s="1"/>
  <c r="H45" i="6" a="1"/>
  <c r="H45" i="6" s="1"/>
  <c r="H41" i="6" a="1"/>
  <c r="H41" i="6" s="1"/>
  <c r="H38" i="6" a="1"/>
  <c r="H38" i="6" s="1"/>
  <c r="H36" i="6" a="1"/>
  <c r="H36" i="6" s="1"/>
  <c r="H27" i="6" a="1"/>
  <c r="H27" i="6" s="1"/>
  <c r="H13" i="6" a="1"/>
  <c r="H13" i="6" s="1"/>
  <c r="H9" i="6" a="1"/>
  <c r="H9" i="6" s="1"/>
  <c r="H72" i="6" a="1"/>
  <c r="H72" i="6" s="1"/>
  <c r="H68" i="6" a="1"/>
  <c r="H68" i="6" s="1"/>
  <c r="H66" i="6" a="1"/>
  <c r="H66" i="6" s="1"/>
  <c r="H61" i="6" a="1"/>
  <c r="H61" i="6" s="1"/>
  <c r="H60" i="6" a="1"/>
  <c r="H60" i="6" s="1"/>
  <c r="H55" i="6" a="1"/>
  <c r="H55" i="6" s="1"/>
  <c r="H52" i="6" a="1"/>
  <c r="H52" i="6" s="1"/>
  <c r="H48" i="6" a="1"/>
  <c r="H48" i="6" s="1"/>
  <c r="H42" i="6" a="1"/>
  <c r="H42" i="6" s="1"/>
  <c r="H37" i="6" a="1"/>
  <c r="H37" i="6" s="1"/>
  <c r="H35" i="6" a="1"/>
  <c r="H35" i="6" s="1"/>
  <c r="H33" i="6" a="1"/>
  <c r="H33" i="6" s="1"/>
  <c r="H31" i="6" a="1"/>
  <c r="H31" i="6" s="1"/>
  <c r="H28" i="6" a="1"/>
  <c r="H28" i="6" s="1"/>
  <c r="H24" i="6" a="1"/>
  <c r="H24" i="6" s="1"/>
  <c r="H22" i="6" a="1"/>
  <c r="H22" i="6" s="1"/>
  <c r="H20" i="6" a="1"/>
  <c r="H20" i="6" s="1"/>
  <c r="H19" i="6" a="1"/>
  <c r="H19" i="6" s="1"/>
  <c r="H18" i="6" a="1"/>
  <c r="H18" i="6" s="1"/>
  <c r="H17" i="6" a="1"/>
  <c r="H17" i="6" s="1"/>
  <c r="H12" i="6" a="1"/>
  <c r="H12" i="6" s="1"/>
  <c r="H11" i="6" a="1"/>
  <c r="H11" i="6" s="1"/>
  <c r="H69" i="6" a="1"/>
  <c r="H69" i="6" s="1"/>
  <c r="H65" i="6" a="1"/>
  <c r="H65" i="6" s="1"/>
  <c r="H56" i="6" a="1"/>
  <c r="H56" i="6" s="1"/>
  <c r="H49" i="6" a="1"/>
  <c r="H49" i="6" s="1"/>
  <c r="H16" i="6" a="1"/>
  <c r="H16" i="6" s="1"/>
  <c r="H59" i="6" a="1"/>
  <c r="H59" i="6" s="1"/>
  <c r="H53" i="6" a="1"/>
  <c r="H53" i="6" s="1"/>
  <c r="H43" i="6" a="1"/>
  <c r="H43" i="6" s="1"/>
  <c r="H25" i="6" a="1"/>
  <c r="H25" i="6" s="1"/>
  <c r="H14" i="6" a="1"/>
  <c r="H14" i="6" s="1"/>
  <c r="H29" i="6" a="1"/>
  <c r="H29" i="6" s="1"/>
  <c r="H10" i="6" a="1"/>
  <c r="H10" i="6" s="1"/>
  <c r="H71" i="16" a="1"/>
  <c r="H71" i="16" s="1"/>
  <c r="H67" i="16" a="1"/>
  <c r="H67" i="16" s="1"/>
  <c r="H63" i="16" a="1"/>
  <c r="H63" i="16" s="1"/>
  <c r="H62" i="16" a="1"/>
  <c r="H62" i="16" s="1"/>
  <c r="H57" i="16" a="1"/>
  <c r="H57" i="16" s="1"/>
  <c r="H55" i="16" a="1"/>
  <c r="H55" i="16" s="1"/>
  <c r="H49" i="16" a="1"/>
  <c r="H49" i="16" s="1"/>
  <c r="H47" i="16" a="1"/>
  <c r="H47" i="16" s="1"/>
  <c r="H43" i="16" a="1"/>
  <c r="H43" i="16" s="1"/>
  <c r="H39" i="16" a="1"/>
  <c r="H39" i="16" s="1"/>
  <c r="H34" i="16" a="1"/>
  <c r="H34" i="16" s="1"/>
  <c r="H27" i="16" a="1"/>
  <c r="H27" i="16" s="1"/>
  <c r="H25" i="16" a="1"/>
  <c r="H25" i="16" s="1"/>
  <c r="H24" i="16" a="1"/>
  <c r="H24" i="16" s="1"/>
  <c r="H19" i="16" a="1"/>
  <c r="H19" i="16" s="1"/>
  <c r="H15" i="16" a="1"/>
  <c r="H15" i="16" s="1"/>
  <c r="H12" i="16" a="1"/>
  <c r="H12" i="16" s="1"/>
  <c r="H51" i="16" a="1"/>
  <c r="H51" i="16" s="1"/>
  <c r="H48" i="16" a="1"/>
  <c r="H48" i="16" s="1"/>
  <c r="H36" i="16" a="1"/>
  <c r="H36" i="16" s="1"/>
  <c r="H26" i="16" a="1"/>
  <c r="H26" i="16" s="1"/>
  <c r="H14" i="16" a="1"/>
  <c r="H14" i="16" s="1"/>
  <c r="H9" i="16" a="1"/>
  <c r="H9" i="16" s="1"/>
  <c r="H72" i="16" a="1"/>
  <c r="H72" i="16" s="1"/>
  <c r="H68" i="16" a="1"/>
  <c r="H68" i="16" s="1"/>
  <c r="H64" i="16" a="1"/>
  <c r="H64" i="16" s="1"/>
  <c r="H56" i="16" a="1"/>
  <c r="H56" i="16" s="1"/>
  <c r="H52" i="16" a="1"/>
  <c r="H52" i="16" s="1"/>
  <c r="H46" i="16" a="1"/>
  <c r="H46" i="16" s="1"/>
  <c r="H44" i="16" a="1"/>
  <c r="H44" i="16" s="1"/>
  <c r="H40" i="16" a="1"/>
  <c r="H40" i="16" s="1"/>
  <c r="H37" i="16" a="1"/>
  <c r="H37" i="16" s="1"/>
  <c r="H33" i="16" a="1"/>
  <c r="H33" i="16" s="1"/>
  <c r="H29" i="16" a="1"/>
  <c r="H29" i="16" s="1"/>
  <c r="H22" i="16" a="1"/>
  <c r="H22" i="16" s="1"/>
  <c r="H16" i="16" a="1"/>
  <c r="H16" i="16" s="1"/>
  <c r="H10" i="16" a="1"/>
  <c r="H10" i="16" s="1"/>
  <c r="H66" i="16" a="1"/>
  <c r="H66" i="16" s="1"/>
  <c r="H31" i="16" a="1"/>
  <c r="H31" i="16" s="1"/>
  <c r="H18" i="16" a="1"/>
  <c r="H18" i="16" s="1"/>
  <c r="H11" i="16" a="1"/>
  <c r="H11" i="16" s="1"/>
  <c r="H69" i="16" a="1"/>
  <c r="H69" i="16" s="1"/>
  <c r="H65" i="16" a="1"/>
  <c r="H65" i="16" s="1"/>
  <c r="H61" i="16" a="1"/>
  <c r="H61" i="16" s="1"/>
  <c r="H60" i="16" a="1"/>
  <c r="H60" i="16" s="1"/>
  <c r="H53" i="16" a="1"/>
  <c r="H53" i="16" s="1"/>
  <c r="H50" i="16" a="1"/>
  <c r="H50" i="16" s="1"/>
  <c r="H41" i="16" a="1"/>
  <c r="H41" i="16" s="1"/>
  <c r="H38" i="16" a="1"/>
  <c r="H38" i="16" s="1"/>
  <c r="H35" i="16" a="1"/>
  <c r="H35" i="16" s="1"/>
  <c r="H32" i="16" a="1"/>
  <c r="H32" i="16" s="1"/>
  <c r="H28" i="16" a="1"/>
  <c r="H28" i="16" s="1"/>
  <c r="H20" i="16" a="1"/>
  <c r="H20" i="16" s="1"/>
  <c r="H17" i="16" a="1"/>
  <c r="H17" i="16" s="1"/>
  <c r="H13" i="16" a="1"/>
  <c r="H13" i="16" s="1"/>
  <c r="H70" i="16" a="1"/>
  <c r="H70" i="16" s="1"/>
  <c r="H59" i="16" a="1"/>
  <c r="H59" i="16" s="1"/>
  <c r="H58" i="16" a="1"/>
  <c r="H58" i="16" s="1"/>
  <c r="H54" i="16" a="1"/>
  <c r="H54" i="16" s="1"/>
  <c r="H45" i="16" a="1"/>
  <c r="H45" i="16" s="1"/>
  <c r="H42" i="16" a="1"/>
  <c r="H42" i="16" s="1"/>
  <c r="H30" i="16" a="1"/>
  <c r="H30" i="16" s="1"/>
  <c r="H23" i="16" a="1"/>
  <c r="H23" i="16" s="1"/>
  <c r="H21" i="16" a="1"/>
  <c r="H21" i="16" s="1"/>
  <c r="J8" i="1"/>
  <c r="J6" i="1" s="1" a="1"/>
  <c r="J6" i="1" s="1"/>
  <c r="I8" i="11"/>
  <c r="I6" i="11" s="1" a="1"/>
  <c r="I6" i="11" s="1"/>
  <c r="H7" i="11"/>
  <c r="I8" i="17"/>
  <c r="I6" i="17" s="1" a="1"/>
  <c r="I6" i="17" s="1"/>
  <c r="H7" i="17"/>
  <c r="J8" i="15"/>
  <c r="J6" i="15" s="1" a="1"/>
  <c r="J6" i="15" s="1"/>
  <c r="I7" i="15"/>
  <c r="J8" i="9"/>
  <c r="J6" i="9" s="1" a="1"/>
  <c r="J6" i="9" s="1"/>
  <c r="I7" i="9"/>
  <c r="J8" i="10"/>
  <c r="J6" i="10" s="1" a="1"/>
  <c r="J6" i="10" s="1"/>
  <c r="I7" i="10"/>
  <c r="I8" i="12"/>
  <c r="I6" i="12" s="1" a="1"/>
  <c r="I6" i="12" s="1"/>
  <c r="H7" i="12"/>
  <c r="J8" i="13"/>
  <c r="J6" i="13" s="1" a="1"/>
  <c r="J6" i="13" s="1"/>
  <c r="I7" i="13"/>
  <c r="J8" i="16"/>
  <c r="J6" i="16" s="1" a="1"/>
  <c r="J6" i="16" s="1"/>
  <c r="I7" i="16"/>
  <c r="I7" i="1"/>
  <c r="J8" i="6"/>
  <c r="J6" i="6" s="1" a="1"/>
  <c r="J6" i="6" s="1"/>
  <c r="I7" i="6"/>
  <c r="H58" i="14" l="1" a="1"/>
  <c r="H58" i="14" s="1"/>
  <c r="H46" i="14" a="1"/>
  <c r="H46" i="14" s="1"/>
  <c r="H34" i="14" a="1"/>
  <c r="H34" i="14" s="1"/>
  <c r="H25" i="14" a="1"/>
  <c r="H25" i="14" s="1"/>
  <c r="H10" i="14" a="1"/>
  <c r="H10" i="14" s="1"/>
  <c r="H51" i="14" a="1"/>
  <c r="H51" i="14" s="1"/>
  <c r="H29" i="14" a="1"/>
  <c r="H29" i="14" s="1"/>
  <c r="H69" i="14" a="1"/>
  <c r="H69" i="14" s="1"/>
  <c r="H40" i="14" a="1"/>
  <c r="H40" i="14" s="1"/>
  <c r="H23" i="14" a="1"/>
  <c r="H23" i="14" s="1"/>
  <c r="H64" i="14" a="1"/>
  <c r="H64" i="14" s="1"/>
  <c r="H24" i="14" a="1"/>
  <c r="H24" i="14" s="1"/>
  <c r="H49" i="14" a="1"/>
  <c r="H49" i="14" s="1"/>
  <c r="H63" i="14" a="1"/>
  <c r="H63" i="14" s="1"/>
  <c r="H44" i="14" a="1"/>
  <c r="H44" i="14" s="1"/>
  <c r="H57" i="14" a="1"/>
  <c r="H57" i="14" s="1"/>
  <c r="H65" i="14" a="1"/>
  <c r="H65" i="14" s="1"/>
  <c r="H36" i="14" a="1"/>
  <c r="H36" i="14" s="1"/>
  <c r="H26" i="14" a="1"/>
  <c r="H26" i="14" s="1"/>
  <c r="H13" i="14" a="1"/>
  <c r="H13" i="14" s="1"/>
  <c r="H55" i="14" a="1"/>
  <c r="H55" i="14" s="1"/>
  <c r="H52" i="14" a="1"/>
  <c r="H52" i="14" s="1"/>
  <c r="H27" i="14" a="1"/>
  <c r="H27" i="14" s="1"/>
  <c r="H41" i="14" a="1"/>
  <c r="H41" i="14" s="1"/>
  <c r="H12" i="14" a="1"/>
  <c r="H12" i="14" s="1"/>
  <c r="H11" i="14" a="1"/>
  <c r="H11" i="14" s="1"/>
  <c r="H54" i="14" a="1"/>
  <c r="H54" i="14" s="1"/>
  <c r="H42" i="14" a="1"/>
  <c r="H42" i="14" s="1"/>
  <c r="H32" i="14" a="1"/>
  <c r="H32" i="14" s="1"/>
  <c r="H21" i="14" a="1"/>
  <c r="H21" i="14" s="1"/>
  <c r="H68" i="14" a="1"/>
  <c r="H68" i="14" s="1"/>
  <c r="H47" i="14" a="1"/>
  <c r="H47" i="14" s="1"/>
  <c r="H22" i="14" a="1"/>
  <c r="H22" i="14" s="1"/>
  <c r="H67" i="14" a="1"/>
  <c r="H67" i="14" s="1"/>
  <c r="H33" i="14" a="1"/>
  <c r="H33" i="14" s="1"/>
  <c r="H15" i="14" a="1"/>
  <c r="H15" i="14" s="1"/>
  <c r="H61" i="14" a="1"/>
  <c r="H61" i="14" s="1"/>
  <c r="H16" i="14" a="1"/>
  <c r="H16" i="14" s="1"/>
  <c r="H31" i="14" a="1"/>
  <c r="H31" i="14" s="1"/>
  <c r="H62" i="14" a="1"/>
  <c r="H62" i="14" s="1"/>
  <c r="H35" i="14" a="1"/>
  <c r="H35" i="14" s="1"/>
  <c r="H37" i="14" a="1"/>
  <c r="H37" i="14" s="1"/>
  <c r="H14" i="14" a="1"/>
  <c r="H14" i="14" s="1"/>
  <c r="H72" i="14" a="1"/>
  <c r="H72" i="14" s="1"/>
  <c r="H50" i="14" a="1"/>
  <c r="H50" i="14" s="1"/>
  <c r="H38" i="14" a="1"/>
  <c r="H38" i="14" s="1"/>
  <c r="H28" i="14" a="1"/>
  <c r="H28" i="14" s="1"/>
  <c r="H17" i="14" a="1"/>
  <c r="H17" i="14" s="1"/>
  <c r="H66" i="14" a="1"/>
  <c r="H66" i="14" s="1"/>
  <c r="H43" i="14" a="1"/>
  <c r="H43" i="14" s="1"/>
  <c r="H18" i="14" a="1"/>
  <c r="H18" i="14" s="1"/>
  <c r="H60" i="14" a="1"/>
  <c r="H60" i="14" s="1"/>
  <c r="H30" i="14" a="1"/>
  <c r="H30" i="14" s="1"/>
  <c r="H70" i="14" a="1"/>
  <c r="H70" i="14" s="1"/>
  <c r="H53" i="14" a="1"/>
  <c r="H53" i="14" s="1"/>
  <c r="H9" i="14" a="1"/>
  <c r="H9" i="14" s="1"/>
  <c r="H20" i="14" a="1"/>
  <c r="H20" i="14" s="1"/>
  <c r="H59" i="14" a="1"/>
  <c r="H59" i="14" s="1"/>
  <c r="H19" i="14" a="1"/>
  <c r="H19" i="14" s="1"/>
  <c r="H48" i="14" a="1"/>
  <c r="H48" i="14" s="1"/>
  <c r="H39" i="14" a="1"/>
  <c r="H39" i="14" s="1"/>
  <c r="H45" i="14" a="1"/>
  <c r="H45" i="14" s="1"/>
  <c r="H71" i="14" a="1"/>
  <c r="H71" i="14" s="1"/>
  <c r="H56" i="14" a="1"/>
  <c r="H56" i="14" s="1"/>
  <c r="I6" i="14" a="1"/>
  <c r="I6" i="14" s="1"/>
  <c r="I7" i="14"/>
  <c r="J8" i="14"/>
  <c r="K33" i="18"/>
  <c r="K34" i="18" s="1"/>
  <c r="K35" i="18" s="1"/>
  <c r="K32" i="18"/>
  <c r="I10" i="13" a="1"/>
  <c r="I10" i="13" s="1"/>
  <c r="I18" i="13" a="1"/>
  <c r="I18" i="13" s="1"/>
  <c r="I23" i="13" a="1"/>
  <c r="I23" i="13" s="1"/>
  <c r="I24" i="13" a="1"/>
  <c r="I24" i="13" s="1"/>
  <c r="I31" i="13" a="1"/>
  <c r="I31" i="13" s="1"/>
  <c r="I34" i="13" a="1"/>
  <c r="I34" i="13" s="1"/>
  <c r="I37" i="13" a="1"/>
  <c r="I37" i="13" s="1"/>
  <c r="I40" i="13" a="1"/>
  <c r="I40" i="13" s="1"/>
  <c r="I45" i="13" a="1"/>
  <c r="I45" i="13" s="1"/>
  <c r="I50" i="13" a="1"/>
  <c r="I50" i="13" s="1"/>
  <c r="I54" i="13" a="1"/>
  <c r="I54" i="13" s="1"/>
  <c r="I57" i="13" a="1"/>
  <c r="I57" i="13" s="1"/>
  <c r="I60" i="13" a="1"/>
  <c r="I60" i="13" s="1"/>
  <c r="I66" i="13" a="1"/>
  <c r="I66" i="13" s="1"/>
  <c r="I70" i="13" a="1"/>
  <c r="I70" i="13" s="1"/>
  <c r="I9" i="13" a="1"/>
  <c r="I9" i="13" s="1"/>
  <c r="I11" i="13" a="1"/>
  <c r="I11" i="13" s="1"/>
  <c r="I13" i="13" a="1"/>
  <c r="I13" i="13" s="1"/>
  <c r="I16" i="13" a="1"/>
  <c r="I16" i="13" s="1"/>
  <c r="I22" i="13" a="1"/>
  <c r="I22" i="13" s="1"/>
  <c r="I27" i="13" a="1"/>
  <c r="I27" i="13" s="1"/>
  <c r="I30" i="13" a="1"/>
  <c r="I30" i="13" s="1"/>
  <c r="I33" i="13" a="1"/>
  <c r="I33" i="13" s="1"/>
  <c r="I38" i="13" a="1"/>
  <c r="I38" i="13" s="1"/>
  <c r="I41" i="13" a="1"/>
  <c r="I41" i="13" s="1"/>
  <c r="I43" i="13" a="1"/>
  <c r="I43" i="13" s="1"/>
  <c r="I48" i="13" a="1"/>
  <c r="I48" i="13" s="1"/>
  <c r="I49" i="13" a="1"/>
  <c r="I49" i="13" s="1"/>
  <c r="I53" i="13" a="1"/>
  <c r="I53" i="13" s="1"/>
  <c r="I56" i="13" a="1"/>
  <c r="I56" i="13" s="1"/>
  <c r="I59" i="13" a="1"/>
  <c r="I59" i="13" s="1"/>
  <c r="I63" i="13" a="1"/>
  <c r="I63" i="13" s="1"/>
  <c r="I69" i="13" a="1"/>
  <c r="I69" i="13" s="1"/>
  <c r="I72" i="13" a="1"/>
  <c r="I72" i="13" s="1"/>
  <c r="I15" i="13" a="1"/>
  <c r="I15" i="13" s="1"/>
  <c r="I20" i="13" a="1"/>
  <c r="I20" i="13" s="1"/>
  <c r="I21" i="13" a="1"/>
  <c r="I21" i="13" s="1"/>
  <c r="I26" i="13" a="1"/>
  <c r="I26" i="13" s="1"/>
  <c r="I29" i="13" a="1"/>
  <c r="I29" i="13" s="1"/>
  <c r="I32" i="13" a="1"/>
  <c r="I32" i="13" s="1"/>
  <c r="I35" i="13" a="1"/>
  <c r="I35" i="13" s="1"/>
  <c r="I39" i="13" a="1"/>
  <c r="I39" i="13" s="1"/>
  <c r="I46" i="13" a="1"/>
  <c r="I46" i="13" s="1"/>
  <c r="I52" i="13" a="1"/>
  <c r="I52" i="13" s="1"/>
  <c r="I58" i="13" a="1"/>
  <c r="I58" i="13" s="1"/>
  <c r="I62" i="13" a="1"/>
  <c r="I62" i="13" s="1"/>
  <c r="I65" i="13" a="1"/>
  <c r="I65" i="13" s="1"/>
  <c r="I17" i="13" a="1"/>
  <c r="I17" i="13" s="1"/>
  <c r="I25" i="13" a="1"/>
  <c r="I25" i="13" s="1"/>
  <c r="I55" i="13" a="1"/>
  <c r="I55" i="13" s="1"/>
  <c r="I67" i="13" a="1"/>
  <c r="I67" i="13" s="1"/>
  <c r="I68" i="13" a="1"/>
  <c r="I68" i="13" s="1"/>
  <c r="I64" i="13" a="1"/>
  <c r="I64" i="13" s="1"/>
  <c r="I12" i="13" a="1"/>
  <c r="I12" i="13" s="1"/>
  <c r="I36" i="13" a="1"/>
  <c r="I36" i="13" s="1"/>
  <c r="I42" i="13" a="1"/>
  <c r="I42" i="13" s="1"/>
  <c r="I47" i="13" a="1"/>
  <c r="I47" i="13" s="1"/>
  <c r="I51" i="13" a="1"/>
  <c r="I51" i="13" s="1"/>
  <c r="I71" i="13" a="1"/>
  <c r="I71" i="13" s="1"/>
  <c r="I19" i="13" a="1"/>
  <c r="I19" i="13" s="1"/>
  <c r="I28" i="13" a="1"/>
  <c r="I28" i="13" s="1"/>
  <c r="I44" i="13" a="1"/>
  <c r="I44" i="13" s="1"/>
  <c r="I61" i="13" a="1"/>
  <c r="I61" i="13" s="1"/>
  <c r="I14" i="13" a="1"/>
  <c r="I14" i="13" s="1"/>
  <c r="I71" i="10" a="1"/>
  <c r="I71" i="10" s="1"/>
  <c r="I66" i="10" a="1"/>
  <c r="I66" i="10" s="1"/>
  <c r="I62" i="10" a="1"/>
  <c r="I62" i="10" s="1"/>
  <c r="I55" i="10" a="1"/>
  <c r="I55" i="10" s="1"/>
  <c r="I51" i="10" a="1"/>
  <c r="I51" i="10" s="1"/>
  <c r="I46" i="10" a="1"/>
  <c r="I46" i="10" s="1"/>
  <c r="I42" i="10" a="1"/>
  <c r="I42" i="10" s="1"/>
  <c r="I38" i="10" a="1"/>
  <c r="I38" i="10" s="1"/>
  <c r="I36" i="10" a="1"/>
  <c r="I36" i="10" s="1"/>
  <c r="I30" i="10" a="1"/>
  <c r="I30" i="10" s="1"/>
  <c r="I27" i="10" a="1"/>
  <c r="I27" i="10" s="1"/>
  <c r="I24" i="10" a="1"/>
  <c r="I24" i="10" s="1"/>
  <c r="I20" i="10" a="1"/>
  <c r="I20" i="10" s="1"/>
  <c r="I14" i="10" a="1"/>
  <c r="I14" i="10" s="1"/>
  <c r="I11" i="10" a="1"/>
  <c r="I11" i="10" s="1"/>
  <c r="I72" i="10" a="1"/>
  <c r="I72" i="10" s="1"/>
  <c r="I68" i="10" a="1"/>
  <c r="I68" i="10" s="1"/>
  <c r="I67" i="10" a="1"/>
  <c r="I67" i="10" s="1"/>
  <c r="I63" i="10" a="1"/>
  <c r="I63" i="10" s="1"/>
  <c r="I59" i="10" a="1"/>
  <c r="I59" i="10" s="1"/>
  <c r="I56" i="10" a="1"/>
  <c r="I56" i="10" s="1"/>
  <c r="I52" i="10" a="1"/>
  <c r="I52" i="10" s="1"/>
  <c r="I47" i="10" a="1"/>
  <c r="I47" i="10" s="1"/>
  <c r="I43" i="10" a="1"/>
  <c r="I43" i="10" s="1"/>
  <c r="I39" i="10" a="1"/>
  <c r="I39" i="10" s="1"/>
  <c r="I37" i="10" a="1"/>
  <c r="I37" i="10" s="1"/>
  <c r="I34" i="10" a="1"/>
  <c r="I34" i="10" s="1"/>
  <c r="I31" i="10" a="1"/>
  <c r="I31" i="10" s="1"/>
  <c r="I25" i="10" a="1"/>
  <c r="I25" i="10" s="1"/>
  <c r="I21" i="10" a="1"/>
  <c r="I21" i="10" s="1"/>
  <c r="I18" i="10" a="1"/>
  <c r="I18" i="10" s="1"/>
  <c r="I17" i="10" a="1"/>
  <c r="I17" i="10" s="1"/>
  <c r="I15" i="10" a="1"/>
  <c r="I15" i="10" s="1"/>
  <c r="I13" i="10" a="1"/>
  <c r="I13" i="10" s="1"/>
  <c r="I69" i="10" a="1"/>
  <c r="I69" i="10" s="1"/>
  <c r="I64" i="10" a="1"/>
  <c r="I64" i="10" s="1"/>
  <c r="I60" i="10" a="1"/>
  <c r="I60" i="10" s="1"/>
  <c r="I57" i="10" a="1"/>
  <c r="I57" i="10" s="1"/>
  <c r="I53" i="10" a="1"/>
  <c r="I53" i="10" s="1"/>
  <c r="I49" i="10" a="1"/>
  <c r="I49" i="10" s="1"/>
  <c r="I48" i="10" a="1"/>
  <c r="I48" i="10" s="1"/>
  <c r="I44" i="10" a="1"/>
  <c r="I44" i="10" s="1"/>
  <c r="I40" i="10" a="1"/>
  <c r="I40" i="10" s="1"/>
  <c r="I35" i="10" a="1"/>
  <c r="I35" i="10" s="1"/>
  <c r="I32" i="10" a="1"/>
  <c r="I32" i="10" s="1"/>
  <c r="I28" i="10" a="1"/>
  <c r="I28" i="10" s="1"/>
  <c r="I22" i="10" a="1"/>
  <c r="I22" i="10" s="1"/>
  <c r="I19" i="10" a="1"/>
  <c r="I19" i="10" s="1"/>
  <c r="I16" i="10" a="1"/>
  <c r="I16" i="10" s="1"/>
  <c r="I12" i="10" a="1"/>
  <c r="I12" i="10" s="1"/>
  <c r="I9" i="10" a="1"/>
  <c r="I9" i="10" s="1"/>
  <c r="I61" i="10" a="1"/>
  <c r="I61" i="10" s="1"/>
  <c r="I58" i="10" a="1"/>
  <c r="I58" i="10" s="1"/>
  <c r="I41" i="10" a="1"/>
  <c r="I41" i="10" s="1"/>
  <c r="I23" i="10" a="1"/>
  <c r="I23" i="10" s="1"/>
  <c r="I45" i="10" a="1"/>
  <c r="I45" i="10" s="1"/>
  <c r="I70" i="10" a="1"/>
  <c r="I70" i="10" s="1"/>
  <c r="I65" i="10" a="1"/>
  <c r="I65" i="10" s="1"/>
  <c r="I50" i="10" a="1"/>
  <c r="I50" i="10" s="1"/>
  <c r="I29" i="10" a="1"/>
  <c r="I29" i="10" s="1"/>
  <c r="I33" i="10" a="1"/>
  <c r="I33" i="10" s="1"/>
  <c r="I10" i="10" a="1"/>
  <c r="I10" i="10" s="1"/>
  <c r="I54" i="10" a="1"/>
  <c r="I54" i="10" s="1"/>
  <c r="I26" i="10" a="1"/>
  <c r="I26" i="10" s="1"/>
  <c r="I71" i="6" a="1"/>
  <c r="I71" i="6" s="1"/>
  <c r="I67" i="6" a="1"/>
  <c r="I67" i="6" s="1"/>
  <c r="I62" i="6" a="1"/>
  <c r="I62" i="6" s="1"/>
  <c r="I61" i="6" a="1"/>
  <c r="I61" i="6" s="1"/>
  <c r="I51" i="6" a="1"/>
  <c r="I51" i="6" s="1"/>
  <c r="I48" i="6" a="1"/>
  <c r="I48" i="6" s="1"/>
  <c r="I45" i="6" a="1"/>
  <c r="I45" i="6" s="1"/>
  <c r="I41" i="6" a="1"/>
  <c r="I41" i="6" s="1"/>
  <c r="I27" i="6" a="1"/>
  <c r="I27" i="6" s="1"/>
  <c r="I24" i="6" a="1"/>
  <c r="I24" i="6" s="1"/>
  <c r="I22" i="6" a="1"/>
  <c r="I22" i="6" s="1"/>
  <c r="I20" i="6" a="1"/>
  <c r="I20" i="6" s="1"/>
  <c r="I19" i="6" a="1"/>
  <c r="I19" i="6" s="1"/>
  <c r="I18" i="6" a="1"/>
  <c r="I18" i="6" s="1"/>
  <c r="I13" i="6" a="1"/>
  <c r="I13" i="6" s="1"/>
  <c r="I12" i="6" a="1"/>
  <c r="I12" i="6" s="1"/>
  <c r="I9" i="6" a="1"/>
  <c r="I9" i="6" s="1"/>
  <c r="I72" i="6" a="1"/>
  <c r="I72" i="6" s="1"/>
  <c r="I68" i="6" a="1"/>
  <c r="I68" i="6" s="1"/>
  <c r="I66" i="6" a="1"/>
  <c r="I66" i="6" s="1"/>
  <c r="I60" i="6" a="1"/>
  <c r="I60" i="6" s="1"/>
  <c r="I56" i="6" a="1"/>
  <c r="I56" i="6" s="1"/>
  <c r="I55" i="6" a="1"/>
  <c r="I55" i="6" s="1"/>
  <c r="I52" i="6" a="1"/>
  <c r="I52" i="6" s="1"/>
  <c r="I42" i="6" a="1"/>
  <c r="I42" i="6" s="1"/>
  <c r="I37" i="6" a="1"/>
  <c r="I37" i="6" s="1"/>
  <c r="I35" i="6" a="1"/>
  <c r="I35" i="6" s="1"/>
  <c r="I33" i="6" a="1"/>
  <c r="I33" i="6" s="1"/>
  <c r="I31" i="6" a="1"/>
  <c r="I31" i="6" s="1"/>
  <c r="I28" i="6" a="1"/>
  <c r="I28" i="6" s="1"/>
  <c r="I17" i="6" a="1"/>
  <c r="I17" i="6" s="1"/>
  <c r="I16" i="6" a="1"/>
  <c r="I16" i="6" s="1"/>
  <c r="I14" i="6" a="1"/>
  <c r="I14" i="6" s="1"/>
  <c r="I11" i="6" a="1"/>
  <c r="I11" i="6" s="1"/>
  <c r="I69" i="6" a="1"/>
  <c r="I69" i="6" s="1"/>
  <c r="I65" i="6" a="1"/>
  <c r="I65" i="6" s="1"/>
  <c r="I59" i="6" a="1"/>
  <c r="I59" i="6" s="1"/>
  <c r="I53" i="6" a="1"/>
  <c r="I53" i="6" s="1"/>
  <c r="I49" i="6" a="1"/>
  <c r="I49" i="6" s="1"/>
  <c r="I43" i="6" a="1"/>
  <c r="I43" i="6" s="1"/>
  <c r="I40" i="6" a="1"/>
  <c r="I40" i="6" s="1"/>
  <c r="I29" i="6" a="1"/>
  <c r="I29" i="6" s="1"/>
  <c r="I25" i="6" a="1"/>
  <c r="I25" i="6" s="1"/>
  <c r="I23" i="6" a="1"/>
  <c r="I23" i="6" s="1"/>
  <c r="I21" i="6" a="1"/>
  <c r="I21" i="6" s="1"/>
  <c r="I10" i="6" a="1"/>
  <c r="I10" i="6" s="1"/>
  <c r="I70" i="6" a="1"/>
  <c r="I70" i="6" s="1"/>
  <c r="I63" i="6" a="1"/>
  <c r="I63" i="6" s="1"/>
  <c r="I46" i="6" a="1"/>
  <c r="I46" i="6" s="1"/>
  <c r="I39" i="6" a="1"/>
  <c r="I39" i="6" s="1"/>
  <c r="I36" i="6" a="1"/>
  <c r="I36" i="6" s="1"/>
  <c r="I34" i="6" a="1"/>
  <c r="I34" i="6" s="1"/>
  <c r="I57" i="6" a="1"/>
  <c r="I57" i="6" s="1"/>
  <c r="I26" i="6" a="1"/>
  <c r="I26" i="6" s="1"/>
  <c r="I32" i="6" a="1"/>
  <c r="I32" i="6" s="1"/>
  <c r="I15" i="6" a="1"/>
  <c r="I15" i="6" s="1"/>
  <c r="I64" i="6" a="1"/>
  <c r="I64" i="6" s="1"/>
  <c r="I50" i="6" a="1"/>
  <c r="I50" i="6" s="1"/>
  <c r="I38" i="6" a="1"/>
  <c r="I38" i="6" s="1"/>
  <c r="I30" i="6" a="1"/>
  <c r="I30" i="6" s="1"/>
  <c r="I58" i="6" a="1"/>
  <c r="I58" i="6" s="1"/>
  <c r="I54" i="6" a="1"/>
  <c r="I54" i="6" s="1"/>
  <c r="I47" i="6" a="1"/>
  <c r="I47" i="6" s="1"/>
  <c r="I44" i="6" a="1"/>
  <c r="I44" i="6" s="1"/>
  <c r="H71" i="12" a="1"/>
  <c r="H71" i="12" s="1"/>
  <c r="H67" i="12" a="1"/>
  <c r="H67" i="12" s="1"/>
  <c r="H65" i="12" a="1"/>
  <c r="H65" i="12" s="1"/>
  <c r="H63" i="12" a="1"/>
  <c r="H63" i="12" s="1"/>
  <c r="H61" i="12" a="1"/>
  <c r="H61" i="12" s="1"/>
  <c r="H59" i="12" a="1"/>
  <c r="H59" i="12" s="1"/>
  <c r="H57" i="12" a="1"/>
  <c r="H57" i="12" s="1"/>
  <c r="H55" i="12" a="1"/>
  <c r="H55" i="12" s="1"/>
  <c r="H54" i="12" a="1"/>
  <c r="H54" i="12" s="1"/>
  <c r="H49" i="12" a="1"/>
  <c r="H49" i="12" s="1"/>
  <c r="H42" i="12" a="1"/>
  <c r="H42" i="12" s="1"/>
  <c r="H38" i="12" a="1"/>
  <c r="H38" i="12" s="1"/>
  <c r="H35" i="12" a="1"/>
  <c r="H35" i="12" s="1"/>
  <c r="H31" i="12" a="1"/>
  <c r="H31" i="12" s="1"/>
  <c r="H27" i="12" a="1"/>
  <c r="H27" i="12" s="1"/>
  <c r="H23" i="12" a="1"/>
  <c r="H23" i="12" s="1"/>
  <c r="H19" i="12" a="1"/>
  <c r="H19" i="12" s="1"/>
  <c r="H15" i="12" a="1"/>
  <c r="H15" i="12" s="1"/>
  <c r="H11" i="12" a="1"/>
  <c r="H11" i="12" s="1"/>
  <c r="H68" i="12" a="1"/>
  <c r="H68" i="12" s="1"/>
  <c r="H52" i="12" a="1"/>
  <c r="H52" i="12" s="1"/>
  <c r="H50" i="12" a="1"/>
  <c r="H50" i="12" s="1"/>
  <c r="H45" i="12" a="1"/>
  <c r="H45" i="12" s="1"/>
  <c r="H39" i="12" a="1"/>
  <c r="H39" i="12" s="1"/>
  <c r="H36" i="12" a="1"/>
  <c r="H36" i="12" s="1"/>
  <c r="H32" i="12" a="1"/>
  <c r="H32" i="12" s="1"/>
  <c r="H28" i="12" a="1"/>
  <c r="H28" i="12" s="1"/>
  <c r="H24" i="12" a="1"/>
  <c r="H24" i="12" s="1"/>
  <c r="H20" i="12" a="1"/>
  <c r="H20" i="12" s="1"/>
  <c r="H16" i="12" a="1"/>
  <c r="H16" i="12" s="1"/>
  <c r="H12" i="12" a="1"/>
  <c r="H12" i="12" s="1"/>
  <c r="H72" i="12" a="1"/>
  <c r="H72" i="12" s="1"/>
  <c r="H69" i="12" a="1"/>
  <c r="H69" i="12" s="1"/>
  <c r="H66" i="12" a="1"/>
  <c r="H66" i="12" s="1"/>
  <c r="H64" i="12" a="1"/>
  <c r="H64" i="12" s="1"/>
  <c r="H62" i="12" a="1"/>
  <c r="H62" i="12" s="1"/>
  <c r="H60" i="12" a="1"/>
  <c r="H60" i="12" s="1"/>
  <c r="H58" i="12" a="1"/>
  <c r="H58" i="12" s="1"/>
  <c r="H56" i="12" a="1"/>
  <c r="H56" i="12" s="1"/>
  <c r="H53" i="12" a="1"/>
  <c r="H53" i="12" s="1"/>
  <c r="H51" i="12" a="1"/>
  <c r="H51" i="12" s="1"/>
  <c r="H48" i="12" a="1"/>
  <c r="H48" i="12" s="1"/>
  <c r="H46" i="12" a="1"/>
  <c r="H46" i="12" s="1"/>
  <c r="H43" i="12" a="1"/>
  <c r="H43" i="12" s="1"/>
  <c r="H40" i="12" a="1"/>
  <c r="H40" i="12" s="1"/>
  <c r="H33" i="12" a="1"/>
  <c r="H33" i="12" s="1"/>
  <c r="H29" i="12" a="1"/>
  <c r="H29" i="12" s="1"/>
  <c r="H25" i="12" a="1"/>
  <c r="H25" i="12" s="1"/>
  <c r="H21" i="12" a="1"/>
  <c r="H21" i="12" s="1"/>
  <c r="H17" i="12" a="1"/>
  <c r="H17" i="12" s="1"/>
  <c r="H13" i="12" a="1"/>
  <c r="H13" i="12" s="1"/>
  <c r="H9" i="12" a="1"/>
  <c r="H9" i="12" s="1"/>
  <c r="H41" i="12" a="1"/>
  <c r="H41" i="12" s="1"/>
  <c r="H22" i="12" a="1"/>
  <c r="H22" i="12" s="1"/>
  <c r="H70" i="12" a="1"/>
  <c r="H70" i="12" s="1"/>
  <c r="H26" i="12" a="1"/>
  <c r="H26" i="12" s="1"/>
  <c r="H10" i="12" a="1"/>
  <c r="H10" i="12" s="1"/>
  <c r="H34" i="12" a="1"/>
  <c r="H34" i="12" s="1"/>
  <c r="H47" i="12" a="1"/>
  <c r="H47" i="12" s="1"/>
  <c r="H30" i="12" a="1"/>
  <c r="H30" i="12" s="1"/>
  <c r="H14" i="12" a="1"/>
  <c r="H14" i="12" s="1"/>
  <c r="H44" i="12" a="1"/>
  <c r="H44" i="12" s="1"/>
  <c r="H37" i="12" a="1"/>
  <c r="H37" i="12" s="1"/>
  <c r="H18" i="12" a="1"/>
  <c r="H18" i="12" s="1"/>
  <c r="I69" i="9" a="1"/>
  <c r="I69" i="9" s="1"/>
  <c r="I65" i="9" a="1"/>
  <c r="I65" i="9" s="1"/>
  <c r="I70" i="9" a="1"/>
  <c r="I70" i="9" s="1"/>
  <c r="I66" i="9" a="1"/>
  <c r="I66" i="9" s="1"/>
  <c r="I67" i="9" a="1"/>
  <c r="I67" i="9" s="1"/>
  <c r="I59" i="9" a="1"/>
  <c r="I59" i="9" s="1"/>
  <c r="I58" i="9" a="1"/>
  <c r="I58" i="9" s="1"/>
  <c r="I56" i="9" a="1"/>
  <c r="I56" i="9" s="1"/>
  <c r="I53" i="9" a="1"/>
  <c r="I53" i="9" s="1"/>
  <c r="I50" i="9" a="1"/>
  <c r="I50" i="9" s="1"/>
  <c r="I48" i="9" a="1"/>
  <c r="I48" i="9" s="1"/>
  <c r="I47" i="9" a="1"/>
  <c r="I47" i="9" s="1"/>
  <c r="I39" i="9" a="1"/>
  <c r="I39" i="9" s="1"/>
  <c r="I28" i="9" a="1"/>
  <c r="I28" i="9" s="1"/>
  <c r="I22" i="9" a="1"/>
  <c r="I22" i="9" s="1"/>
  <c r="I18" i="9" a="1"/>
  <c r="I18" i="9" s="1"/>
  <c r="I14" i="9" a="1"/>
  <c r="I14" i="9" s="1"/>
  <c r="I68" i="9" a="1"/>
  <c r="I68" i="9" s="1"/>
  <c r="I60" i="9" a="1"/>
  <c r="I60" i="9" s="1"/>
  <c r="I51" i="9" a="1"/>
  <c r="I51" i="9" s="1"/>
  <c r="I45" i="9" a="1"/>
  <c r="I45" i="9" s="1"/>
  <c r="I42" i="9" a="1"/>
  <c r="I42" i="9" s="1"/>
  <c r="I37" i="9" a="1"/>
  <c r="I37" i="9" s="1"/>
  <c r="I34" i="9" a="1"/>
  <c r="I34" i="9" s="1"/>
  <c r="I31" i="9" a="1"/>
  <c r="I31" i="9" s="1"/>
  <c r="I26" i="9" a="1"/>
  <c r="I26" i="9" s="1"/>
  <c r="I23" i="9" a="1"/>
  <c r="I23" i="9" s="1"/>
  <c r="I19" i="9" a="1"/>
  <c r="I19" i="9" s="1"/>
  <c r="I15" i="9" a="1"/>
  <c r="I15" i="9" s="1"/>
  <c r="I71" i="9" a="1"/>
  <c r="I71" i="9" s="1"/>
  <c r="I63" i="9" a="1"/>
  <c r="I63" i="9" s="1"/>
  <c r="I61" i="9" a="1"/>
  <c r="I61" i="9" s="1"/>
  <c r="I57" i="9" a="1"/>
  <c r="I57" i="9" s="1"/>
  <c r="I54" i="9" a="1"/>
  <c r="I54" i="9" s="1"/>
  <c r="I52" i="9" a="1"/>
  <c r="I52" i="9" s="1"/>
  <c r="I49" i="9" a="1"/>
  <c r="I49" i="9" s="1"/>
  <c r="I43" i="9" a="1"/>
  <c r="I43" i="9" s="1"/>
  <c r="I40" i="9" a="1"/>
  <c r="I40" i="9" s="1"/>
  <c r="I38" i="9" a="1"/>
  <c r="I38" i="9" s="1"/>
  <c r="I35" i="9" a="1"/>
  <c r="I35" i="9" s="1"/>
  <c r="I32" i="9" a="1"/>
  <c r="I32" i="9" s="1"/>
  <c r="I29" i="9" a="1"/>
  <c r="I29" i="9" s="1"/>
  <c r="I24" i="9" a="1"/>
  <c r="I24" i="9" s="1"/>
  <c r="I20" i="9" a="1"/>
  <c r="I20" i="9" s="1"/>
  <c r="I16" i="9" a="1"/>
  <c r="I16" i="9" s="1"/>
  <c r="I12" i="9" a="1"/>
  <c r="I12" i="9" s="1"/>
  <c r="I62" i="9" a="1"/>
  <c r="I62" i="9" s="1"/>
  <c r="I46" i="9" a="1"/>
  <c r="I46" i="9" s="1"/>
  <c r="I41" i="9" a="1"/>
  <c r="I41" i="9" s="1"/>
  <c r="I36" i="9" a="1"/>
  <c r="I36" i="9" s="1"/>
  <c r="I13" i="9" a="1"/>
  <c r="I13" i="9" s="1"/>
  <c r="I11" i="9" a="1"/>
  <c r="I11" i="9" s="1"/>
  <c r="I55" i="9" a="1"/>
  <c r="I55" i="9" s="1"/>
  <c r="I33" i="9" a="1"/>
  <c r="I33" i="9" s="1"/>
  <c r="I17" i="9" a="1"/>
  <c r="I17" i="9" s="1"/>
  <c r="I64" i="9" a="1"/>
  <c r="I64" i="9" s="1"/>
  <c r="I30" i="9" a="1"/>
  <c r="I30" i="9" s="1"/>
  <c r="I21" i="9" a="1"/>
  <c r="I21" i="9" s="1"/>
  <c r="I9" i="9" a="1"/>
  <c r="I9" i="9" s="1"/>
  <c r="I72" i="9" a="1"/>
  <c r="I72" i="9" s="1"/>
  <c r="I44" i="9" a="1"/>
  <c r="I44" i="9" s="1"/>
  <c r="I27" i="9" a="1"/>
  <c r="I27" i="9" s="1"/>
  <c r="I10" i="9" a="1"/>
  <c r="I10" i="9" s="1"/>
  <c r="I25" i="9" a="1"/>
  <c r="I25" i="9" s="1"/>
  <c r="H70" i="17" a="1"/>
  <c r="H70" i="17" s="1"/>
  <c r="H65" i="17" a="1"/>
  <c r="H65" i="17" s="1"/>
  <c r="H61" i="17" a="1"/>
  <c r="H61" i="17" s="1"/>
  <c r="H55" i="17" a="1"/>
  <c r="H55" i="17" s="1"/>
  <c r="H52" i="17" a="1"/>
  <c r="H52" i="17" s="1"/>
  <c r="H49" i="17" a="1"/>
  <c r="H49" i="17" s="1"/>
  <c r="H45" i="17" a="1"/>
  <c r="H45" i="17" s="1"/>
  <c r="H71" i="17" a="1"/>
  <c r="H71" i="17" s="1"/>
  <c r="H66" i="17" a="1"/>
  <c r="H66" i="17" s="1"/>
  <c r="H63" i="17" a="1"/>
  <c r="H63" i="17" s="1"/>
  <c r="H62" i="17" a="1"/>
  <c r="H62" i="17" s="1"/>
  <c r="H60" i="17" a="1"/>
  <c r="H60" i="17" s="1"/>
  <c r="H56" i="17" a="1"/>
  <c r="H56" i="17" s="1"/>
  <c r="H53" i="17" a="1"/>
  <c r="H53" i="17" s="1"/>
  <c r="H47" i="17" a="1"/>
  <c r="H47" i="17" s="1"/>
  <c r="H46" i="17" a="1"/>
  <c r="H46" i="17" s="1"/>
  <c r="H43" i="17" a="1"/>
  <c r="H43" i="17" s="1"/>
  <c r="H72" i="17" a="1"/>
  <c r="H72" i="17" s="1"/>
  <c r="H57" i="17" a="1"/>
  <c r="H57" i="17" s="1"/>
  <c r="H50" i="17" a="1"/>
  <c r="H50" i="17" s="1"/>
  <c r="H54" i="17" a="1"/>
  <c r="H54" i="17" s="1"/>
  <c r="H48" i="17" a="1"/>
  <c r="H48" i="17" s="1"/>
  <c r="H44" i="17" a="1"/>
  <c r="H44" i="17" s="1"/>
  <c r="H38" i="17" a="1"/>
  <c r="H38" i="17" s="1"/>
  <c r="H35" i="17" a="1"/>
  <c r="H35" i="17" s="1"/>
  <c r="H31" i="17" a="1"/>
  <c r="H31" i="17" s="1"/>
  <c r="H25" i="17" a="1"/>
  <c r="H25" i="17" s="1"/>
  <c r="H22" i="17" a="1"/>
  <c r="H22" i="17" s="1"/>
  <c r="H19" i="17" a="1"/>
  <c r="H19" i="17" s="1"/>
  <c r="H18" i="17" a="1"/>
  <c r="H18" i="17" s="1"/>
  <c r="H17" i="17" a="1"/>
  <c r="H17" i="17" s="1"/>
  <c r="H15" i="17" a="1"/>
  <c r="H15" i="17" s="1"/>
  <c r="H69" i="17" a="1"/>
  <c r="H69" i="17" s="1"/>
  <c r="H68" i="17" a="1"/>
  <c r="H68" i="17" s="1"/>
  <c r="H58" i="17" a="1"/>
  <c r="H58" i="17" s="1"/>
  <c r="H51" i="17" a="1"/>
  <c r="H51" i="17" s="1"/>
  <c r="H36" i="17" a="1"/>
  <c r="H36" i="17" s="1"/>
  <c r="H32" i="17" a="1"/>
  <c r="H32" i="17" s="1"/>
  <c r="H29" i="17" a="1"/>
  <c r="H29" i="17" s="1"/>
  <c r="H26" i="17" a="1"/>
  <c r="H26" i="17" s="1"/>
  <c r="H20" i="17" a="1"/>
  <c r="H20" i="17" s="1"/>
  <c r="H67" i="17" a="1"/>
  <c r="H67" i="17" s="1"/>
  <c r="H41" i="17" a="1"/>
  <c r="H41" i="17" s="1"/>
  <c r="H39" i="17" a="1"/>
  <c r="H39" i="17" s="1"/>
  <c r="H33" i="17" a="1"/>
  <c r="H33" i="17" s="1"/>
  <c r="H30" i="17" a="1"/>
  <c r="H30" i="17" s="1"/>
  <c r="H27" i="17" a="1"/>
  <c r="H27" i="17" s="1"/>
  <c r="H23" i="17" a="1"/>
  <c r="H23" i="17" s="1"/>
  <c r="H16" i="17" a="1"/>
  <c r="H16" i="17" s="1"/>
  <c r="H11" i="17" a="1"/>
  <c r="H11" i="17" s="1"/>
  <c r="H42" i="17" a="1"/>
  <c r="H42" i="17" s="1"/>
  <c r="H24" i="17" a="1"/>
  <c r="H24" i="17" s="1"/>
  <c r="H14" i="17" a="1"/>
  <c r="H14" i="17" s="1"/>
  <c r="H12" i="17" a="1"/>
  <c r="H12" i="17" s="1"/>
  <c r="H40" i="17" a="1"/>
  <c r="H40" i="17" s="1"/>
  <c r="H28" i="17" a="1"/>
  <c r="H28" i="17" s="1"/>
  <c r="H21" i="17" a="1"/>
  <c r="H21" i="17" s="1"/>
  <c r="H13" i="17" a="1"/>
  <c r="H13" i="17" s="1"/>
  <c r="H64" i="17" a="1"/>
  <c r="H64" i="17" s="1"/>
  <c r="H37" i="17" a="1"/>
  <c r="H37" i="17" s="1"/>
  <c r="H9" i="17" a="1"/>
  <c r="H9" i="17" s="1"/>
  <c r="H34" i="17" a="1"/>
  <c r="H34" i="17" s="1"/>
  <c r="H10" i="17" a="1"/>
  <c r="H10" i="17" s="1"/>
  <c r="H59" i="17" a="1"/>
  <c r="H59" i="17" s="1"/>
  <c r="I72" i="16" a="1"/>
  <c r="I72" i="16" s="1"/>
  <c r="I68" i="16" a="1"/>
  <c r="I68" i="16" s="1"/>
  <c r="I64" i="16" a="1"/>
  <c r="I64" i="16" s="1"/>
  <c r="I61" i="16" a="1"/>
  <c r="I61" i="16" s="1"/>
  <c r="I56" i="16" a="1"/>
  <c r="I56" i="16" s="1"/>
  <c r="I50" i="16" a="1"/>
  <c r="I50" i="16" s="1"/>
  <c r="I46" i="16" a="1"/>
  <c r="I46" i="16" s="1"/>
  <c r="I44" i="16" a="1"/>
  <c r="I44" i="16" s="1"/>
  <c r="I40" i="16" a="1"/>
  <c r="I40" i="16" s="1"/>
  <c r="I33" i="16" a="1"/>
  <c r="I33" i="16" s="1"/>
  <c r="I22" i="16" a="1"/>
  <c r="I22" i="16" s="1"/>
  <c r="I16" i="16" a="1"/>
  <c r="I16" i="16" s="1"/>
  <c r="I10" i="16" a="1"/>
  <c r="I10" i="16" s="1"/>
  <c r="I71" i="16" a="1"/>
  <c r="I71" i="16" s="1"/>
  <c r="I67" i="16" a="1"/>
  <c r="I67" i="16" s="1"/>
  <c r="I52" i="16" a="1"/>
  <c r="I52" i="16" s="1"/>
  <c r="I37" i="16" a="1"/>
  <c r="I37" i="16" s="1"/>
  <c r="I29" i="16" a="1"/>
  <c r="I29" i="16" s="1"/>
  <c r="I24" i="16" a="1"/>
  <c r="I24" i="16" s="1"/>
  <c r="I69" i="16" a="1"/>
  <c r="I69" i="16" s="1"/>
  <c r="I65" i="16" a="1"/>
  <c r="I65" i="16" s="1"/>
  <c r="I60" i="16" a="1"/>
  <c r="I60" i="16" s="1"/>
  <c r="I59" i="16" a="1"/>
  <c r="I59" i="16" s="1"/>
  <c r="I53" i="16" a="1"/>
  <c r="I53" i="16" s="1"/>
  <c r="I45" i="16" a="1"/>
  <c r="I45" i="16" s="1"/>
  <c r="I41" i="16" a="1"/>
  <c r="I41" i="16" s="1"/>
  <c r="I38" i="16" a="1"/>
  <c r="I38" i="16" s="1"/>
  <c r="I35" i="16" a="1"/>
  <c r="I35" i="16" s="1"/>
  <c r="I32" i="16" a="1"/>
  <c r="I32" i="16" s="1"/>
  <c r="I31" i="16" a="1"/>
  <c r="I31" i="16" s="1"/>
  <c r="I28" i="16" a="1"/>
  <c r="I28" i="16" s="1"/>
  <c r="I23" i="16" a="1"/>
  <c r="I23" i="16" s="1"/>
  <c r="I20" i="16" a="1"/>
  <c r="I20" i="16" s="1"/>
  <c r="I17" i="16" a="1"/>
  <c r="I17" i="16" s="1"/>
  <c r="I13" i="16" a="1"/>
  <c r="I13" i="16" s="1"/>
  <c r="I62" i="16" a="1"/>
  <c r="I62" i="16" s="1"/>
  <c r="I57" i="16" a="1"/>
  <c r="I57" i="16" s="1"/>
  <c r="I47" i="16" a="1"/>
  <c r="I47" i="16" s="1"/>
  <c r="I27" i="16" a="1"/>
  <c r="I27" i="16" s="1"/>
  <c r="I19" i="16" a="1"/>
  <c r="I19" i="16" s="1"/>
  <c r="I12" i="16" a="1"/>
  <c r="I12" i="16" s="1"/>
  <c r="I70" i="16" a="1"/>
  <c r="I70" i="16" s="1"/>
  <c r="I66" i="16" a="1"/>
  <c r="I66" i="16" s="1"/>
  <c r="I58" i="16" a="1"/>
  <c r="I58" i="16" s="1"/>
  <c r="I54" i="16" a="1"/>
  <c r="I54" i="16" s="1"/>
  <c r="I51" i="16" a="1"/>
  <c r="I51" i="16" s="1"/>
  <c r="I48" i="16" a="1"/>
  <c r="I48" i="16" s="1"/>
  <c r="I42" i="16" a="1"/>
  <c r="I42" i="16" s="1"/>
  <c r="I39" i="16" a="1"/>
  <c r="I39" i="16" s="1"/>
  <c r="I36" i="16" a="1"/>
  <c r="I36" i="16" s="1"/>
  <c r="I30" i="16" a="1"/>
  <c r="I30" i="16" s="1"/>
  <c r="I26" i="16" a="1"/>
  <c r="I26" i="16" s="1"/>
  <c r="I25" i="16" a="1"/>
  <c r="I25" i="16" s="1"/>
  <c r="I21" i="16" a="1"/>
  <c r="I21" i="16" s="1"/>
  <c r="I18" i="16" a="1"/>
  <c r="I18" i="16" s="1"/>
  <c r="I14" i="16" a="1"/>
  <c r="I14" i="16" s="1"/>
  <c r="I11" i="16" a="1"/>
  <c r="I11" i="16" s="1"/>
  <c r="I9" i="16" a="1"/>
  <c r="I9" i="16" s="1"/>
  <c r="I63" i="16" a="1"/>
  <c r="I63" i="16" s="1"/>
  <c r="I55" i="16" a="1"/>
  <c r="I55" i="16" s="1"/>
  <c r="I49" i="16" a="1"/>
  <c r="I49" i="16" s="1"/>
  <c r="I43" i="16" a="1"/>
  <c r="I43" i="16" s="1"/>
  <c r="I34" i="16" a="1"/>
  <c r="I34" i="16" s="1"/>
  <c r="I15" i="16" a="1"/>
  <c r="I15" i="16" s="1"/>
  <c r="I71" i="15" a="1"/>
  <c r="I71" i="15" s="1"/>
  <c r="I67" i="15" a="1"/>
  <c r="I67" i="15" s="1"/>
  <c r="I63" i="15" a="1"/>
  <c r="I63" i="15" s="1"/>
  <c r="I60" i="15" a="1"/>
  <c r="I60" i="15" s="1"/>
  <c r="I52" i="15" a="1"/>
  <c r="I52" i="15" s="1"/>
  <c r="I49" i="15" a="1"/>
  <c r="I49" i="15" s="1"/>
  <c r="I46" i="15" a="1"/>
  <c r="I46" i="15" s="1"/>
  <c r="I43" i="15" a="1"/>
  <c r="I43" i="15" s="1"/>
  <c r="I39" i="15" a="1"/>
  <c r="I39" i="15" s="1"/>
  <c r="I35" i="15" a="1"/>
  <c r="I35" i="15" s="1"/>
  <c r="I32" i="15" a="1"/>
  <c r="I32" i="15" s="1"/>
  <c r="I30" i="15" a="1"/>
  <c r="I30" i="15" s="1"/>
  <c r="I28" i="15" a="1"/>
  <c r="I28" i="15" s="1"/>
  <c r="I23" i="15" a="1"/>
  <c r="I23" i="15" s="1"/>
  <c r="I20" i="15" a="1"/>
  <c r="I20" i="15" s="1"/>
  <c r="I17" i="15" a="1"/>
  <c r="I17" i="15" s="1"/>
  <c r="I13" i="15" a="1"/>
  <c r="I13" i="15" s="1"/>
  <c r="I72" i="15" a="1"/>
  <c r="I72" i="15" s="1"/>
  <c r="I68" i="15" a="1"/>
  <c r="I68" i="15" s="1"/>
  <c r="I64" i="15" a="1"/>
  <c r="I64" i="15" s="1"/>
  <c r="I61" i="15" a="1"/>
  <c r="I61" i="15" s="1"/>
  <c r="I50" i="15" a="1"/>
  <c r="I50" i="15" s="1"/>
  <c r="I47" i="15" a="1"/>
  <c r="I47" i="15" s="1"/>
  <c r="I44" i="15" a="1"/>
  <c r="I44" i="15" s="1"/>
  <c r="I40" i="15" a="1"/>
  <c r="I40" i="15" s="1"/>
  <c r="I36" i="15" a="1"/>
  <c r="I36" i="15" s="1"/>
  <c r="I34" i="15" a="1"/>
  <c r="I34" i="15" s="1"/>
  <c r="I25" i="15" a="1"/>
  <c r="I25" i="15" s="1"/>
  <c r="I21" i="15" a="1"/>
  <c r="I21" i="15" s="1"/>
  <c r="I14" i="15" a="1"/>
  <c r="I14" i="15" s="1"/>
  <c r="I65" i="15" a="1"/>
  <c r="I65" i="15" s="1"/>
  <c r="I62" i="15" a="1"/>
  <c r="I62" i="15" s="1"/>
  <c r="I59" i="15" a="1"/>
  <c r="I59" i="15" s="1"/>
  <c r="I57" i="15" a="1"/>
  <c r="I57" i="15" s="1"/>
  <c r="I51" i="15" a="1"/>
  <c r="I51" i="15" s="1"/>
  <c r="I45" i="15" a="1"/>
  <c r="I45" i="15" s="1"/>
  <c r="I31" i="15" a="1"/>
  <c r="I31" i="15" s="1"/>
  <c r="I27" i="15" a="1"/>
  <c r="I27" i="15" s="1"/>
  <c r="I24" i="15" a="1"/>
  <c r="I24" i="15" s="1"/>
  <c r="I15" i="15" a="1"/>
  <c r="I15" i="15" s="1"/>
  <c r="I54" i="15" a="1"/>
  <c r="I54" i="15" s="1"/>
  <c r="I48" i="15" a="1"/>
  <c r="I48" i="15" s="1"/>
  <c r="I42" i="15" a="1"/>
  <c r="I42" i="15" s="1"/>
  <c r="I12" i="15" a="1"/>
  <c r="I12" i="15" s="1"/>
  <c r="I66" i="15" a="1"/>
  <c r="I66" i="15" s="1"/>
  <c r="I58" i="15" a="1"/>
  <c r="I58" i="15" s="1"/>
  <c r="I41" i="15" a="1"/>
  <c r="I41" i="15" s="1"/>
  <c r="I22" i="15" a="1"/>
  <c r="I22" i="15" s="1"/>
  <c r="I16" i="15" a="1"/>
  <c r="I16" i="15" s="1"/>
  <c r="I9" i="15" a="1"/>
  <c r="I9" i="15" s="1"/>
  <c r="I70" i="15" a="1"/>
  <c r="I70" i="15" s="1"/>
  <c r="I53" i="15" a="1"/>
  <c r="I53" i="15" s="1"/>
  <c r="I11" i="15" a="1"/>
  <c r="I11" i="15" s="1"/>
  <c r="I69" i="15" a="1"/>
  <c r="I69" i="15" s="1"/>
  <c r="I56" i="15" a="1"/>
  <c r="I56" i="15" s="1"/>
  <c r="I55" i="15" a="1"/>
  <c r="I55" i="15" s="1"/>
  <c r="I37" i="15" a="1"/>
  <c r="I37" i="15" s="1"/>
  <c r="I29" i="15" a="1"/>
  <c r="I29" i="15" s="1"/>
  <c r="I18" i="15" a="1"/>
  <c r="I18" i="15" s="1"/>
  <c r="I10" i="15" a="1"/>
  <c r="I10" i="15" s="1"/>
  <c r="I38" i="15" a="1"/>
  <c r="I38" i="15" s="1"/>
  <c r="I33" i="15" a="1"/>
  <c r="I33" i="15" s="1"/>
  <c r="I26" i="15" a="1"/>
  <c r="I26" i="15" s="1"/>
  <c r="I19" i="15" a="1"/>
  <c r="I19" i="15" s="1"/>
  <c r="I70" i="8" a="1"/>
  <c r="I70" i="8" s="1"/>
  <c r="I67" i="8" a="1"/>
  <c r="I67" i="8" s="1"/>
  <c r="I66" i="8" a="1"/>
  <c r="I66" i="8" s="1"/>
  <c r="I65" i="8" a="1"/>
  <c r="I65" i="8" s="1"/>
  <c r="I64" i="8" a="1"/>
  <c r="I64" i="8" s="1"/>
  <c r="I63" i="8" a="1"/>
  <c r="I63" i="8" s="1"/>
  <c r="I61" i="8" a="1"/>
  <c r="I61" i="8" s="1"/>
  <c r="I60" i="8" a="1"/>
  <c r="I60" i="8" s="1"/>
  <c r="I59" i="8" a="1"/>
  <c r="I59" i="8" s="1"/>
  <c r="I58" i="8" a="1"/>
  <c r="I58" i="8" s="1"/>
  <c r="I57" i="8" a="1"/>
  <c r="I57" i="8" s="1"/>
  <c r="I55" i="8" a="1"/>
  <c r="I55" i="8" s="1"/>
  <c r="I54" i="8" a="1"/>
  <c r="I54" i="8" s="1"/>
  <c r="I43" i="8" a="1"/>
  <c r="I43" i="8" s="1"/>
  <c r="I39" i="8" a="1"/>
  <c r="I39" i="8" s="1"/>
  <c r="I37" i="8" a="1"/>
  <c r="I37" i="8" s="1"/>
  <c r="I36" i="8" a="1"/>
  <c r="I36" i="8" s="1"/>
  <c r="I34" i="8" a="1"/>
  <c r="I34" i="8" s="1"/>
  <c r="I33" i="8" a="1"/>
  <c r="I33" i="8" s="1"/>
  <c r="I20" i="8" a="1"/>
  <c r="I20" i="8" s="1"/>
  <c r="I19" i="8" a="1"/>
  <c r="I19" i="8" s="1"/>
  <c r="I12" i="8" a="1"/>
  <c r="I12" i="8" s="1"/>
  <c r="I9" i="8" a="1"/>
  <c r="I9" i="8" s="1"/>
  <c r="I72" i="8" a="1"/>
  <c r="I72" i="8" s="1"/>
  <c r="I71" i="8" a="1"/>
  <c r="I71" i="8" s="1"/>
  <c r="I68" i="8" a="1"/>
  <c r="I68" i="8" s="1"/>
  <c r="I53" i="8" a="1"/>
  <c r="I53" i="8" s="1"/>
  <c r="I51" i="8" a="1"/>
  <c r="I51" i="8" s="1"/>
  <c r="I49" i="8" a="1"/>
  <c r="I49" i="8" s="1"/>
  <c r="I47" i="8" a="1"/>
  <c r="I47" i="8" s="1"/>
  <c r="I46" i="8" a="1"/>
  <c r="I46" i="8" s="1"/>
  <c r="I42" i="8" a="1"/>
  <c r="I42" i="8" s="1"/>
  <c r="I40" i="8" a="1"/>
  <c r="I40" i="8" s="1"/>
  <c r="I38" i="8" a="1"/>
  <c r="I38" i="8" s="1"/>
  <c r="I31" i="8" a="1"/>
  <c r="I31" i="8" s="1"/>
  <c r="I30" i="8" a="1"/>
  <c r="I30" i="8" s="1"/>
  <c r="I29" i="8" a="1"/>
  <c r="I29" i="8" s="1"/>
  <c r="I24" i="8" a="1"/>
  <c r="I24" i="8" s="1"/>
  <c r="I22" i="8" a="1"/>
  <c r="I22" i="8" s="1"/>
  <c r="I62" i="8" a="1"/>
  <c r="I62" i="8" s="1"/>
  <c r="I56" i="8" a="1"/>
  <c r="I56" i="8" s="1"/>
  <c r="I45" i="8" a="1"/>
  <c r="I45" i="8" s="1"/>
  <c r="I44" i="8" a="1"/>
  <c r="I44" i="8" s="1"/>
  <c r="I32" i="8" a="1"/>
  <c r="I32" i="8" s="1"/>
  <c r="I27" i="8" a="1"/>
  <c r="I27" i="8" s="1"/>
  <c r="I25" i="8" a="1"/>
  <c r="I25" i="8" s="1"/>
  <c r="I21" i="8" a="1"/>
  <c r="I21" i="8" s="1"/>
  <c r="I18" i="8" a="1"/>
  <c r="I18" i="8" s="1"/>
  <c r="I15" i="8" a="1"/>
  <c r="I15" i="8" s="1"/>
  <c r="I14" i="8" a="1"/>
  <c r="I14" i="8" s="1"/>
  <c r="I48" i="8" a="1"/>
  <c r="I48" i="8" s="1"/>
  <c r="I28" i="8" a="1"/>
  <c r="I28" i="8" s="1"/>
  <c r="I50" i="8" a="1"/>
  <c r="I50" i="8" s="1"/>
  <c r="I41" i="8" a="1"/>
  <c r="I41" i="8" s="1"/>
  <c r="I17" i="8" a="1"/>
  <c r="I17" i="8" s="1"/>
  <c r="I11" i="8" a="1"/>
  <c r="I11" i="8" s="1"/>
  <c r="I10" i="8" a="1"/>
  <c r="I10" i="8" s="1"/>
  <c r="I52" i="8" a="1"/>
  <c r="I52" i="8" s="1"/>
  <c r="I26" i="8" a="1"/>
  <c r="I26" i="8" s="1"/>
  <c r="I13" i="8" a="1"/>
  <c r="I13" i="8" s="1"/>
  <c r="I69" i="8" a="1"/>
  <c r="I69" i="8" s="1"/>
  <c r="I16" i="8" a="1"/>
  <c r="I16" i="8" s="1"/>
  <c r="I35" i="8" a="1"/>
  <c r="I35" i="8" s="1"/>
  <c r="I23" i="8" a="1"/>
  <c r="I23" i="8" s="1"/>
  <c r="I9" i="1" a="1"/>
  <c r="I9" i="1" s="1"/>
  <c r="I12" i="1" a="1"/>
  <c r="I12" i="1" s="1"/>
  <c r="I13" i="1" a="1"/>
  <c r="I13" i="1" s="1"/>
  <c r="I10" i="1" a="1"/>
  <c r="I10" i="1" s="1"/>
  <c r="I15" i="1" a="1"/>
  <c r="I15" i="1" s="1"/>
  <c r="I17" i="1" a="1"/>
  <c r="I17" i="1" s="1"/>
  <c r="I14" i="1" a="1"/>
  <c r="I14" i="1" s="1"/>
  <c r="I11" i="1" a="1"/>
  <c r="I11" i="1" s="1"/>
  <c r="I24" i="1" a="1"/>
  <c r="I24" i="1" s="1"/>
  <c r="I22" i="1" a="1"/>
  <c r="I22" i="1" s="1"/>
  <c r="I25" i="1" a="1"/>
  <c r="I25" i="1" s="1"/>
  <c r="I28" i="1" a="1"/>
  <c r="I28" i="1" s="1"/>
  <c r="I18" i="1" a="1"/>
  <c r="I18" i="1" s="1"/>
  <c r="I33" i="1" a="1"/>
  <c r="I33" i="1" s="1"/>
  <c r="I34" i="1" a="1"/>
  <c r="I34" i="1" s="1"/>
  <c r="I16" i="1" a="1"/>
  <c r="I16" i="1" s="1"/>
  <c r="I20" i="1" a="1"/>
  <c r="I20" i="1" s="1"/>
  <c r="I31" i="1" a="1"/>
  <c r="I31" i="1" s="1"/>
  <c r="I23" i="1" a="1"/>
  <c r="I23" i="1" s="1"/>
  <c r="I26" i="1" a="1"/>
  <c r="I26" i="1" s="1"/>
  <c r="I32" i="1" a="1"/>
  <c r="I32" i="1" s="1"/>
  <c r="I40" i="1" a="1"/>
  <c r="I40" i="1" s="1"/>
  <c r="I19" i="1" a="1"/>
  <c r="I19" i="1" s="1"/>
  <c r="I41" i="1" a="1"/>
  <c r="I41" i="1" s="1"/>
  <c r="I43" i="1" a="1"/>
  <c r="I43" i="1" s="1"/>
  <c r="I46" i="1" a="1"/>
  <c r="I46" i="1" s="1"/>
  <c r="I49" i="1" a="1"/>
  <c r="I49" i="1" s="1"/>
  <c r="I27" i="1" a="1"/>
  <c r="I27" i="1" s="1"/>
  <c r="I35" i="1" a="1"/>
  <c r="I35" i="1" s="1"/>
  <c r="I36" i="1" a="1"/>
  <c r="I36" i="1" s="1"/>
  <c r="I37" i="1" a="1"/>
  <c r="I37" i="1" s="1"/>
  <c r="I38" i="1" a="1"/>
  <c r="I38" i="1" s="1"/>
  <c r="I44" i="1" a="1"/>
  <c r="I44" i="1" s="1"/>
  <c r="I30" i="1" a="1"/>
  <c r="I30" i="1" s="1"/>
  <c r="I39" i="1" a="1"/>
  <c r="I39" i="1" s="1"/>
  <c r="I42" i="1" a="1"/>
  <c r="I42" i="1" s="1"/>
  <c r="I45" i="1" a="1"/>
  <c r="I45" i="1" s="1"/>
  <c r="I47" i="1" a="1"/>
  <c r="I47" i="1" s="1"/>
  <c r="I50" i="1" a="1"/>
  <c r="I50" i="1" s="1"/>
  <c r="I52" i="1" a="1"/>
  <c r="I52" i="1" s="1"/>
  <c r="I55" i="1" a="1"/>
  <c r="I55" i="1" s="1"/>
  <c r="I64" i="1" a="1"/>
  <c r="I64" i="1" s="1"/>
  <c r="I57" i="1" a="1"/>
  <c r="I57" i="1" s="1"/>
  <c r="I61" i="1" a="1"/>
  <c r="I61" i="1" s="1"/>
  <c r="I68" i="1" a="1"/>
  <c r="I68" i="1" s="1"/>
  <c r="I72" i="1" a="1"/>
  <c r="I72" i="1" s="1"/>
  <c r="I48" i="1" a="1"/>
  <c r="I48" i="1" s="1"/>
  <c r="I58" i="1" a="1"/>
  <c r="I58" i="1" s="1"/>
  <c r="I62" i="1" a="1"/>
  <c r="I62" i="1" s="1"/>
  <c r="I65" i="1" a="1"/>
  <c r="I65" i="1" s="1"/>
  <c r="I69" i="1" a="1"/>
  <c r="I69" i="1" s="1"/>
  <c r="I29" i="1" a="1"/>
  <c r="I29" i="1" s="1"/>
  <c r="I51" i="1" a="1"/>
  <c r="I51" i="1" s="1"/>
  <c r="I53" i="1" a="1"/>
  <c r="I53" i="1" s="1"/>
  <c r="I59" i="1" a="1"/>
  <c r="I59" i="1" s="1"/>
  <c r="I66" i="1" a="1"/>
  <c r="I66" i="1" s="1"/>
  <c r="I70" i="1" a="1"/>
  <c r="I70" i="1" s="1"/>
  <c r="I21" i="1" a="1"/>
  <c r="I21" i="1" s="1"/>
  <c r="I54" i="1" a="1"/>
  <c r="I54" i="1" s="1"/>
  <c r="I71" i="1" a="1"/>
  <c r="I71" i="1" s="1"/>
  <c r="I56" i="1" a="1"/>
  <c r="I56" i="1" s="1"/>
  <c r="I60" i="1" a="1"/>
  <c r="I60" i="1" s="1"/>
  <c r="I63" i="1" a="1"/>
  <c r="I63" i="1" s="1"/>
  <c r="I67" i="1" a="1"/>
  <c r="I67" i="1" s="1"/>
  <c r="H70" i="11" a="1"/>
  <c r="H70" i="11" s="1"/>
  <c r="H65" i="11" a="1"/>
  <c r="H65" i="11" s="1"/>
  <c r="H62" i="11" a="1"/>
  <c r="H62" i="11" s="1"/>
  <c r="H57" i="11" a="1"/>
  <c r="H57" i="11" s="1"/>
  <c r="H55" i="11" a="1"/>
  <c r="H55" i="11" s="1"/>
  <c r="H52" i="11" a="1"/>
  <c r="H52" i="11" s="1"/>
  <c r="H49" i="11" a="1"/>
  <c r="H49" i="11" s="1"/>
  <c r="H46" i="11" a="1"/>
  <c r="H46" i="11" s="1"/>
  <c r="H44" i="11" a="1"/>
  <c r="H44" i="11" s="1"/>
  <c r="H41" i="11" a="1"/>
  <c r="H41" i="11" s="1"/>
  <c r="H37" i="11" a="1"/>
  <c r="H37" i="11" s="1"/>
  <c r="H29" i="11" a="1"/>
  <c r="H29" i="11" s="1"/>
  <c r="H26" i="11" a="1"/>
  <c r="H26" i="11" s="1"/>
  <c r="H21" i="11" a="1"/>
  <c r="H21" i="11" s="1"/>
  <c r="H18" i="11" a="1"/>
  <c r="H18" i="11" s="1"/>
  <c r="H15" i="11" a="1"/>
  <c r="H15" i="11" s="1"/>
  <c r="H66" i="11" a="1"/>
  <c r="H66" i="11" s="1"/>
  <c r="H63" i="11" a="1"/>
  <c r="H63" i="11" s="1"/>
  <c r="H47" i="11" a="1"/>
  <c r="H47" i="11" s="1"/>
  <c r="H38" i="11" a="1"/>
  <c r="H38" i="11" s="1"/>
  <c r="H34" i="11" a="1"/>
  <c r="H34" i="11" s="1"/>
  <c r="H27" i="11" a="1"/>
  <c r="H27" i="11" s="1"/>
  <c r="H24" i="11" a="1"/>
  <c r="H24" i="11" s="1"/>
  <c r="H19" i="11" a="1"/>
  <c r="H19" i="11" s="1"/>
  <c r="H17" i="11" a="1"/>
  <c r="H17" i="11" s="1"/>
  <c r="H13" i="11" a="1"/>
  <c r="H13" i="11" s="1"/>
  <c r="H72" i="11" a="1"/>
  <c r="H72" i="11" s="1"/>
  <c r="H69" i="11" a="1"/>
  <c r="H69" i="11" s="1"/>
  <c r="H68" i="11" a="1"/>
  <c r="H68" i="11" s="1"/>
  <c r="H67" i="11" a="1"/>
  <c r="H67" i="11" s="1"/>
  <c r="H60" i="11" a="1"/>
  <c r="H60" i="11" s="1"/>
  <c r="H53" i="11" a="1"/>
  <c r="H53" i="11" s="1"/>
  <c r="H50" i="11" a="1"/>
  <c r="H50" i="11" s="1"/>
  <c r="H42" i="11" a="1"/>
  <c r="H42" i="11" s="1"/>
  <c r="H39" i="11" a="1"/>
  <c r="H39" i="11" s="1"/>
  <c r="H35" i="11" a="1"/>
  <c r="H35" i="11" s="1"/>
  <c r="H32" i="11" a="1"/>
  <c r="H32" i="11" s="1"/>
  <c r="H30" i="11" a="1"/>
  <c r="H30" i="11" s="1"/>
  <c r="H25" i="11" a="1"/>
  <c r="H25" i="11" s="1"/>
  <c r="H22" i="11" a="1"/>
  <c r="H22" i="11" s="1"/>
  <c r="H16" i="11" a="1"/>
  <c r="H16" i="11" s="1"/>
  <c r="H61" i="11" a="1"/>
  <c r="H61" i="11" s="1"/>
  <c r="H59" i="11" a="1"/>
  <c r="H59" i="11" s="1"/>
  <c r="H48" i="11" a="1"/>
  <c r="H48" i="11" s="1"/>
  <c r="H36" i="11" a="1"/>
  <c r="H36" i="11" s="1"/>
  <c r="H31" i="11" a="1"/>
  <c r="H31" i="11" s="1"/>
  <c r="H20" i="11" a="1"/>
  <c r="H20" i="11" s="1"/>
  <c r="H45" i="11" a="1"/>
  <c r="H45" i="11" s="1"/>
  <c r="H40" i="11" a="1"/>
  <c r="H40" i="11" s="1"/>
  <c r="H23" i="11" a="1"/>
  <c r="H23" i="11" s="1"/>
  <c r="H11" i="11" a="1"/>
  <c r="H11" i="11" s="1"/>
  <c r="H71" i="11" a="1"/>
  <c r="H71" i="11" s="1"/>
  <c r="H64" i="11" a="1"/>
  <c r="H64" i="11" s="1"/>
  <c r="H58" i="11" a="1"/>
  <c r="H58" i="11" s="1"/>
  <c r="H56" i="11" a="1"/>
  <c r="H56" i="11" s="1"/>
  <c r="H33" i="11" a="1"/>
  <c r="H33" i="11" s="1"/>
  <c r="H14" i="11" a="1"/>
  <c r="H14" i="11" s="1"/>
  <c r="H9" i="11" a="1"/>
  <c r="H9" i="11" s="1"/>
  <c r="H28" i="11" a="1"/>
  <c r="H28" i="11" s="1"/>
  <c r="H54" i="11" a="1"/>
  <c r="H54" i="11" s="1"/>
  <c r="H43" i="11" a="1"/>
  <c r="H43" i="11" s="1"/>
  <c r="H12" i="11" a="1"/>
  <c r="H12" i="11" s="1"/>
  <c r="H10" i="11" a="1"/>
  <c r="H10" i="11" s="1"/>
  <c r="H51" i="11" a="1"/>
  <c r="H51" i="11" s="1"/>
  <c r="K8" i="8"/>
  <c r="K6" i="8" s="1" a="1"/>
  <c r="K6" i="8" s="1"/>
  <c r="J7" i="8"/>
  <c r="K8" i="1"/>
  <c r="K6" i="1" s="1" a="1"/>
  <c r="K6" i="1" s="1"/>
  <c r="J8" i="11"/>
  <c r="J6" i="11" s="1" a="1"/>
  <c r="J6" i="11" s="1"/>
  <c r="I7" i="11"/>
  <c r="K8" i="15"/>
  <c r="K6" i="15" s="1" a="1"/>
  <c r="K6" i="15" s="1"/>
  <c r="J7" i="15"/>
  <c r="J8" i="17"/>
  <c r="J6" i="17" s="1" a="1"/>
  <c r="J6" i="17" s="1"/>
  <c r="I7" i="17"/>
  <c r="K8" i="9"/>
  <c r="K6" i="9" s="1" a="1"/>
  <c r="K6" i="9" s="1"/>
  <c r="J7" i="9"/>
  <c r="K8" i="10"/>
  <c r="K6" i="10" s="1" a="1"/>
  <c r="K6" i="10" s="1"/>
  <c r="J7" i="10"/>
  <c r="J8" i="12"/>
  <c r="J6" i="12" s="1" a="1"/>
  <c r="J6" i="12" s="1"/>
  <c r="I7" i="12"/>
  <c r="K8" i="13"/>
  <c r="K6" i="13" s="1" a="1"/>
  <c r="K6" i="13" s="1"/>
  <c r="J7" i="13"/>
  <c r="K8" i="16"/>
  <c r="K6" i="16" s="1" a="1"/>
  <c r="K6" i="16" s="1"/>
  <c r="J7" i="16"/>
  <c r="J7" i="1"/>
  <c r="K8" i="6"/>
  <c r="K6" i="6" s="1" a="1"/>
  <c r="K6" i="6" s="1"/>
  <c r="J7" i="6"/>
  <c r="J6" i="14" l="1" a="1"/>
  <c r="J6" i="14" s="1"/>
  <c r="J7" i="14"/>
  <c r="K8" i="14"/>
  <c r="I55" i="14" a="1"/>
  <c r="I55" i="14" s="1"/>
  <c r="I39" i="14" a="1"/>
  <c r="I39" i="14" s="1"/>
  <c r="I14" i="14" a="1"/>
  <c r="I14" i="14" s="1"/>
  <c r="I60" i="14" a="1"/>
  <c r="I60" i="14" s="1"/>
  <c r="I44" i="14" a="1"/>
  <c r="I44" i="14" s="1"/>
  <c r="I30" i="14" a="1"/>
  <c r="I30" i="14" s="1"/>
  <c r="I15" i="14" a="1"/>
  <c r="I15" i="14" s="1"/>
  <c r="I53" i="14" a="1"/>
  <c r="I53" i="14" s="1"/>
  <c r="I16" i="14" a="1"/>
  <c r="I16" i="14" s="1"/>
  <c r="I38" i="14" a="1"/>
  <c r="I38" i="14" s="1"/>
  <c r="I54" i="14" a="1"/>
  <c r="I54" i="14" s="1"/>
  <c r="I25" i="14" a="1"/>
  <c r="I25" i="14" s="1"/>
  <c r="I46" i="14" a="1"/>
  <c r="I46" i="14" s="1"/>
  <c r="I49" i="14" a="1"/>
  <c r="I49" i="14" s="1"/>
  <c r="I28" i="14" a="1"/>
  <c r="I28" i="14" s="1"/>
  <c r="I48" i="14" a="1"/>
  <c r="I48" i="14" s="1"/>
  <c r="I61" i="14" a="1"/>
  <c r="I61" i="14" s="1"/>
  <c r="I51" i="14" a="1"/>
  <c r="I51" i="14" s="1"/>
  <c r="I29" i="14" a="1"/>
  <c r="I29" i="14" s="1"/>
  <c r="I69" i="14" a="1"/>
  <c r="I69" i="14" s="1"/>
  <c r="I59" i="14" a="1"/>
  <c r="I59" i="14" s="1"/>
  <c r="I40" i="14" a="1"/>
  <c r="I40" i="14" s="1"/>
  <c r="I27" i="14" a="1"/>
  <c r="I27" i="14" s="1"/>
  <c r="I11" i="14" a="1"/>
  <c r="I11" i="14" s="1"/>
  <c r="I41" i="14" a="1"/>
  <c r="I41" i="14" s="1"/>
  <c r="I9" i="14" a="1"/>
  <c r="I9" i="14" s="1"/>
  <c r="I21" i="14" a="1"/>
  <c r="I21" i="14" s="1"/>
  <c r="I42" i="14" a="1"/>
  <c r="I42" i="14" s="1"/>
  <c r="I17" i="14" a="1"/>
  <c r="I17" i="14" s="1"/>
  <c r="I71" i="14" a="1"/>
  <c r="I71" i="14" s="1"/>
  <c r="I45" i="14" a="1"/>
  <c r="I45" i="14" s="1"/>
  <c r="I20" i="14" a="1"/>
  <c r="I20" i="14" s="1"/>
  <c r="I34" i="14" a="1"/>
  <c r="I34" i="14" s="1"/>
  <c r="I63" i="14" a="1"/>
  <c r="I63" i="14" s="1"/>
  <c r="I43" i="14" a="1"/>
  <c r="I43" i="14" s="1"/>
  <c r="I18" i="14" a="1"/>
  <c r="I18" i="14" s="1"/>
  <c r="I52" i="14" a="1"/>
  <c r="I52" i="14" s="1"/>
  <c r="I33" i="14" a="1"/>
  <c r="I33" i="14" s="1"/>
  <c r="I19" i="14" a="1"/>
  <c r="I19" i="14" s="1"/>
  <c r="I24" i="14" a="1"/>
  <c r="I24" i="14" s="1"/>
  <c r="I58" i="14" a="1"/>
  <c r="I58" i="14" s="1"/>
  <c r="I68" i="14" a="1"/>
  <c r="I68" i="14" s="1"/>
  <c r="I72" i="14" a="1"/>
  <c r="I72" i="14" s="1"/>
  <c r="I57" i="14" a="1"/>
  <c r="I57" i="14" s="1"/>
  <c r="I50" i="14" a="1"/>
  <c r="I50" i="14" s="1"/>
  <c r="I66" i="14" a="1"/>
  <c r="I66" i="14" s="1"/>
  <c r="I47" i="14" a="1"/>
  <c r="I47" i="14" s="1"/>
  <c r="I22" i="14" a="1"/>
  <c r="I22" i="14" s="1"/>
  <c r="I67" i="14" a="1"/>
  <c r="I67" i="14" s="1"/>
  <c r="I56" i="14" a="1"/>
  <c r="I56" i="14" s="1"/>
  <c r="I35" i="14" a="1"/>
  <c r="I35" i="14" s="1"/>
  <c r="I23" i="14" a="1"/>
  <c r="I23" i="14" s="1"/>
  <c r="I64" i="14" a="1"/>
  <c r="I64" i="14" s="1"/>
  <c r="I36" i="14" a="1"/>
  <c r="I36" i="14" s="1"/>
  <c r="I65" i="14" a="1"/>
  <c r="I65" i="14" s="1"/>
  <c r="I13" i="14" a="1"/>
  <c r="I13" i="14" s="1"/>
  <c r="I32" i="14" a="1"/>
  <c r="I32" i="14" s="1"/>
  <c r="I10" i="14" a="1"/>
  <c r="I10" i="14" s="1"/>
  <c r="I70" i="14" a="1"/>
  <c r="I70" i="14" s="1"/>
  <c r="I37" i="14" a="1"/>
  <c r="I37" i="14" s="1"/>
  <c r="I12" i="14" a="1"/>
  <c r="I12" i="14" s="1"/>
  <c r="I62" i="14" a="1"/>
  <c r="I62" i="14" s="1"/>
  <c r="I26" i="14" a="1"/>
  <c r="I26" i="14" s="1"/>
  <c r="I31" i="14" a="1"/>
  <c r="I31" i="14" s="1"/>
  <c r="I72" i="12" a="1"/>
  <c r="I72" i="12" s="1"/>
  <c r="I66" i="12" a="1"/>
  <c r="I66" i="12" s="1"/>
  <c r="I64" i="12" a="1"/>
  <c r="I64" i="12" s="1"/>
  <c r="I62" i="12" a="1"/>
  <c r="I62" i="12" s="1"/>
  <c r="I60" i="12" a="1"/>
  <c r="I60" i="12" s="1"/>
  <c r="I58" i="12" a="1"/>
  <c r="I58" i="12" s="1"/>
  <c r="I56" i="12" a="1"/>
  <c r="I56" i="12" s="1"/>
  <c r="I50" i="12" a="1"/>
  <c r="I50" i="12" s="1"/>
  <c r="I48" i="12" a="1"/>
  <c r="I48" i="12" s="1"/>
  <c r="I43" i="12" a="1"/>
  <c r="I43" i="12" s="1"/>
  <c r="I39" i="12" a="1"/>
  <c r="I39" i="12" s="1"/>
  <c r="I36" i="12" a="1"/>
  <c r="I36" i="12" s="1"/>
  <c r="I32" i="12" a="1"/>
  <c r="I32" i="12" s="1"/>
  <c r="I28" i="12" a="1"/>
  <c r="I28" i="12" s="1"/>
  <c r="I24" i="12" a="1"/>
  <c r="I24" i="12" s="1"/>
  <c r="I20" i="12" a="1"/>
  <c r="I20" i="12" s="1"/>
  <c r="I16" i="12" a="1"/>
  <c r="I16" i="12" s="1"/>
  <c r="I12" i="12" a="1"/>
  <c r="I12" i="12" s="1"/>
  <c r="I69" i="12" a="1"/>
  <c r="I69" i="12" s="1"/>
  <c r="I53" i="12" a="1"/>
  <c r="I53" i="12" s="1"/>
  <c r="I51" i="12" a="1"/>
  <c r="I51" i="12" s="1"/>
  <c r="I46" i="12" a="1"/>
  <c r="I46" i="12" s="1"/>
  <c r="I40" i="12" a="1"/>
  <c r="I40" i="12" s="1"/>
  <c r="I37" i="12" a="1"/>
  <c r="I37" i="12" s="1"/>
  <c r="I33" i="12" a="1"/>
  <c r="I33" i="12" s="1"/>
  <c r="I29" i="12" a="1"/>
  <c r="I29" i="12" s="1"/>
  <c r="I25" i="12" a="1"/>
  <c r="I25" i="12" s="1"/>
  <c r="I21" i="12" a="1"/>
  <c r="I21" i="12" s="1"/>
  <c r="I17" i="12" a="1"/>
  <c r="I17" i="12" s="1"/>
  <c r="I13" i="12" a="1"/>
  <c r="I13" i="12" s="1"/>
  <c r="I9" i="12" a="1"/>
  <c r="I9" i="12" s="1"/>
  <c r="I70" i="12" a="1"/>
  <c r="I70" i="12" s="1"/>
  <c r="I67" i="12" a="1"/>
  <c r="I67" i="12" s="1"/>
  <c r="I65" i="12" a="1"/>
  <c r="I65" i="12" s="1"/>
  <c r="I63" i="12" a="1"/>
  <c r="I63" i="12" s="1"/>
  <c r="I61" i="12" a="1"/>
  <c r="I61" i="12" s="1"/>
  <c r="I59" i="12" a="1"/>
  <c r="I59" i="12" s="1"/>
  <c r="I57" i="12" a="1"/>
  <c r="I57" i="12" s="1"/>
  <c r="I55" i="12" a="1"/>
  <c r="I55" i="12" s="1"/>
  <c r="I54" i="12" a="1"/>
  <c r="I54" i="12" s="1"/>
  <c r="I47" i="12" a="1"/>
  <c r="I47" i="12" s="1"/>
  <c r="I44" i="12" a="1"/>
  <c r="I44" i="12" s="1"/>
  <c r="I41" i="12" a="1"/>
  <c r="I41" i="12" s="1"/>
  <c r="I34" i="12" a="1"/>
  <c r="I34" i="12" s="1"/>
  <c r="I30" i="12" a="1"/>
  <c r="I30" i="12" s="1"/>
  <c r="I26" i="12" a="1"/>
  <c r="I26" i="12" s="1"/>
  <c r="I22" i="12" a="1"/>
  <c r="I22" i="12" s="1"/>
  <c r="I18" i="12" a="1"/>
  <c r="I18" i="12" s="1"/>
  <c r="I14" i="12" a="1"/>
  <c r="I14" i="12" s="1"/>
  <c r="I10" i="12" a="1"/>
  <c r="I10" i="12" s="1"/>
  <c r="I49" i="12" a="1"/>
  <c r="I49" i="12" s="1"/>
  <c r="I23" i="12" a="1"/>
  <c r="I23" i="12" s="1"/>
  <c r="I71" i="12" a="1"/>
  <c r="I71" i="12" s="1"/>
  <c r="I45" i="12" a="1"/>
  <c r="I45" i="12" s="1"/>
  <c r="I38" i="12" a="1"/>
  <c r="I38" i="12" s="1"/>
  <c r="I27" i="12" a="1"/>
  <c r="I27" i="12" s="1"/>
  <c r="I11" i="12" a="1"/>
  <c r="I11" i="12" s="1"/>
  <c r="I68" i="12" a="1"/>
  <c r="I68" i="12" s="1"/>
  <c r="I52" i="12" a="1"/>
  <c r="I52" i="12" s="1"/>
  <c r="I42" i="12" a="1"/>
  <c r="I42" i="12" s="1"/>
  <c r="I31" i="12" a="1"/>
  <c r="I31" i="12" s="1"/>
  <c r="I15" i="12" a="1"/>
  <c r="I15" i="12" s="1"/>
  <c r="I35" i="12" a="1"/>
  <c r="I35" i="12" s="1"/>
  <c r="I19" i="12" a="1"/>
  <c r="I19" i="12" s="1"/>
  <c r="J14" i="13" a="1"/>
  <c r="J14" i="13" s="1"/>
  <c r="J17" i="13" a="1"/>
  <c r="J17" i="13" s="1"/>
  <c r="J19" i="13" a="1"/>
  <c r="J19" i="13" s="1"/>
  <c r="J25" i="13" a="1"/>
  <c r="J25" i="13" s="1"/>
  <c r="J26" i="13" a="1"/>
  <c r="J26" i="13" s="1"/>
  <c r="J32" i="13" a="1"/>
  <c r="J32" i="13" s="1"/>
  <c r="J39" i="13" a="1"/>
  <c r="J39" i="13" s="1"/>
  <c r="J42" i="13" a="1"/>
  <c r="J42" i="13" s="1"/>
  <c r="J44" i="13" a="1"/>
  <c r="J44" i="13" s="1"/>
  <c r="J51" i="13" a="1"/>
  <c r="J51" i="13" s="1"/>
  <c r="J55" i="13" a="1"/>
  <c r="J55" i="13" s="1"/>
  <c r="J58" i="13" a="1"/>
  <c r="J58" i="13" s="1"/>
  <c r="J61" i="13" a="1"/>
  <c r="J61" i="13" s="1"/>
  <c r="J67" i="13" a="1"/>
  <c r="J67" i="13" s="1"/>
  <c r="J71" i="13" a="1"/>
  <c r="J71" i="13" s="1"/>
  <c r="J10" i="13" a="1"/>
  <c r="J10" i="13" s="1"/>
  <c r="J12" i="13" a="1"/>
  <c r="J12" i="13" s="1"/>
  <c r="J18" i="13" a="1"/>
  <c r="J18" i="13" s="1"/>
  <c r="J23" i="13" a="1"/>
  <c r="J23" i="13" s="1"/>
  <c r="J28" i="13" a="1"/>
  <c r="J28" i="13" s="1"/>
  <c r="J31" i="13" a="1"/>
  <c r="J31" i="13" s="1"/>
  <c r="J34" i="13" a="1"/>
  <c r="J34" i="13" s="1"/>
  <c r="J36" i="13" a="1"/>
  <c r="J36" i="13" s="1"/>
  <c r="J37" i="13" a="1"/>
  <c r="J37" i="13" s="1"/>
  <c r="J40" i="13" a="1"/>
  <c r="J40" i="13" s="1"/>
  <c r="J47" i="13" a="1"/>
  <c r="J47" i="13" s="1"/>
  <c r="J50" i="13" a="1"/>
  <c r="J50" i="13" s="1"/>
  <c r="J54" i="13" a="1"/>
  <c r="J54" i="13" s="1"/>
  <c r="J57" i="13" a="1"/>
  <c r="J57" i="13" s="1"/>
  <c r="J60" i="13" a="1"/>
  <c r="J60" i="13" s="1"/>
  <c r="J64" i="13" a="1"/>
  <c r="J64" i="13" s="1"/>
  <c r="J70" i="13" a="1"/>
  <c r="J70" i="13" s="1"/>
  <c r="J11" i="13" a="1"/>
  <c r="J11" i="13" s="1"/>
  <c r="J13" i="13" a="1"/>
  <c r="J13" i="13" s="1"/>
  <c r="J16" i="13" a="1"/>
  <c r="J16" i="13" s="1"/>
  <c r="J22" i="13" a="1"/>
  <c r="J22" i="13" s="1"/>
  <c r="J24" i="13" a="1"/>
  <c r="J24" i="13" s="1"/>
  <c r="J27" i="13" a="1"/>
  <c r="J27" i="13" s="1"/>
  <c r="J30" i="13" a="1"/>
  <c r="J30" i="13" s="1"/>
  <c r="J33" i="13" a="1"/>
  <c r="J33" i="13" s="1"/>
  <c r="J38" i="13" a="1"/>
  <c r="J38" i="13" s="1"/>
  <c r="J43" i="13" a="1"/>
  <c r="J43" i="13" s="1"/>
  <c r="J45" i="13" a="1"/>
  <c r="J45" i="13" s="1"/>
  <c r="J48" i="13" a="1"/>
  <c r="J48" i="13" s="1"/>
  <c r="J53" i="13" a="1"/>
  <c r="J53" i="13" s="1"/>
  <c r="J59" i="13" a="1"/>
  <c r="J59" i="13" s="1"/>
  <c r="J63" i="13" a="1"/>
  <c r="J63" i="13" s="1"/>
  <c r="J66" i="13" a="1"/>
  <c r="J66" i="13" s="1"/>
  <c r="J29" i="13" a="1"/>
  <c r="J29" i="13" s="1"/>
  <c r="J62" i="13" a="1"/>
  <c r="J62" i="13" s="1"/>
  <c r="J69" i="13" a="1"/>
  <c r="J69" i="13" s="1"/>
  <c r="J9" i="13" a="1"/>
  <c r="J9" i="13" s="1"/>
  <c r="J35" i="13" a="1"/>
  <c r="J35" i="13" s="1"/>
  <c r="J46" i="13" a="1"/>
  <c r="J46" i="13" s="1"/>
  <c r="J72" i="13" a="1"/>
  <c r="J72" i="13" s="1"/>
  <c r="J15" i="13" a="1"/>
  <c r="J15" i="13" s="1"/>
  <c r="J20" i="13" a="1"/>
  <c r="J20" i="13" s="1"/>
  <c r="J65" i="13" a="1"/>
  <c r="J65" i="13" s="1"/>
  <c r="J68" i="13" a="1"/>
  <c r="J68" i="13" s="1"/>
  <c r="J21" i="13" a="1"/>
  <c r="J21" i="13" s="1"/>
  <c r="J41" i="13" a="1"/>
  <c r="J41" i="13" s="1"/>
  <c r="J52" i="13" a="1"/>
  <c r="J52" i="13" s="1"/>
  <c r="J56" i="13" a="1"/>
  <c r="J56" i="13" s="1"/>
  <c r="J49" i="13" a="1"/>
  <c r="J49" i="13" s="1"/>
  <c r="I71" i="17" a="1"/>
  <c r="I71" i="17" s="1"/>
  <c r="I66" i="17" a="1"/>
  <c r="I66" i="17" s="1"/>
  <c r="I56" i="17" a="1"/>
  <c r="I56" i="17" s="1"/>
  <c r="I53" i="17" a="1"/>
  <c r="I53" i="17" s="1"/>
  <c r="I50" i="17" a="1"/>
  <c r="I50" i="17" s="1"/>
  <c r="I47" i="17" a="1"/>
  <c r="I47" i="17" s="1"/>
  <c r="I46" i="17" a="1"/>
  <c r="I46" i="17" s="1"/>
  <c r="I72" i="17" a="1"/>
  <c r="I72" i="17" s="1"/>
  <c r="I67" i="17" a="1"/>
  <c r="I67" i="17" s="1"/>
  <c r="I57" i="17" a="1"/>
  <c r="I57" i="17" s="1"/>
  <c r="I54" i="17" a="1"/>
  <c r="I54" i="17" s="1"/>
  <c r="I48" i="17" a="1"/>
  <c r="I48" i="17" s="1"/>
  <c r="I44" i="17" a="1"/>
  <c r="I44" i="17" s="1"/>
  <c r="I69" i="17" a="1"/>
  <c r="I69" i="17" s="1"/>
  <c r="I68" i="17" a="1"/>
  <c r="I68" i="17" s="1"/>
  <c r="I64" i="17" a="1"/>
  <c r="I64" i="17" s="1"/>
  <c r="I59" i="17" a="1"/>
  <c r="I59" i="17" s="1"/>
  <c r="I58" i="17" a="1"/>
  <c r="I58" i="17" s="1"/>
  <c r="I51" i="17" a="1"/>
  <c r="I51" i="17" s="1"/>
  <c r="I45" i="17" a="1"/>
  <c r="I45" i="17" s="1"/>
  <c r="I39" i="17" a="1"/>
  <c r="I39" i="17" s="1"/>
  <c r="I62" i="17" a="1"/>
  <c r="I62" i="17" s="1"/>
  <c r="I60" i="17" a="1"/>
  <c r="I60" i="17" s="1"/>
  <c r="I36" i="17" a="1"/>
  <c r="I36" i="17" s="1"/>
  <c r="I32" i="17" a="1"/>
  <c r="I32" i="17" s="1"/>
  <c r="I26" i="17" a="1"/>
  <c r="I26" i="17" s="1"/>
  <c r="I23" i="17" a="1"/>
  <c r="I23" i="17" s="1"/>
  <c r="I20" i="17" a="1"/>
  <c r="I20" i="17" s="1"/>
  <c r="I16" i="17" a="1"/>
  <c r="I16" i="17" s="1"/>
  <c r="I70" i="17" a="1"/>
  <c r="I70" i="17" s="1"/>
  <c r="I65" i="17" a="1"/>
  <c r="I65" i="17" s="1"/>
  <c r="I63" i="17" a="1"/>
  <c r="I63" i="17" s="1"/>
  <c r="I49" i="17" a="1"/>
  <c r="I49" i="17" s="1"/>
  <c r="I41" i="17" a="1"/>
  <c r="I41" i="17" s="1"/>
  <c r="I37" i="17" a="1"/>
  <c r="I37" i="17" s="1"/>
  <c r="I33" i="17" a="1"/>
  <c r="I33" i="17" s="1"/>
  <c r="I30" i="17" a="1"/>
  <c r="I30" i="17" s="1"/>
  <c r="I27" i="17" a="1"/>
  <c r="I27" i="17" s="1"/>
  <c r="I21" i="17" a="1"/>
  <c r="I21" i="17" s="1"/>
  <c r="I61" i="17" a="1"/>
  <c r="I61" i="17" s="1"/>
  <c r="I55" i="17" a="1"/>
  <c r="I55" i="17" s="1"/>
  <c r="I42" i="17" a="1"/>
  <c r="I42" i="17" s="1"/>
  <c r="I40" i="17" a="1"/>
  <c r="I40" i="17" s="1"/>
  <c r="I34" i="17" a="1"/>
  <c r="I34" i="17" s="1"/>
  <c r="I31" i="17" a="1"/>
  <c r="I31" i="17" s="1"/>
  <c r="I28" i="17" a="1"/>
  <c r="I28" i="17" s="1"/>
  <c r="I24" i="17" a="1"/>
  <c r="I24" i="17" s="1"/>
  <c r="I14" i="17" a="1"/>
  <c r="I14" i="17" s="1"/>
  <c r="I12" i="17" a="1"/>
  <c r="I12" i="17" s="1"/>
  <c r="I52" i="17" a="1"/>
  <c r="I52" i="17" s="1"/>
  <c r="I38" i="17" a="1"/>
  <c r="I38" i="17" s="1"/>
  <c r="I19" i="17" a="1"/>
  <c r="I19" i="17" s="1"/>
  <c r="I13" i="17" a="1"/>
  <c r="I13" i="17" s="1"/>
  <c r="I35" i="17" a="1"/>
  <c r="I35" i="17" s="1"/>
  <c r="I9" i="17" a="1"/>
  <c r="I9" i="17" s="1"/>
  <c r="I43" i="17" a="1"/>
  <c r="I43" i="17" s="1"/>
  <c r="I25" i="17" a="1"/>
  <c r="I25" i="17" s="1"/>
  <c r="I15" i="17" a="1"/>
  <c r="I15" i="17" s="1"/>
  <c r="I10" i="17" a="1"/>
  <c r="I10" i="17" s="1"/>
  <c r="I11" i="17" a="1"/>
  <c r="I11" i="17" s="1"/>
  <c r="I18" i="17" a="1"/>
  <c r="I18" i="17" s="1"/>
  <c r="I29" i="17" a="1"/>
  <c r="I29" i="17" s="1"/>
  <c r="I22" i="17" a="1"/>
  <c r="I22" i="17" s="1"/>
  <c r="I17" i="17" a="1"/>
  <c r="I17" i="17" s="1"/>
  <c r="L8" i="8"/>
  <c r="L6" i="8" s="1" a="1"/>
  <c r="L6" i="8" s="1"/>
  <c r="K7" i="8"/>
  <c r="J11" i="1" a="1"/>
  <c r="J11" i="1" s="1"/>
  <c r="J12" i="1" a="1"/>
  <c r="J12" i="1" s="1"/>
  <c r="J13" i="1" a="1"/>
  <c r="J13" i="1" s="1"/>
  <c r="J14" i="1" a="1"/>
  <c r="J14" i="1" s="1"/>
  <c r="J18" i="1" a="1"/>
  <c r="J18" i="1" s="1"/>
  <c r="J10" i="1" a="1"/>
  <c r="J10" i="1" s="1"/>
  <c r="J20" i="1" a="1"/>
  <c r="J20" i="1" s="1"/>
  <c r="J22" i="1" a="1"/>
  <c r="J22" i="1" s="1"/>
  <c r="J16" i="1" a="1"/>
  <c r="J16" i="1" s="1"/>
  <c r="J23" i="1" a="1"/>
  <c r="J23" i="1" s="1"/>
  <c r="J17" i="1" a="1"/>
  <c r="J17" i="1" s="1"/>
  <c r="J19" i="1" a="1"/>
  <c r="J19" i="1" s="1"/>
  <c r="J21" i="1" a="1"/>
  <c r="J21" i="1" s="1"/>
  <c r="J27" i="1" a="1"/>
  <c r="J27" i="1" s="1"/>
  <c r="J30" i="1" a="1"/>
  <c r="J30" i="1" s="1"/>
  <c r="J25" i="1" a="1"/>
  <c r="J25" i="1" s="1"/>
  <c r="J29" i="1" a="1"/>
  <c r="J29" i="1" s="1"/>
  <c r="J15" i="1" a="1"/>
  <c r="J15" i="1" s="1"/>
  <c r="J24" i="1" a="1"/>
  <c r="J24" i="1" s="1"/>
  <c r="J31" i="1" a="1"/>
  <c r="J31" i="1" s="1"/>
  <c r="J34" i="1" a="1"/>
  <c r="J34" i="1" s="1"/>
  <c r="J36" i="1" a="1"/>
  <c r="J36" i="1" s="1"/>
  <c r="J39" i="1" a="1"/>
  <c r="J39" i="1" s="1"/>
  <c r="J28" i="1" a="1"/>
  <c r="J28" i="1" s="1"/>
  <c r="J32" i="1" a="1"/>
  <c r="J32" i="1" s="1"/>
  <c r="J45" i="1" a="1"/>
  <c r="J45" i="1" s="1"/>
  <c r="J43" i="1" a="1"/>
  <c r="J43" i="1" s="1"/>
  <c r="J46" i="1" a="1"/>
  <c r="J46" i="1" s="1"/>
  <c r="J48" i="1" a="1"/>
  <c r="J48" i="1" s="1"/>
  <c r="J26" i="1" a="1"/>
  <c r="J26" i="1" s="1"/>
  <c r="J35" i="1" a="1"/>
  <c r="J35" i="1" s="1"/>
  <c r="J37" i="1" a="1"/>
  <c r="J37" i="1" s="1"/>
  <c r="J38" i="1" a="1"/>
  <c r="J38" i="1" s="1"/>
  <c r="J41" i="1" a="1"/>
  <c r="J41" i="1" s="1"/>
  <c r="J49" i="1" a="1"/>
  <c r="J49" i="1" s="1"/>
  <c r="J51" i="1" a="1"/>
  <c r="J51" i="1" s="1"/>
  <c r="J54" i="1" a="1"/>
  <c r="J54" i="1" s="1"/>
  <c r="J40" i="1" a="1"/>
  <c r="J40" i="1" s="1"/>
  <c r="J44" i="1" a="1"/>
  <c r="J44" i="1" s="1"/>
  <c r="J47" i="1" a="1"/>
  <c r="J47" i="1" s="1"/>
  <c r="J50" i="1" a="1"/>
  <c r="J50" i="1" s="1"/>
  <c r="J53" i="1" a="1"/>
  <c r="J53" i="1" s="1"/>
  <c r="J55" i="1" a="1"/>
  <c r="J55" i="1" s="1"/>
  <c r="J56" i="1" a="1"/>
  <c r="J56" i="1" s="1"/>
  <c r="J59" i="1" a="1"/>
  <c r="J59" i="1" s="1"/>
  <c r="J63" i="1" a="1"/>
  <c r="J63" i="1" s="1"/>
  <c r="J66" i="1" a="1"/>
  <c r="J66" i="1" s="1"/>
  <c r="J70" i="1" a="1"/>
  <c r="J70" i="1" s="1"/>
  <c r="J33" i="1" a="1"/>
  <c r="J33" i="1" s="1"/>
  <c r="J42" i="1" a="1"/>
  <c r="J42" i="1" s="1"/>
  <c r="J60" i="1" a="1"/>
  <c r="J60" i="1" s="1"/>
  <c r="J67" i="1" a="1"/>
  <c r="J67" i="1" s="1"/>
  <c r="J71" i="1" a="1"/>
  <c r="J71" i="1" s="1"/>
  <c r="J57" i="1" a="1"/>
  <c r="J57" i="1" s="1"/>
  <c r="J61" i="1" a="1"/>
  <c r="J61" i="1" s="1"/>
  <c r="J64" i="1" a="1"/>
  <c r="J64" i="1" s="1"/>
  <c r="J68" i="1" a="1"/>
  <c r="J68" i="1" s="1"/>
  <c r="J72" i="1" a="1"/>
  <c r="J72" i="1" s="1"/>
  <c r="J52" i="1" a="1"/>
  <c r="J52" i="1" s="1"/>
  <c r="J58" i="1" a="1"/>
  <c r="J58" i="1" s="1"/>
  <c r="J62" i="1" a="1"/>
  <c r="J62" i="1" s="1"/>
  <c r="J65" i="1" a="1"/>
  <c r="J65" i="1" s="1"/>
  <c r="J69" i="1" a="1"/>
  <c r="J69" i="1" s="1"/>
  <c r="J69" i="16" a="1"/>
  <c r="J69" i="16" s="1"/>
  <c r="J31" i="16" s="1" a="1"/>
  <c r="J31" i="16" s="1"/>
  <c r="J65" i="16" a="1"/>
  <c r="J65" i="16" s="1"/>
  <c r="J59" i="16" a="1"/>
  <c r="J59" i="16" s="1"/>
  <c r="J21" i="16" s="1" a="1"/>
  <c r="J21" i="16" s="1"/>
  <c r="J51" i="16" a="1"/>
  <c r="J51" i="16" s="1"/>
  <c r="J13" i="16" s="1" a="1"/>
  <c r="J13" i="16" s="1"/>
  <c r="J45" i="16" a="1"/>
  <c r="J45" i="16" s="1"/>
  <c r="J41" i="16" a="1"/>
  <c r="J41" i="16" s="1"/>
  <c r="J35" i="16" a="1"/>
  <c r="J35" i="16" s="1"/>
  <c r="J61" i="16" a="1"/>
  <c r="J61" i="16" s="1"/>
  <c r="J23" i="16" s="1" a="1"/>
  <c r="J23" i="16" s="1"/>
  <c r="J70" i="16" a="1"/>
  <c r="J70" i="16" s="1"/>
  <c r="J32" i="16" s="1" a="1"/>
  <c r="J32" i="16" s="1"/>
  <c r="J66" i="16" a="1"/>
  <c r="J66" i="16" s="1"/>
  <c r="J28" i="16" s="1" a="1"/>
  <c r="J28" i="16" s="1"/>
  <c r="J62" i="16" a="1"/>
  <c r="J62" i="16" s="1"/>
  <c r="J24" i="16" s="1" a="1"/>
  <c r="J24" i="16" s="1"/>
  <c r="J58" i="16" a="1"/>
  <c r="J58" i="16" s="1"/>
  <c r="J20" i="16" s="1" a="1"/>
  <c r="J20" i="16" s="1"/>
  <c r="J54" i="16" a="1"/>
  <c r="J54" i="16" s="1"/>
  <c r="J16" i="16" s="1" a="1"/>
  <c r="J16" i="16" s="1"/>
  <c r="J48" i="16" a="1"/>
  <c r="J48" i="16" s="1"/>
  <c r="J42" i="16" a="1"/>
  <c r="J42" i="16" s="1"/>
  <c r="J39" i="16" a="1"/>
  <c r="J39" i="16" s="1"/>
  <c r="J36" i="16" a="1"/>
  <c r="J36" i="16" s="1"/>
  <c r="J72" i="16" a="1"/>
  <c r="J72" i="16" s="1"/>
  <c r="J34" i="16" s="1" a="1"/>
  <c r="J34" i="16" s="1"/>
  <c r="J68" i="16" a="1"/>
  <c r="J68" i="16" s="1"/>
  <c r="J30" i="16" s="1" a="1"/>
  <c r="J30" i="16" s="1"/>
  <c r="J64" i="16" a="1"/>
  <c r="J64" i="16" s="1"/>
  <c r="J26" i="16" s="1" a="1"/>
  <c r="J26" i="16" s="1"/>
  <c r="J56" i="16" a="1"/>
  <c r="J56" i="16" s="1"/>
  <c r="J18" i="16" s="1" a="1"/>
  <c r="J18" i="16" s="1"/>
  <c r="J53" i="16" a="1"/>
  <c r="J53" i="16" s="1"/>
  <c r="J15" i="16" s="1" a="1"/>
  <c r="J15" i="16" s="1"/>
  <c r="J50" i="16" a="1"/>
  <c r="J50" i="16" s="1"/>
  <c r="J12" i="16" s="1" a="1"/>
  <c r="J12" i="16" s="1"/>
  <c r="J38" i="16" a="1"/>
  <c r="J38" i="16" s="1"/>
  <c r="J71" i="16" a="1"/>
  <c r="J71" i="16" s="1"/>
  <c r="J33" i="16" s="1" a="1"/>
  <c r="J33" i="16" s="1"/>
  <c r="J67" i="16" a="1"/>
  <c r="J67" i="16" s="1"/>
  <c r="J29" i="16" s="1" a="1"/>
  <c r="J29" i="16" s="1"/>
  <c r="J63" i="16" a="1"/>
  <c r="J63" i="16" s="1"/>
  <c r="J25" i="16" s="1" a="1"/>
  <c r="J25" i="16" s="1"/>
  <c r="J57" i="16" a="1"/>
  <c r="J57" i="16" s="1"/>
  <c r="J19" i="16" s="1" a="1"/>
  <c r="J19" i="16" s="1"/>
  <c r="J55" i="16" a="1"/>
  <c r="J55" i="16" s="1"/>
  <c r="J17" i="16" s="1" a="1"/>
  <c r="J17" i="16" s="1"/>
  <c r="J52" i="16" a="1"/>
  <c r="J52" i="16" s="1"/>
  <c r="J14" i="16" s="1" a="1"/>
  <c r="J14" i="16" s="1"/>
  <c r="J49" i="16" a="1"/>
  <c r="J49" i="16" s="1"/>
  <c r="J11" i="16" s="1" a="1"/>
  <c r="J11" i="16" s="1"/>
  <c r="J47" i="16" a="1"/>
  <c r="J47" i="16" s="1"/>
  <c r="J9" i="16" s="1" a="1"/>
  <c r="J9" i="16" s="1"/>
  <c r="J44" i="16" a="1"/>
  <c r="J44" i="16" s="1"/>
  <c r="J43" i="16" a="1"/>
  <c r="J43" i="16" s="1"/>
  <c r="J40" i="16" a="1"/>
  <c r="J40" i="16" s="1"/>
  <c r="J37" i="16" a="1"/>
  <c r="J37" i="16" s="1"/>
  <c r="J27" i="16" a="1"/>
  <c r="J27" i="16" s="1"/>
  <c r="J60" i="16" a="1"/>
  <c r="J60" i="16" s="1"/>
  <c r="J22" i="16" s="1" a="1"/>
  <c r="J22" i="16" s="1"/>
  <c r="J46" i="16" a="1"/>
  <c r="J46" i="16" s="1"/>
  <c r="J10" i="16" a="1"/>
  <c r="J10" i="16" s="1"/>
  <c r="J72" i="10" a="1"/>
  <c r="J72" i="10" s="1"/>
  <c r="J68" i="10" a="1"/>
  <c r="J68" i="10" s="1"/>
  <c r="J67" i="10" a="1"/>
  <c r="J67" i="10" s="1"/>
  <c r="J63" i="10" a="1"/>
  <c r="J63" i="10" s="1"/>
  <c r="J56" i="10" a="1"/>
  <c r="J56" i="10" s="1"/>
  <c r="J52" i="10" a="1"/>
  <c r="J52" i="10" s="1"/>
  <c r="J47" i="10" a="1"/>
  <c r="J47" i="10" s="1"/>
  <c r="J43" i="10" a="1"/>
  <c r="J43" i="10" s="1"/>
  <c r="J39" i="10" a="1"/>
  <c r="J39" i="10" s="1"/>
  <c r="J37" i="10" a="1"/>
  <c r="J37" i="10" s="1"/>
  <c r="J31" i="10" a="1"/>
  <c r="J31" i="10" s="1"/>
  <c r="J28" i="10" a="1"/>
  <c r="J28" i="10" s="1"/>
  <c r="J25" i="10" a="1"/>
  <c r="J25" i="10" s="1"/>
  <c r="J21" i="10" a="1"/>
  <c r="J21" i="10" s="1"/>
  <c r="J17" i="10" a="1"/>
  <c r="J17" i="10" s="1"/>
  <c r="J15" i="10" a="1"/>
  <c r="J15" i="10" s="1"/>
  <c r="J13" i="10" a="1"/>
  <c r="J13" i="10" s="1"/>
  <c r="J12" i="10" a="1"/>
  <c r="J12" i="10" s="1"/>
  <c r="J69" i="10" a="1"/>
  <c r="J69" i="10" s="1"/>
  <c r="J64" i="10" a="1"/>
  <c r="J64" i="10" s="1"/>
  <c r="J60" i="10" a="1"/>
  <c r="J60" i="10" s="1"/>
  <c r="J57" i="10" a="1"/>
  <c r="J57" i="10" s="1"/>
  <c r="J53" i="10" a="1"/>
  <c r="J53" i="10" s="1"/>
  <c r="J49" i="10" a="1"/>
  <c r="J49" i="10" s="1"/>
  <c r="J48" i="10" a="1"/>
  <c r="J48" i="10" s="1"/>
  <c r="J44" i="10" a="1"/>
  <c r="J44" i="10" s="1"/>
  <c r="J40" i="10" a="1"/>
  <c r="J40" i="10" s="1"/>
  <c r="J35" i="10" a="1"/>
  <c r="J35" i="10" s="1"/>
  <c r="J32" i="10" a="1"/>
  <c r="J32" i="10" s="1"/>
  <c r="J26" i="10" a="1"/>
  <c r="J26" i="10" s="1"/>
  <c r="J22" i="10" a="1"/>
  <c r="J22" i="10" s="1"/>
  <c r="J19" i="10" a="1"/>
  <c r="J19" i="10" s="1"/>
  <c r="J16" i="10" a="1"/>
  <c r="J16" i="10" s="1"/>
  <c r="J9" i="10" a="1"/>
  <c r="J9" i="10" s="1"/>
  <c r="J70" i="10" a="1"/>
  <c r="J70" i="10" s="1"/>
  <c r="J65" i="10" a="1"/>
  <c r="J65" i="10" s="1"/>
  <c r="J61" i="10" a="1"/>
  <c r="J61" i="10" s="1"/>
  <c r="J58" i="10" a="1"/>
  <c r="J58" i="10" s="1"/>
  <c r="J54" i="10" a="1"/>
  <c r="J54" i="10" s="1"/>
  <c r="J50" i="10" a="1"/>
  <c r="J50" i="10" s="1"/>
  <c r="J45" i="10" a="1"/>
  <c r="J45" i="10" s="1"/>
  <c r="J41" i="10" a="1"/>
  <c r="J41" i="10" s="1"/>
  <c r="J36" i="10" a="1"/>
  <c r="J36" i="10" s="1"/>
  <c r="J33" i="10" a="1"/>
  <c r="J33" i="10" s="1"/>
  <c r="J29" i="10" a="1"/>
  <c r="J29" i="10" s="1"/>
  <c r="J23" i="10" a="1"/>
  <c r="J23" i="10" s="1"/>
  <c r="J20" i="10" a="1"/>
  <c r="J20" i="10" s="1"/>
  <c r="J14" i="10" a="1"/>
  <c r="J14" i="10" s="1"/>
  <c r="J10" i="10" a="1"/>
  <c r="J10" i="10" s="1"/>
  <c r="J42" i="10" a="1"/>
  <c r="J42" i="10" s="1"/>
  <c r="J30" i="10" a="1"/>
  <c r="J30" i="10" s="1"/>
  <c r="J18" i="10" a="1"/>
  <c r="J18" i="10" s="1"/>
  <c r="J62" i="10" a="1"/>
  <c r="J62" i="10" s="1"/>
  <c r="J59" i="10" a="1"/>
  <c r="J59" i="10" s="1"/>
  <c r="J46" i="10" a="1"/>
  <c r="J46" i="10" s="1"/>
  <c r="J34" i="10" a="1"/>
  <c r="J34" i="10" s="1"/>
  <c r="J27" i="10" a="1"/>
  <c r="J27" i="10" s="1"/>
  <c r="J71" i="10" a="1"/>
  <c r="J71" i="10" s="1"/>
  <c r="J66" i="10" a="1"/>
  <c r="J66" i="10" s="1"/>
  <c r="J51" i="10" a="1"/>
  <c r="J51" i="10" s="1"/>
  <c r="J24" i="10" a="1"/>
  <c r="J24" i="10" s="1"/>
  <c r="J11" i="10" a="1"/>
  <c r="J11" i="10" s="1"/>
  <c r="J55" i="10" a="1"/>
  <c r="J55" i="10" s="1"/>
  <c r="J38" i="10" a="1"/>
  <c r="J38" i="10" s="1"/>
  <c r="I72" i="11" a="1"/>
  <c r="I72" i="11" s="1"/>
  <c r="I68" i="11" a="1"/>
  <c r="I68" i="11" s="1"/>
  <c r="I66" i="11" a="1"/>
  <c r="I66" i="11" s="1"/>
  <c r="I63" i="11" a="1"/>
  <c r="I63" i="11" s="1"/>
  <c r="I60" i="11" a="1"/>
  <c r="I60" i="11" s="1"/>
  <c r="I50" i="11" a="1"/>
  <c r="I50" i="11" s="1"/>
  <c r="I47" i="11" a="1"/>
  <c r="I47" i="11" s="1"/>
  <c r="I42" i="11" a="1"/>
  <c r="I42" i="11" s="1"/>
  <c r="I38" i="11" a="1"/>
  <c r="I38" i="11" s="1"/>
  <c r="I30" i="11" a="1"/>
  <c r="I30" i="11" s="1"/>
  <c r="I27" i="11" a="1"/>
  <c r="I27" i="11" s="1"/>
  <c r="I22" i="11" a="1"/>
  <c r="I22" i="11" s="1"/>
  <c r="I19" i="11" a="1"/>
  <c r="I19" i="11" s="1"/>
  <c r="I17" i="11" a="1"/>
  <c r="I17" i="11" s="1"/>
  <c r="I16" i="11" a="1"/>
  <c r="I16" i="11" s="1"/>
  <c r="I13" i="11" a="1"/>
  <c r="I13" i="11" s="1"/>
  <c r="I69" i="11" a="1"/>
  <c r="I69" i="11" s="1"/>
  <c r="I67" i="11" a="1"/>
  <c r="I67" i="11" s="1"/>
  <c r="I64" i="11" a="1"/>
  <c r="I64" i="11" s="1"/>
  <c r="I58" i="11" a="1"/>
  <c r="I58" i="11" s="1"/>
  <c r="I53" i="11" a="1"/>
  <c r="I53" i="11" s="1"/>
  <c r="I48" i="11" a="1"/>
  <c r="I48" i="11" s="1"/>
  <c r="I39" i="11" a="1"/>
  <c r="I39" i="11" s="1"/>
  <c r="I35" i="11" a="1"/>
  <c r="I35" i="11" s="1"/>
  <c r="I32" i="11" a="1"/>
  <c r="I32" i="11" s="1"/>
  <c r="I28" i="11" a="1"/>
  <c r="I28" i="11" s="1"/>
  <c r="I25" i="11" a="1"/>
  <c r="I25" i="11" s="1"/>
  <c r="I20" i="11" a="1"/>
  <c r="I20" i="11" s="1"/>
  <c r="I14" i="11" a="1"/>
  <c r="I14" i="11" s="1"/>
  <c r="I71" i="11" a="1"/>
  <c r="I71" i="11" s="1"/>
  <c r="I70" i="11" a="1"/>
  <c r="I70" i="11" s="1"/>
  <c r="I61" i="11" a="1"/>
  <c r="I61" i="11" s="1"/>
  <c r="I59" i="11" a="1"/>
  <c r="I59" i="11" s="1"/>
  <c r="I56" i="11" a="1"/>
  <c r="I56" i="11" s="1"/>
  <c r="I54" i="11" a="1"/>
  <c r="I54" i="11" s="1"/>
  <c r="I52" i="11" a="1"/>
  <c r="I52" i="11" s="1"/>
  <c r="I51" i="11" a="1"/>
  <c r="I51" i="11" s="1"/>
  <c r="I45" i="11" a="1"/>
  <c r="I45" i="11" s="1"/>
  <c r="I43" i="11" a="1"/>
  <c r="I43" i="11" s="1"/>
  <c r="I40" i="11" a="1"/>
  <c r="I40" i="11" s="1"/>
  <c r="I36" i="11" a="1"/>
  <c r="I36" i="11" s="1"/>
  <c r="I33" i="11" a="1"/>
  <c r="I33" i="11" s="1"/>
  <c r="I31" i="11" a="1"/>
  <c r="I31" i="11" s="1"/>
  <c r="I26" i="11" a="1"/>
  <c r="I26" i="11" s="1"/>
  <c r="I23" i="11" a="1"/>
  <c r="I23" i="11" s="1"/>
  <c r="I18" i="11" a="1"/>
  <c r="I18" i="11" s="1"/>
  <c r="I57" i="11" a="1"/>
  <c r="I57" i="11" s="1"/>
  <c r="I55" i="11" a="1"/>
  <c r="I55" i="11" s="1"/>
  <c r="I41" i="11" a="1"/>
  <c r="I41" i="11" s="1"/>
  <c r="I21" i="11" a="1"/>
  <c r="I21" i="11" s="1"/>
  <c r="I11" i="11" a="1"/>
  <c r="I11" i="11" s="1"/>
  <c r="I34" i="11" a="1"/>
  <c r="I34" i="11" s="1"/>
  <c r="I24" i="11" a="1"/>
  <c r="I24" i="11" s="1"/>
  <c r="I12" i="11" a="1"/>
  <c r="I12" i="11" s="1"/>
  <c r="I9" i="11" a="1"/>
  <c r="I9" i="11" s="1"/>
  <c r="I62" i="11" a="1"/>
  <c r="I62" i="11" s="1"/>
  <c r="I49" i="11" a="1"/>
  <c r="I49" i="11" s="1"/>
  <c r="I44" i="11" a="1"/>
  <c r="I44" i="11" s="1"/>
  <c r="I15" i="11" a="1"/>
  <c r="I15" i="11" s="1"/>
  <c r="I10" i="11" a="1"/>
  <c r="I10" i="11" s="1"/>
  <c r="I46" i="11" a="1"/>
  <c r="I46" i="11" s="1"/>
  <c r="I65" i="11" a="1"/>
  <c r="I65" i="11" s="1"/>
  <c r="I37" i="11" a="1"/>
  <c r="I37" i="11" s="1"/>
  <c r="I29" i="11" a="1"/>
  <c r="I29" i="11" s="1"/>
  <c r="J72" i="6" a="1"/>
  <c r="J72" i="6" s="1"/>
  <c r="J34" i="6" s="1" a="1"/>
  <c r="J34" i="6" s="1"/>
  <c r="J68" i="6" a="1"/>
  <c r="J68" i="6" s="1"/>
  <c r="J30" i="6" s="1" a="1"/>
  <c r="J30" i="6" s="1"/>
  <c r="J66" i="6" a="1"/>
  <c r="J66" i="6" s="1"/>
  <c r="J28" i="6" s="1" a="1"/>
  <c r="J28" i="6" s="1"/>
  <c r="J60" i="6" a="1"/>
  <c r="J60" i="6" s="1"/>
  <c r="J22" i="6" s="1" a="1"/>
  <c r="J22" i="6" s="1"/>
  <c r="J56" i="6" a="1"/>
  <c r="J56" i="6" s="1"/>
  <c r="J18" i="6" s="1" a="1"/>
  <c r="J18" i="6" s="1"/>
  <c r="J52" i="6" a="1"/>
  <c r="J52" i="6" s="1"/>
  <c r="J14" i="6" s="1" a="1"/>
  <c r="J14" i="6" s="1"/>
  <c r="J49" i="6" a="1"/>
  <c r="J49" i="6" s="1"/>
  <c r="J42" i="6" a="1"/>
  <c r="J42" i="6" s="1"/>
  <c r="J35" i="6" a="1"/>
  <c r="J35" i="6" s="1"/>
  <c r="J69" i="6" a="1"/>
  <c r="J69" i="6" s="1"/>
  <c r="J31" i="6" s="1" a="1"/>
  <c r="J31" i="6" s="1"/>
  <c r="J65" i="6" a="1"/>
  <c r="J65" i="6" s="1"/>
  <c r="J27" i="6" s="1" a="1"/>
  <c r="J27" i="6" s="1"/>
  <c r="J64" i="6" a="1"/>
  <c r="J64" i="6" s="1"/>
  <c r="J26" i="6" s="1" a="1"/>
  <c r="J26" i="6" s="1"/>
  <c r="J59" i="6" a="1"/>
  <c r="J59" i="6" s="1"/>
  <c r="J21" i="6" s="1" a="1"/>
  <c r="J21" i="6" s="1"/>
  <c r="J58" i="6" a="1"/>
  <c r="J58" i="6" s="1"/>
  <c r="J20" i="6" s="1" a="1"/>
  <c r="J20" i="6" s="1"/>
  <c r="J53" i="6" a="1"/>
  <c r="J53" i="6" s="1"/>
  <c r="J15" i="6" s="1" a="1"/>
  <c r="J15" i="6" s="1"/>
  <c r="J47" i="6" a="1"/>
  <c r="J47" i="6" s="1"/>
  <c r="J9" i="6" s="1" a="1"/>
  <c r="J9" i="6" s="1"/>
  <c r="J43" i="6" a="1"/>
  <c r="J43" i="6" s="1"/>
  <c r="J40" i="6" a="1"/>
  <c r="J40" i="6" s="1"/>
  <c r="J39" i="6" a="1"/>
  <c r="J39" i="6" s="1"/>
  <c r="J70" i="6" a="1"/>
  <c r="J70" i="6" s="1"/>
  <c r="J32" i="6" s="1" a="1"/>
  <c r="J32" i="6" s="1"/>
  <c r="J63" i="6" a="1"/>
  <c r="J63" i="6" s="1"/>
  <c r="J25" i="6" s="1" a="1"/>
  <c r="J25" i="6" s="1"/>
  <c r="J62" i="6" a="1"/>
  <c r="J62" i="6" s="1"/>
  <c r="J24" i="6" s="1" a="1"/>
  <c r="J24" i="6" s="1"/>
  <c r="J57" i="6" a="1"/>
  <c r="J57" i="6" s="1"/>
  <c r="J19" i="6" s="1" a="1"/>
  <c r="J19" i="6" s="1"/>
  <c r="J54" i="6" a="1"/>
  <c r="J54" i="6" s="1"/>
  <c r="J16" i="6" s="1" a="1"/>
  <c r="J16" i="6" s="1"/>
  <c r="J50" i="6" a="1"/>
  <c r="J50" i="6" s="1"/>
  <c r="J12" i="6" s="1" a="1"/>
  <c r="J12" i="6" s="1"/>
  <c r="J46" i="6" a="1"/>
  <c r="J46" i="6" s="1"/>
  <c r="J44" i="6" a="1"/>
  <c r="J44" i="6" s="1"/>
  <c r="J41" i="6" a="1"/>
  <c r="J41" i="6" s="1"/>
  <c r="J38" i="6" a="1"/>
  <c r="J38" i="6" s="1"/>
  <c r="J36" i="6" a="1"/>
  <c r="J36" i="6" s="1"/>
  <c r="J71" i="6" a="1"/>
  <c r="J71" i="6" s="1"/>
  <c r="J33" i="6" s="1" a="1"/>
  <c r="J33" i="6" s="1"/>
  <c r="J61" i="6" a="1"/>
  <c r="J61" i="6" s="1"/>
  <c r="J23" i="6" s="1" a="1"/>
  <c r="J23" i="6" s="1"/>
  <c r="J51" i="6" a="1"/>
  <c r="J51" i="6" s="1"/>
  <c r="J13" i="6" s="1" a="1"/>
  <c r="J13" i="6" s="1"/>
  <c r="J37" i="6" a="1"/>
  <c r="J37" i="6" s="1"/>
  <c r="J55" i="6" a="1"/>
  <c r="J55" i="6" s="1"/>
  <c r="J17" i="6" s="1" a="1"/>
  <c r="J17" i="6" s="1"/>
  <c r="J48" i="6" a="1"/>
  <c r="J48" i="6" s="1"/>
  <c r="J10" i="6" s="1" a="1"/>
  <c r="J10" i="6" s="1"/>
  <c r="J45" i="6" a="1"/>
  <c r="J45" i="6" s="1"/>
  <c r="J11" i="6" a="1"/>
  <c r="J11" i="6" s="1"/>
  <c r="J67" i="6" a="1"/>
  <c r="J67" i="6" s="1"/>
  <c r="J29" i="6" s="1" a="1"/>
  <c r="J29" i="6" s="1"/>
  <c r="J70" i="9" a="1"/>
  <c r="J70" i="9" s="1"/>
  <c r="J66" i="9" a="1"/>
  <c r="J66" i="9" s="1"/>
  <c r="J71" i="9" a="1"/>
  <c r="J71" i="9" s="1"/>
  <c r="J67" i="9" a="1"/>
  <c r="J67" i="9" s="1"/>
  <c r="J63" i="9" a="1"/>
  <c r="J63" i="9" s="1"/>
  <c r="J68" i="9" a="1"/>
  <c r="J68" i="9" s="1"/>
  <c r="J60" i="9" a="1"/>
  <c r="J60" i="9" s="1"/>
  <c r="J54" i="9" a="1"/>
  <c r="J54" i="9" s="1"/>
  <c r="J51" i="9" a="1"/>
  <c r="J51" i="9" s="1"/>
  <c r="J42" i="9" a="1"/>
  <c r="J42" i="9" s="1"/>
  <c r="J34" i="9" a="1"/>
  <c r="J34" i="9" s="1"/>
  <c r="J29" i="9" a="1"/>
  <c r="J29" i="9" s="1"/>
  <c r="J23" i="9" a="1"/>
  <c r="J23" i="9" s="1"/>
  <c r="J19" i="9" a="1"/>
  <c r="J19" i="9" s="1"/>
  <c r="J15" i="9" a="1"/>
  <c r="J15" i="9" s="1"/>
  <c r="J69" i="9" a="1"/>
  <c r="J69" i="9" s="1"/>
  <c r="J61" i="9" a="1"/>
  <c r="J61" i="9" s="1"/>
  <c r="J57" i="9" a="1"/>
  <c r="J57" i="9" s="1"/>
  <c r="J52" i="9" a="1"/>
  <c r="J52" i="9" s="1"/>
  <c r="J49" i="9" a="1"/>
  <c r="J49" i="9" s="1"/>
  <c r="J43" i="9" a="1"/>
  <c r="J43" i="9" s="1"/>
  <c r="J40" i="9" a="1"/>
  <c r="J40" i="9" s="1"/>
  <c r="J38" i="9" a="1"/>
  <c r="J38" i="9" s="1"/>
  <c r="J35" i="9" a="1"/>
  <c r="J35" i="9" s="1"/>
  <c r="J32" i="9" a="1"/>
  <c r="J32" i="9" s="1"/>
  <c r="J24" i="9" a="1"/>
  <c r="J24" i="9" s="1"/>
  <c r="J20" i="9" a="1"/>
  <c r="J20" i="9" s="1"/>
  <c r="J16" i="9" a="1"/>
  <c r="J16" i="9" s="1"/>
  <c r="J12" i="9" a="1"/>
  <c r="J12" i="9" s="1"/>
  <c r="J72" i="9" a="1"/>
  <c r="J72" i="9" s="1"/>
  <c r="J64" i="9" a="1"/>
  <c r="J64" i="9" s="1"/>
  <c r="J62" i="9" a="1"/>
  <c r="J62" i="9" s="1"/>
  <c r="J58" i="9" a="1"/>
  <c r="J58" i="9" s="1"/>
  <c r="J55" i="9" a="1"/>
  <c r="J55" i="9" s="1"/>
  <c r="J50" i="9" a="1"/>
  <c r="J50" i="9" s="1"/>
  <c r="J46" i="9" a="1"/>
  <c r="J46" i="9" s="1"/>
  <c r="J44" i="9" a="1"/>
  <c r="J44" i="9" s="1"/>
  <c r="J41" i="9" a="1"/>
  <c r="J41" i="9" s="1"/>
  <c r="J39" i="9" a="1"/>
  <c r="J39" i="9" s="1"/>
  <c r="J36" i="9" a="1"/>
  <c r="J36" i="9" s="1"/>
  <c r="J33" i="9" a="1"/>
  <c r="J33" i="9" s="1"/>
  <c r="J30" i="9" a="1"/>
  <c r="J30" i="9" s="1"/>
  <c r="J27" i="9" a="1"/>
  <c r="J27" i="9" s="1"/>
  <c r="J25" i="9" a="1"/>
  <c r="J25" i="9" s="1"/>
  <c r="J21" i="9" a="1"/>
  <c r="J21" i="9" s="1"/>
  <c r="J17" i="9" a="1"/>
  <c r="J17" i="9" s="1"/>
  <c r="J13" i="9" a="1"/>
  <c r="J13" i="9" s="1"/>
  <c r="J53" i="9" a="1"/>
  <c r="J53" i="9" s="1"/>
  <c r="J48" i="9" a="1"/>
  <c r="J48" i="9" s="1"/>
  <c r="J31" i="9" a="1"/>
  <c r="J31" i="9" s="1"/>
  <c r="J14" i="9" a="1"/>
  <c r="J14" i="9" s="1"/>
  <c r="J45" i="9" a="1"/>
  <c r="J45" i="9" s="1"/>
  <c r="J28" i="9" a="1"/>
  <c r="J28" i="9" s="1"/>
  <c r="J18" i="9" a="1"/>
  <c r="J18" i="9" s="1"/>
  <c r="J9" i="9" a="1"/>
  <c r="J9" i="9" s="1"/>
  <c r="J65" i="9" a="1"/>
  <c r="J65" i="9" s="1"/>
  <c r="J47" i="9" a="1"/>
  <c r="J47" i="9" s="1"/>
  <c r="J37" i="9" a="1"/>
  <c r="J37" i="9" s="1"/>
  <c r="J26" i="9" a="1"/>
  <c r="J26" i="9" s="1"/>
  <c r="J22" i="9" a="1"/>
  <c r="J22" i="9" s="1"/>
  <c r="J10" i="9" a="1"/>
  <c r="J10" i="9" s="1"/>
  <c r="J56" i="9" a="1"/>
  <c r="J56" i="9" s="1"/>
  <c r="J59" i="9" a="1"/>
  <c r="J59" i="9" s="1"/>
  <c r="J11" i="9" a="1"/>
  <c r="J11" i="9" s="1"/>
  <c r="J72" i="15" a="1"/>
  <c r="J72" i="15" s="1"/>
  <c r="J34" i="15" s="1" a="1"/>
  <c r="J34" i="15" s="1"/>
  <c r="J68" i="15" a="1"/>
  <c r="J68" i="15" s="1"/>
  <c r="J64" i="15" a="1"/>
  <c r="J64" i="15" s="1"/>
  <c r="J26" i="15" s="1" a="1"/>
  <c r="J26" i="15" s="1"/>
  <c r="J61" i="15" a="1"/>
  <c r="J61" i="15" s="1"/>
  <c r="J23" i="15" s="1" a="1"/>
  <c r="J23" i="15" s="1"/>
  <c r="J56" i="15" a="1"/>
  <c r="J56" i="15" s="1"/>
  <c r="J18" i="15" s="1" a="1"/>
  <c r="J18" i="15" s="1"/>
  <c r="J50" i="15" a="1"/>
  <c r="J50" i="15" s="1"/>
  <c r="J47" i="15" a="1"/>
  <c r="J47" i="15" s="1"/>
  <c r="J9" i="15" s="1" a="1"/>
  <c r="J9" i="15" s="1"/>
  <c r="J44" i="15" a="1"/>
  <c r="J44" i="15" s="1"/>
  <c r="J40" i="15" a="1"/>
  <c r="J40" i="15" s="1"/>
  <c r="J36" i="15" a="1"/>
  <c r="J36" i="15" s="1"/>
  <c r="J69" i="15" a="1"/>
  <c r="J69" i="15" s="1"/>
  <c r="J31" i="15" s="1" a="1"/>
  <c r="J31" i="15" s="1"/>
  <c r="J65" i="15" a="1"/>
  <c r="J65" i="15" s="1"/>
  <c r="J27" i="15" s="1" a="1"/>
  <c r="J27" i="15" s="1"/>
  <c r="J62" i="15" a="1"/>
  <c r="J62" i="15" s="1"/>
  <c r="J24" i="15" s="1" a="1"/>
  <c r="J24" i="15" s="1"/>
  <c r="J59" i="15" a="1"/>
  <c r="J59" i="15" s="1"/>
  <c r="J21" i="15" s="1" a="1"/>
  <c r="J21" i="15" s="1"/>
  <c r="J58" i="15" a="1"/>
  <c r="J58" i="15" s="1"/>
  <c r="J20" i="15" s="1" a="1"/>
  <c r="J20" i="15" s="1"/>
  <c r="J57" i="15" a="1"/>
  <c r="J57" i="15" s="1"/>
  <c r="J19" i="15" s="1" a="1"/>
  <c r="J19" i="15" s="1"/>
  <c r="J55" i="15" a="1"/>
  <c r="J55" i="15" s="1"/>
  <c r="J17" i="15" s="1" a="1"/>
  <c r="J17" i="15" s="1"/>
  <c r="J54" i="15" a="1"/>
  <c r="J54" i="15" s="1"/>
  <c r="J16" i="15" s="1" a="1"/>
  <c r="J16" i="15" s="1"/>
  <c r="J51" i="15" a="1"/>
  <c r="J51" i="15" s="1"/>
  <c r="J13" i="15" s="1" a="1"/>
  <c r="J13" i="15" s="1"/>
  <c r="J48" i="15" a="1"/>
  <c r="J48" i="15" s="1"/>
  <c r="J10" i="15" s="1" a="1"/>
  <c r="J10" i="15" s="1"/>
  <c r="J45" i="15" a="1"/>
  <c r="J45" i="15" s="1"/>
  <c r="J41" i="15" a="1"/>
  <c r="J41" i="15" s="1"/>
  <c r="J37" i="15" a="1"/>
  <c r="J37" i="15" s="1"/>
  <c r="J66" i="15" a="1"/>
  <c r="J66" i="15" s="1"/>
  <c r="J28" i="15" s="1" a="1"/>
  <c r="J28" i="15" s="1"/>
  <c r="J46" i="15" a="1"/>
  <c r="J46" i="15" s="1"/>
  <c r="J35" i="15" a="1"/>
  <c r="J35" i="15" s="1"/>
  <c r="J71" i="15" a="1"/>
  <c r="J71" i="15" s="1"/>
  <c r="J33" i="15" s="1" a="1"/>
  <c r="J33" i="15" s="1"/>
  <c r="J67" i="15" a="1"/>
  <c r="J67" i="15" s="1"/>
  <c r="J29" i="15" s="1" a="1"/>
  <c r="J29" i="15" s="1"/>
  <c r="J63" i="15" a="1"/>
  <c r="J63" i="15" s="1"/>
  <c r="J25" i="15" s="1" a="1"/>
  <c r="J25" i="15" s="1"/>
  <c r="J49" i="15" a="1"/>
  <c r="J49" i="15" s="1"/>
  <c r="J11" i="15" s="1" a="1"/>
  <c r="J11" i="15" s="1"/>
  <c r="J43" i="15" a="1"/>
  <c r="J43" i="15" s="1"/>
  <c r="J39" i="15" a="1"/>
  <c r="J39" i="15" s="1"/>
  <c r="J70" i="15" a="1"/>
  <c r="J70" i="15" s="1"/>
  <c r="J32" i="15" s="1" a="1"/>
  <c r="J32" i="15" s="1"/>
  <c r="J60" i="15" a="1"/>
  <c r="J60" i="15" s="1"/>
  <c r="J22" i="15" s="1" a="1"/>
  <c r="J22" i="15" s="1"/>
  <c r="J53" i="15" a="1"/>
  <c r="J53" i="15" s="1"/>
  <c r="J15" i="15" s="1" a="1"/>
  <c r="J15" i="15" s="1"/>
  <c r="J52" i="15" a="1"/>
  <c r="J52" i="15" s="1"/>
  <c r="J14" i="15" s="1" a="1"/>
  <c r="J14" i="15" s="1"/>
  <c r="J42" i="15" a="1"/>
  <c r="J42" i="15" s="1"/>
  <c r="J38" i="15" a="1"/>
  <c r="J38" i="15" s="1"/>
  <c r="J12" i="15" a="1"/>
  <c r="J12" i="15" s="1"/>
  <c r="J30" i="15" a="1"/>
  <c r="J30" i="15" s="1"/>
  <c r="J72" i="8" a="1"/>
  <c r="J72" i="8" s="1"/>
  <c r="J71" i="8" a="1"/>
  <c r="J71" i="8" s="1"/>
  <c r="J68" i="8" a="1"/>
  <c r="J68" i="8" s="1"/>
  <c r="J56" i="8" a="1"/>
  <c r="J56" i="8" s="1"/>
  <c r="J47" i="8" a="1"/>
  <c r="J47" i="8" s="1"/>
  <c r="J46" i="8" a="1"/>
  <c r="J46" i="8" s="1"/>
  <c r="J42" i="8" a="1"/>
  <c r="J42" i="8" s="1"/>
  <c r="J38" i="8" a="1"/>
  <c r="J38" i="8" s="1"/>
  <c r="J31" i="8" a="1"/>
  <c r="J31" i="8" s="1"/>
  <c r="J29" i="8" a="1"/>
  <c r="J29" i="8" s="1"/>
  <c r="J24" i="8" a="1"/>
  <c r="J24" i="8" s="1"/>
  <c r="J22" i="8" a="1"/>
  <c r="J22" i="8" s="1"/>
  <c r="J21" i="8" a="1"/>
  <c r="J21" i="8" s="1"/>
  <c r="J62" i="8" a="1"/>
  <c r="J62" i="8" s="1"/>
  <c r="J52" i="8" a="1"/>
  <c r="J52" i="8" s="1"/>
  <c r="J50" i="8" a="1"/>
  <c r="J50" i="8" s="1"/>
  <c r="J48" i="8" a="1"/>
  <c r="J48" i="8" s="1"/>
  <c r="J45" i="8" a="1"/>
  <c r="J45" i="8" s="1"/>
  <c r="J44" i="8" a="1"/>
  <c r="J44" i="8" s="1"/>
  <c r="J32" i="8" a="1"/>
  <c r="J32" i="8" s="1"/>
  <c r="J27" i="8" a="1"/>
  <c r="J27" i="8" s="1"/>
  <c r="J26" i="8" a="1"/>
  <c r="J26" i="8" s="1"/>
  <c r="J25" i="8" a="1"/>
  <c r="J25" i="8" s="1"/>
  <c r="J18" i="8" a="1"/>
  <c r="J18" i="8" s="1"/>
  <c r="J16" i="8" a="1"/>
  <c r="J16" i="8" s="1"/>
  <c r="J15" i="8" a="1"/>
  <c r="J15" i="8" s="1"/>
  <c r="J14" i="8" a="1"/>
  <c r="J14" i="8" s="1"/>
  <c r="J13" i="8" a="1"/>
  <c r="J13" i="8" s="1"/>
  <c r="J69" i="8" a="1"/>
  <c r="J69" i="8" s="1"/>
  <c r="J63" i="8" a="1"/>
  <c r="J63" i="8" s="1"/>
  <c r="J57" i="8" a="1"/>
  <c r="J57" i="8" s="1"/>
  <c r="J43" i="8" a="1"/>
  <c r="J43" i="8" s="1"/>
  <c r="J41" i="8" a="1"/>
  <c r="J41" i="8" s="1"/>
  <c r="J35" i="8" a="1"/>
  <c r="J35" i="8" s="1"/>
  <c r="J34" i="8" a="1"/>
  <c r="J34" i="8" s="1"/>
  <c r="J28" i="8" a="1"/>
  <c r="J28" i="8" s="1"/>
  <c r="J23" i="8" a="1"/>
  <c r="J23" i="8" s="1"/>
  <c r="J20" i="8" a="1"/>
  <c r="J20" i="8" s="1"/>
  <c r="J17" i="8" a="1"/>
  <c r="J17" i="8" s="1"/>
  <c r="J67" i="8" a="1"/>
  <c r="J67" i="8" s="1"/>
  <c r="J64" i="8" a="1"/>
  <c r="J64" i="8" s="1"/>
  <c r="J59" i="8" a="1"/>
  <c r="J59" i="8" s="1"/>
  <c r="J55" i="8" a="1"/>
  <c r="J55" i="8" s="1"/>
  <c r="J49" i="8" a="1"/>
  <c r="J49" i="8" s="1"/>
  <c r="J39" i="8" a="1"/>
  <c r="J39" i="8" s="1"/>
  <c r="J19" i="8" a="1"/>
  <c r="J19" i="8" s="1"/>
  <c r="J11" i="8" a="1"/>
  <c r="J11" i="8" s="1"/>
  <c r="J10" i="8" a="1"/>
  <c r="J10" i="8" s="1"/>
  <c r="J66" i="8" a="1"/>
  <c r="J66" i="8" s="1"/>
  <c r="J61" i="8" a="1"/>
  <c r="J61" i="8" s="1"/>
  <c r="J51" i="8" a="1"/>
  <c r="J51" i="8" s="1"/>
  <c r="J36" i="8" a="1"/>
  <c r="J36" i="8" s="1"/>
  <c r="J33" i="8" a="1"/>
  <c r="J33" i="8" s="1"/>
  <c r="J30" i="8" a="1"/>
  <c r="J30" i="8" s="1"/>
  <c r="J70" i="8" a="1"/>
  <c r="J70" i="8" s="1"/>
  <c r="J60" i="8" a="1"/>
  <c r="J60" i="8" s="1"/>
  <c r="J58" i="8" a="1"/>
  <c r="J58" i="8" s="1"/>
  <c r="J54" i="8" a="1"/>
  <c r="J54" i="8" s="1"/>
  <c r="J53" i="8" a="1"/>
  <c r="J53" i="8" s="1"/>
  <c r="J12" i="8" a="1"/>
  <c r="J12" i="8" s="1"/>
  <c r="J65" i="8" a="1"/>
  <c r="J65" i="8" s="1"/>
  <c r="J9" i="8" a="1"/>
  <c r="J9" i="8" s="1"/>
  <c r="J40" i="8" a="1"/>
  <c r="J40" i="8" s="1"/>
  <c r="J37" i="8" a="1"/>
  <c r="J37" i="8" s="1"/>
  <c r="L8" i="1"/>
  <c r="L6" i="1" s="1" a="1"/>
  <c r="L6" i="1" s="1"/>
  <c r="K8" i="11"/>
  <c r="K6" i="11" s="1" a="1"/>
  <c r="K6" i="11" s="1"/>
  <c r="J7" i="11"/>
  <c r="K8" i="17"/>
  <c r="K6" i="17" s="1" a="1"/>
  <c r="K6" i="17" s="1"/>
  <c r="J7" i="17"/>
  <c r="L8" i="15"/>
  <c r="L6" i="15" s="1" a="1"/>
  <c r="L6" i="15" s="1"/>
  <c r="K7" i="15"/>
  <c r="L8" i="9"/>
  <c r="L6" i="9" s="1" a="1"/>
  <c r="L6" i="9" s="1"/>
  <c r="K7" i="9"/>
  <c r="L8" i="10"/>
  <c r="L6" i="10" s="1" a="1"/>
  <c r="L6" i="10" s="1"/>
  <c r="K7" i="10"/>
  <c r="K8" i="12"/>
  <c r="K6" i="12" s="1" a="1"/>
  <c r="K6" i="12" s="1"/>
  <c r="J7" i="12"/>
  <c r="L8" i="13"/>
  <c r="L6" i="13" s="1" a="1"/>
  <c r="L6" i="13" s="1"/>
  <c r="K7" i="13"/>
  <c r="K7" i="16"/>
  <c r="L8" i="16"/>
  <c r="L6" i="16" s="1" a="1"/>
  <c r="L6" i="16" s="1"/>
  <c r="K7" i="1"/>
  <c r="L8" i="6"/>
  <c r="L6" i="6" s="1" a="1"/>
  <c r="L6" i="6" s="1"/>
  <c r="K7" i="6"/>
  <c r="K6" i="14" l="1" a="1"/>
  <c r="K6" i="14" s="1"/>
  <c r="L8" i="14"/>
  <c r="K7" i="14"/>
  <c r="J60" i="14" a="1"/>
  <c r="J60" i="14" s="1"/>
  <c r="J22" i="14" s="1" a="1"/>
  <c r="J22" i="14" s="1"/>
  <c r="J40" i="14" a="1"/>
  <c r="J40" i="14" s="1"/>
  <c r="J61" i="14" a="1"/>
  <c r="J61" i="14" s="1"/>
  <c r="J23" i="14" s="1" a="1"/>
  <c r="J23" i="14" s="1"/>
  <c r="J45" i="14" a="1"/>
  <c r="J45" i="14" s="1"/>
  <c r="J24" i="14" a="1"/>
  <c r="J24" i="14" s="1"/>
  <c r="J63" i="14" a="1"/>
  <c r="J63" i="14" s="1"/>
  <c r="J25" i="14" s="1" a="1"/>
  <c r="J25" i="14" s="1"/>
  <c r="J18" i="14" a="1"/>
  <c r="J18" i="14" s="1"/>
  <c r="J65" i="14" a="1"/>
  <c r="J65" i="14" s="1"/>
  <c r="J27" i="14" s="1" a="1"/>
  <c r="J27" i="14" s="1"/>
  <c r="J46" i="14" a="1"/>
  <c r="J46" i="14" s="1"/>
  <c r="J70" i="14" a="1"/>
  <c r="J70" i="14" s="1"/>
  <c r="J32" i="14" s="1" a="1"/>
  <c r="J32" i="14" s="1"/>
  <c r="J48" i="14" a="1"/>
  <c r="J48" i="14" s="1"/>
  <c r="J10" i="14" s="1" a="1"/>
  <c r="J10" i="14" s="1"/>
  <c r="J67" i="14" a="1"/>
  <c r="J67" i="14" s="1"/>
  <c r="J29" i="14" s="1" a="1"/>
  <c r="J29" i="14" s="1"/>
  <c r="J56" i="14" a="1"/>
  <c r="J56" i="14" s="1"/>
  <c r="J35" i="14" a="1"/>
  <c r="J35" i="14" s="1"/>
  <c r="J57" i="14" a="1"/>
  <c r="J57" i="14" s="1"/>
  <c r="J19" i="14" s="1" a="1"/>
  <c r="J19" i="14" s="1"/>
  <c r="J41" i="14" a="1"/>
  <c r="J41" i="14" s="1"/>
  <c r="J68" i="14" a="1"/>
  <c r="J68" i="14" s="1"/>
  <c r="J30" i="14" s="1" a="1"/>
  <c r="J30" i="14" s="1"/>
  <c r="J51" i="14" a="1"/>
  <c r="J51" i="14" s="1"/>
  <c r="J13" i="14" s="1" a="1"/>
  <c r="J13" i="14" s="1"/>
  <c r="J59" i="14" a="1"/>
  <c r="J59" i="14" s="1"/>
  <c r="J21" i="14" s="1" a="1"/>
  <c r="J21" i="14" s="1"/>
  <c r="J69" i="14" a="1"/>
  <c r="J69" i="14" s="1"/>
  <c r="J31" i="14" s="1" a="1"/>
  <c r="J31" i="14" s="1"/>
  <c r="J58" i="14" a="1"/>
  <c r="J58" i="14" s="1"/>
  <c r="J20" i="14" s="1" a="1"/>
  <c r="J20" i="14" s="1"/>
  <c r="J38" i="14" a="1"/>
  <c r="J38" i="14" s="1"/>
  <c r="J66" i="14" a="1"/>
  <c r="J66" i="14" s="1"/>
  <c r="J28" i="14" s="1" a="1"/>
  <c r="J28" i="14" s="1"/>
  <c r="J64" i="14" a="1"/>
  <c r="J64" i="14" s="1"/>
  <c r="J26" i="14" s="1" a="1"/>
  <c r="J26" i="14" s="1"/>
  <c r="J52" i="14" a="1"/>
  <c r="J52" i="14" s="1"/>
  <c r="J14" i="14" s="1" a="1"/>
  <c r="J14" i="14" s="1"/>
  <c r="J71" i="14" a="1"/>
  <c r="J71" i="14" s="1"/>
  <c r="J33" i="14" s="1" a="1"/>
  <c r="J33" i="14" s="1"/>
  <c r="J53" i="14" a="1"/>
  <c r="J53" i="14" s="1"/>
  <c r="J15" i="14" s="1" a="1"/>
  <c r="J15" i="14" s="1"/>
  <c r="J37" i="14" a="1"/>
  <c r="J37" i="14" s="1"/>
  <c r="J54" i="14" a="1"/>
  <c r="J54" i="14" s="1"/>
  <c r="J16" i="14" s="1" a="1"/>
  <c r="J16" i="14" s="1"/>
  <c r="J47" i="14" a="1"/>
  <c r="J47" i="14" s="1"/>
  <c r="J9" i="14" s="1" a="1"/>
  <c r="J9" i="14" s="1"/>
  <c r="J55" i="14" a="1"/>
  <c r="J55" i="14" s="1"/>
  <c r="J17" i="14" s="1" a="1"/>
  <c r="J17" i="14" s="1"/>
  <c r="J39" i="14" a="1"/>
  <c r="J39" i="14" s="1"/>
  <c r="J50" i="14" a="1"/>
  <c r="J50" i="14" s="1"/>
  <c r="J12" i="14" s="1" a="1"/>
  <c r="J12" i="14" s="1"/>
  <c r="J62" i="14" a="1"/>
  <c r="J62" i="14" s="1"/>
  <c r="J44" i="14" a="1"/>
  <c r="J44" i="14" s="1"/>
  <c r="J49" i="14" a="1"/>
  <c r="J49" i="14" s="1"/>
  <c r="J11" i="14" s="1" a="1"/>
  <c r="J11" i="14" s="1"/>
  <c r="J36" i="14" a="1"/>
  <c r="J36" i="14" s="1"/>
  <c r="J42" i="14" a="1"/>
  <c r="J42" i="14" s="1"/>
  <c r="J43" i="14" a="1"/>
  <c r="J43" i="14" s="1"/>
  <c r="J72" i="14" a="1"/>
  <c r="J72" i="14" s="1"/>
  <c r="J34" i="14" s="1" a="1"/>
  <c r="J34" i="14" s="1"/>
  <c r="J71" i="11" a="1"/>
  <c r="J71" i="11" s="1"/>
  <c r="J69" i="11" a="1"/>
  <c r="J69" i="11" s="1"/>
  <c r="J67" i="11" a="1"/>
  <c r="J67" i="11" s="1"/>
  <c r="J64" i="11" a="1"/>
  <c r="J64" i="11" s="1"/>
  <c r="J61" i="11" a="1"/>
  <c r="J61" i="11" s="1"/>
  <c r="J59" i="11" a="1"/>
  <c r="J59" i="11" s="1"/>
  <c r="J58" i="11" a="1"/>
  <c r="J58" i="11" s="1"/>
  <c r="J51" i="11" a="1"/>
  <c r="J51" i="11" s="1"/>
  <c r="J48" i="11" a="1"/>
  <c r="J48" i="11" s="1"/>
  <c r="J43" i="11" a="1"/>
  <c r="J43" i="11" s="1"/>
  <c r="J39" i="11" a="1"/>
  <c r="J39" i="11" s="1"/>
  <c r="J32" i="11" a="1"/>
  <c r="J32" i="11" s="1"/>
  <c r="J31" i="11" a="1"/>
  <c r="J31" i="11" s="1"/>
  <c r="J28" i="11" a="1"/>
  <c r="J28" i="11" s="1"/>
  <c r="J23" i="11" a="1"/>
  <c r="J23" i="11" s="1"/>
  <c r="J20" i="11" a="1"/>
  <c r="J20" i="11" s="1"/>
  <c r="J14" i="11" a="1"/>
  <c r="J14" i="11" s="1"/>
  <c r="J70" i="11" a="1"/>
  <c r="J70" i="11" s="1"/>
  <c r="J65" i="11" a="1"/>
  <c r="J65" i="11" s="1"/>
  <c r="J56" i="11" a="1"/>
  <c r="J56" i="11" s="1"/>
  <c r="J54" i="11" a="1"/>
  <c r="J54" i="11" s="1"/>
  <c r="J52" i="11" a="1"/>
  <c r="J52" i="11" s="1"/>
  <c r="J49" i="11" a="1"/>
  <c r="J49" i="11" s="1"/>
  <c r="J45" i="11" a="1"/>
  <c r="J45" i="11" s="1"/>
  <c r="J40" i="11" a="1"/>
  <c r="J40" i="11" s="1"/>
  <c r="J36" i="11" a="1"/>
  <c r="J36" i="11" s="1"/>
  <c r="J33" i="11" a="1"/>
  <c r="J33" i="11" s="1"/>
  <c r="J29" i="11" a="1"/>
  <c r="J29" i="11" s="1"/>
  <c r="J26" i="11" a="1"/>
  <c r="J26" i="11" s="1"/>
  <c r="J21" i="11" a="1"/>
  <c r="J21" i="11" s="1"/>
  <c r="J18" i="11" a="1"/>
  <c r="J18" i="11" s="1"/>
  <c r="J15" i="11" a="1"/>
  <c r="J15" i="11" s="1"/>
  <c r="J63" i="11" a="1"/>
  <c r="J63" i="11" s="1"/>
  <c r="J62" i="11" a="1"/>
  <c r="J62" i="11" s="1"/>
  <c r="J57" i="11" a="1"/>
  <c r="J57" i="11" s="1"/>
  <c r="J55" i="11" a="1"/>
  <c r="J55" i="11" s="1"/>
  <c r="J46" i="11" a="1"/>
  <c r="J46" i="11" s="1"/>
  <c r="J44" i="11" a="1"/>
  <c r="J44" i="11" s="1"/>
  <c r="J41" i="11" a="1"/>
  <c r="J41" i="11" s="1"/>
  <c r="J37" i="11" a="1"/>
  <c r="J37" i="11" s="1"/>
  <c r="J34" i="11" a="1"/>
  <c r="J34" i="11" s="1"/>
  <c r="J27" i="11" a="1"/>
  <c r="J27" i="11" s="1"/>
  <c r="J24" i="11" a="1"/>
  <c r="J24" i="11" s="1"/>
  <c r="J19" i="11" a="1"/>
  <c r="J19" i="11" s="1"/>
  <c r="J66" i="11" a="1"/>
  <c r="J66" i="11" s="1"/>
  <c r="J50" i="11" a="1"/>
  <c r="J50" i="11" s="1"/>
  <c r="J35" i="11" a="1"/>
  <c r="J35" i="11" s="1"/>
  <c r="J22" i="11" a="1"/>
  <c r="J22" i="11" s="1"/>
  <c r="J12" i="11" a="1"/>
  <c r="J12" i="11" s="1"/>
  <c r="J9" i="11" a="1"/>
  <c r="J9" i="11" s="1"/>
  <c r="J60" i="11" a="1"/>
  <c r="J60" i="11" s="1"/>
  <c r="J53" i="11" a="1"/>
  <c r="J53" i="11" s="1"/>
  <c r="J47" i="11" a="1"/>
  <c r="J47" i="11" s="1"/>
  <c r="J25" i="11" a="1"/>
  <c r="J25" i="11" s="1"/>
  <c r="J10" i="11" a="1"/>
  <c r="J10" i="11" s="1"/>
  <c r="J38" i="11" a="1"/>
  <c r="J38" i="11" s="1"/>
  <c r="J16" i="11" a="1"/>
  <c r="J16" i="11" s="1"/>
  <c r="J13" i="11" a="1"/>
  <c r="J13" i="11" s="1"/>
  <c r="J11" i="11" a="1"/>
  <c r="J11" i="11" s="1"/>
  <c r="J42" i="11" a="1"/>
  <c r="J42" i="11" s="1"/>
  <c r="J17" i="11" a="1"/>
  <c r="J17" i="11" s="1"/>
  <c r="J72" i="11" a="1"/>
  <c r="J72" i="11" s="1"/>
  <c r="J68" i="11" a="1"/>
  <c r="J68" i="11" s="1"/>
  <c r="J30" i="11" a="1"/>
  <c r="J30" i="11" s="1"/>
  <c r="K70" i="16" a="1"/>
  <c r="K70" i="16" s="1"/>
  <c r="K66" i="16" a="1"/>
  <c r="K66" i="16" s="1"/>
  <c r="K62" i="16" a="1"/>
  <c r="K62" i="16" s="1"/>
  <c r="K58" i="16" a="1"/>
  <c r="K58" i="16" s="1"/>
  <c r="K52" i="16" a="1"/>
  <c r="K52" i="16" s="1"/>
  <c r="K48" i="16" a="1"/>
  <c r="K48" i="16" s="1"/>
  <c r="K42" i="16" a="1"/>
  <c r="K42" i="16" s="1"/>
  <c r="K36" i="16" a="1"/>
  <c r="K36" i="16" s="1"/>
  <c r="K24" i="16" a="1"/>
  <c r="K24" i="16" s="1"/>
  <c r="K18" i="16" a="1"/>
  <c r="K18" i="16" s="1"/>
  <c r="K14" i="16" a="1"/>
  <c r="K14" i="16" s="1"/>
  <c r="K11" i="16" a="1"/>
  <c r="K11" i="16" s="1"/>
  <c r="K9" i="16" a="1"/>
  <c r="K9" i="16" s="1"/>
  <c r="K30" i="16" a="1"/>
  <c r="K30" i="16" s="1"/>
  <c r="K21" i="16" a="1"/>
  <c r="K21" i="16" s="1"/>
  <c r="K13" i="16" a="1"/>
  <c r="K13" i="16" s="1"/>
  <c r="K71" i="16" a="1"/>
  <c r="K71" i="16" s="1"/>
  <c r="K67" i="16" a="1"/>
  <c r="K67" i="16" s="1"/>
  <c r="K63" i="16" a="1"/>
  <c r="K63" i="16" s="1"/>
  <c r="K61" i="16" a="1"/>
  <c r="K61" i="16" s="1"/>
  <c r="K57" i="16" a="1"/>
  <c r="K57" i="16" s="1"/>
  <c r="K55" i="16" a="1"/>
  <c r="K55" i="16" s="1"/>
  <c r="K49" i="16" a="1"/>
  <c r="K49" i="16" s="1"/>
  <c r="K47" i="16" a="1"/>
  <c r="K47" i="16" s="1"/>
  <c r="K46" i="16" a="1"/>
  <c r="K46" i="16" s="1"/>
  <c r="K44" i="16" a="1"/>
  <c r="K44" i="16" s="1"/>
  <c r="K43" i="16" a="1"/>
  <c r="K43" i="16" s="1"/>
  <c r="K40" i="16" a="1"/>
  <c r="K40" i="16" s="1"/>
  <c r="K37" i="16" a="1"/>
  <c r="K37" i="16" s="1"/>
  <c r="K34" i="16" a="1"/>
  <c r="K34" i="16" s="1"/>
  <c r="K27" i="16" a="1"/>
  <c r="K27" i="16" s="1"/>
  <c r="K25" i="16" a="1"/>
  <c r="K25" i="16" s="1"/>
  <c r="K22" i="16" a="1"/>
  <c r="K22" i="16" s="1"/>
  <c r="K15" i="16" a="1"/>
  <c r="K15" i="16" s="1"/>
  <c r="K12" i="16" a="1"/>
  <c r="K12" i="16" s="1"/>
  <c r="K65" i="16" a="1"/>
  <c r="K65" i="16" s="1"/>
  <c r="K59" i="16" a="1"/>
  <c r="K59" i="16" s="1"/>
  <c r="K54" i="16" a="1"/>
  <c r="K54" i="16" s="1"/>
  <c r="K51" i="16" a="1"/>
  <c r="K51" i="16" s="1"/>
  <c r="K39" i="16" a="1"/>
  <c r="K39" i="16" s="1"/>
  <c r="K28" i="16" a="1"/>
  <c r="K28" i="16" s="1"/>
  <c r="K26" i="16" a="1"/>
  <c r="K26" i="16" s="1"/>
  <c r="K20" i="16" a="1"/>
  <c r="K20" i="16" s="1"/>
  <c r="K72" i="16" a="1"/>
  <c r="K72" i="16" s="1"/>
  <c r="K68" i="16" a="1"/>
  <c r="K68" i="16" s="1"/>
  <c r="K64" i="16" a="1"/>
  <c r="K64" i="16" s="1"/>
  <c r="K60" i="16" a="1"/>
  <c r="K60" i="16" s="1"/>
  <c r="K56" i="16" a="1"/>
  <c r="K56" i="16" s="1"/>
  <c r="K53" i="16" a="1"/>
  <c r="K53" i="16" s="1"/>
  <c r="K50" i="16" a="1"/>
  <c r="K50" i="16" s="1"/>
  <c r="K45" i="16" a="1"/>
  <c r="K45" i="16" s="1"/>
  <c r="K41" i="16" a="1"/>
  <c r="K41" i="16" s="1"/>
  <c r="K38" i="16" a="1"/>
  <c r="K38" i="16" s="1"/>
  <c r="K32" i="16" a="1"/>
  <c r="K32" i="16" s="1"/>
  <c r="K31" i="16" a="1"/>
  <c r="K31" i="16" s="1"/>
  <c r="K29" i="16" a="1"/>
  <c r="K29" i="16" s="1"/>
  <c r="K23" i="16" a="1"/>
  <c r="K23" i="16" s="1"/>
  <c r="K19" i="16" a="1"/>
  <c r="K19" i="16" s="1"/>
  <c r="K16" i="16" a="1"/>
  <c r="K16" i="16" s="1"/>
  <c r="K10" i="16" a="1"/>
  <c r="K10" i="16" s="1"/>
  <c r="K69" i="16" a="1"/>
  <c r="K69" i="16" s="1"/>
  <c r="K35" i="16" a="1"/>
  <c r="K35" i="16" s="1"/>
  <c r="K33" i="16" a="1"/>
  <c r="K33" i="16" s="1"/>
  <c r="K17" i="16" a="1"/>
  <c r="K17" i="16" s="1"/>
  <c r="J67" i="12" a="1"/>
  <c r="J67" i="12" s="1"/>
  <c r="J65" i="12" a="1"/>
  <c r="J65" i="12" s="1"/>
  <c r="J63" i="12" a="1"/>
  <c r="J63" i="12" s="1"/>
  <c r="J61" i="12" a="1"/>
  <c r="J61" i="12" s="1"/>
  <c r="J59" i="12" a="1"/>
  <c r="J59" i="12" s="1"/>
  <c r="J57" i="12" a="1"/>
  <c r="J57" i="12" s="1"/>
  <c r="J55" i="12" a="1"/>
  <c r="J55" i="12" s="1"/>
  <c r="J51" i="12" a="1"/>
  <c r="J51" i="12" s="1"/>
  <c r="J44" i="12" a="1"/>
  <c r="J44" i="12" s="1"/>
  <c r="J40" i="12" a="1"/>
  <c r="J40" i="12" s="1"/>
  <c r="J37" i="12" a="1"/>
  <c r="J37" i="12" s="1"/>
  <c r="J33" i="12" a="1"/>
  <c r="J33" i="12" s="1"/>
  <c r="J29" i="12" a="1"/>
  <c r="J29" i="12" s="1"/>
  <c r="J25" i="12" a="1"/>
  <c r="J25" i="12" s="1"/>
  <c r="J21" i="12" a="1"/>
  <c r="J21" i="12" s="1"/>
  <c r="J17" i="12" a="1"/>
  <c r="J17" i="12" s="1"/>
  <c r="J13" i="12" a="1"/>
  <c r="J13" i="12" s="1"/>
  <c r="J9" i="12" a="1"/>
  <c r="J9" i="12" s="1"/>
  <c r="J70" i="12" a="1"/>
  <c r="J70" i="12" s="1"/>
  <c r="J54" i="12" a="1"/>
  <c r="J54" i="12" s="1"/>
  <c r="J49" i="12" a="1"/>
  <c r="J49" i="12" s="1"/>
  <c r="J47" i="12" a="1"/>
  <c r="J47" i="12" s="1"/>
  <c r="J41" i="12" a="1"/>
  <c r="J41" i="12" s="1"/>
  <c r="J38" i="12" a="1"/>
  <c r="J38" i="12" s="1"/>
  <c r="J34" i="12" a="1"/>
  <c r="J34" i="12" s="1"/>
  <c r="J30" i="12" a="1"/>
  <c r="J30" i="12" s="1"/>
  <c r="J26" i="12" a="1"/>
  <c r="J26" i="12" s="1"/>
  <c r="J22" i="12" a="1"/>
  <c r="J22" i="12" s="1"/>
  <c r="J18" i="12" a="1"/>
  <c r="J18" i="12" s="1"/>
  <c r="J14" i="12" a="1"/>
  <c r="J14" i="12" s="1"/>
  <c r="J10" i="12" a="1"/>
  <c r="J10" i="12" s="1"/>
  <c r="J71" i="12" a="1"/>
  <c r="J71" i="12" s="1"/>
  <c r="J68" i="12" a="1"/>
  <c r="J68" i="12" s="1"/>
  <c r="J66" i="12" a="1"/>
  <c r="J66" i="12" s="1"/>
  <c r="J64" i="12" a="1"/>
  <c r="J64" i="12" s="1"/>
  <c r="J62" i="12" a="1"/>
  <c r="J62" i="12" s="1"/>
  <c r="J60" i="12" a="1"/>
  <c r="J60" i="12" s="1"/>
  <c r="J58" i="12" a="1"/>
  <c r="J58" i="12" s="1"/>
  <c r="J56" i="12" a="1"/>
  <c r="J56" i="12" s="1"/>
  <c r="J52" i="12" a="1"/>
  <c r="J52" i="12" s="1"/>
  <c r="J48" i="12" a="1"/>
  <c r="J48" i="12" s="1"/>
  <c r="J45" i="12" a="1"/>
  <c r="J45" i="12" s="1"/>
  <c r="J42" i="12" a="1"/>
  <c r="J42" i="12" s="1"/>
  <c r="J35" i="12" a="1"/>
  <c r="J35" i="12" s="1"/>
  <c r="J31" i="12" a="1"/>
  <c r="J31" i="12" s="1"/>
  <c r="J27" i="12" a="1"/>
  <c r="J27" i="12" s="1"/>
  <c r="J23" i="12" a="1"/>
  <c r="J23" i="12" s="1"/>
  <c r="J19" i="12" a="1"/>
  <c r="J19" i="12" s="1"/>
  <c r="J15" i="12" a="1"/>
  <c r="J15" i="12" s="1"/>
  <c r="J11" i="12" a="1"/>
  <c r="J11" i="12" s="1"/>
  <c r="J69" i="12" a="1"/>
  <c r="J69" i="12" s="1"/>
  <c r="J43" i="12" a="1"/>
  <c r="J43" i="12" s="1"/>
  <c r="J24" i="12" a="1"/>
  <c r="J24" i="12" s="1"/>
  <c r="J72" i="12" a="1"/>
  <c r="J72" i="12" s="1"/>
  <c r="J28" i="12" a="1"/>
  <c r="J28" i="12" s="1"/>
  <c r="J12" i="12" a="1"/>
  <c r="J12" i="12" s="1"/>
  <c r="J39" i="12" a="1"/>
  <c r="J39" i="12" s="1"/>
  <c r="J36" i="12" a="1"/>
  <c r="J36" i="12" s="1"/>
  <c r="J20" i="12" a="1"/>
  <c r="J20" i="12" s="1"/>
  <c r="J53" i="12" a="1"/>
  <c r="J53" i="12" s="1"/>
  <c r="J50" i="12" a="1"/>
  <c r="J50" i="12" s="1"/>
  <c r="J32" i="12" a="1"/>
  <c r="J32" i="12" s="1"/>
  <c r="J16" i="12" a="1"/>
  <c r="J16" i="12" s="1"/>
  <c r="J46" i="12" a="1"/>
  <c r="J46" i="12" s="1"/>
  <c r="K71" i="9" a="1"/>
  <c r="K71" i="9" s="1"/>
  <c r="K67" i="9" a="1"/>
  <c r="K67" i="9" s="1"/>
  <c r="K63" i="9" a="1"/>
  <c r="K63" i="9" s="1"/>
  <c r="K72" i="9" a="1"/>
  <c r="K72" i="9" s="1"/>
  <c r="K68" i="9" a="1"/>
  <c r="K68" i="9" s="1"/>
  <c r="K64" i="9" a="1"/>
  <c r="K64" i="9" s="1"/>
  <c r="K69" i="9" a="1"/>
  <c r="K69" i="9" s="1"/>
  <c r="K61" i="9" a="1"/>
  <c r="K61" i="9" s="1"/>
  <c r="K57" i="9" a="1"/>
  <c r="K57" i="9" s="1"/>
  <c r="K55" i="9" a="1"/>
  <c r="K55" i="9" s="1"/>
  <c r="K52" i="9" a="1"/>
  <c r="K52" i="9" s="1"/>
  <c r="K49" i="9" a="1"/>
  <c r="K49" i="9" s="1"/>
  <c r="K43" i="9" a="1"/>
  <c r="K43" i="9" s="1"/>
  <c r="K35" i="9" a="1"/>
  <c r="K35" i="9" s="1"/>
  <c r="K30" i="9" a="1"/>
  <c r="K30" i="9" s="1"/>
  <c r="K24" i="9" a="1"/>
  <c r="K24" i="9" s="1"/>
  <c r="K20" i="9" a="1"/>
  <c r="K20" i="9" s="1"/>
  <c r="K16" i="9" a="1"/>
  <c r="K16" i="9" s="1"/>
  <c r="K12" i="9" a="1"/>
  <c r="K12" i="9" s="1"/>
  <c r="K70" i="9" a="1"/>
  <c r="K70" i="9" s="1"/>
  <c r="K62" i="9" a="1"/>
  <c r="K62" i="9" s="1"/>
  <c r="K58" i="9" a="1"/>
  <c r="K58" i="9" s="1"/>
  <c r="K50" i="9" a="1"/>
  <c r="K50" i="9" s="1"/>
  <c r="K46" i="9" a="1"/>
  <c r="K46" i="9" s="1"/>
  <c r="K44" i="9" a="1"/>
  <c r="K44" i="9" s="1"/>
  <c r="K41" i="9" a="1"/>
  <c r="K41" i="9" s="1"/>
  <c r="K39" i="9" a="1"/>
  <c r="K39" i="9" s="1"/>
  <c r="K36" i="9" a="1"/>
  <c r="K36" i="9" s="1"/>
  <c r="K33" i="9" a="1"/>
  <c r="K33" i="9" s="1"/>
  <c r="K27" i="9" a="1"/>
  <c r="K27" i="9" s="1"/>
  <c r="K25" i="9" a="1"/>
  <c r="K25" i="9" s="1"/>
  <c r="K21" i="9" a="1"/>
  <c r="K21" i="9" s="1"/>
  <c r="K17" i="9" a="1"/>
  <c r="K17" i="9" s="1"/>
  <c r="K13" i="9" a="1"/>
  <c r="K13" i="9" s="1"/>
  <c r="K65" i="9" a="1"/>
  <c r="K65" i="9" s="1"/>
  <c r="K59" i="9" a="1"/>
  <c r="K59" i="9" s="1"/>
  <c r="K56" i="9" a="1"/>
  <c r="K56" i="9" s="1"/>
  <c r="K53" i="9" a="1"/>
  <c r="K53" i="9" s="1"/>
  <c r="K51" i="9" a="1"/>
  <c r="K51" i="9" s="1"/>
  <c r="K48" i="9" a="1"/>
  <c r="K48" i="9" s="1"/>
  <c r="K47" i="9" a="1"/>
  <c r="K47" i="9" s="1"/>
  <c r="K45" i="9" a="1"/>
  <c r="K45" i="9" s="1"/>
  <c r="K37" i="9" a="1"/>
  <c r="K37" i="9" s="1"/>
  <c r="K31" i="9" a="1"/>
  <c r="K31" i="9" s="1"/>
  <c r="K28" i="9" a="1"/>
  <c r="K28" i="9" s="1"/>
  <c r="K26" i="9" a="1"/>
  <c r="K26" i="9" s="1"/>
  <c r="K22" i="9" a="1"/>
  <c r="K22" i="9" s="1"/>
  <c r="K18" i="9" a="1"/>
  <c r="K18" i="9" s="1"/>
  <c r="K14" i="9" a="1"/>
  <c r="K14" i="9" s="1"/>
  <c r="K38" i="9" a="1"/>
  <c r="K38" i="9" s="1"/>
  <c r="K15" i="9" a="1"/>
  <c r="K15" i="9" s="1"/>
  <c r="K9" i="9" a="1"/>
  <c r="K9" i="9" s="1"/>
  <c r="K40" i="9" a="1"/>
  <c r="K40" i="9" s="1"/>
  <c r="K19" i="9" a="1"/>
  <c r="K19" i="9" s="1"/>
  <c r="K10" i="9" a="1"/>
  <c r="K10" i="9" s="1"/>
  <c r="K66" i="9" a="1"/>
  <c r="K66" i="9" s="1"/>
  <c r="K54" i="9" a="1"/>
  <c r="K54" i="9" s="1"/>
  <c r="K42" i="9" a="1"/>
  <c r="K42" i="9" s="1"/>
  <c r="K32" i="9" a="1"/>
  <c r="K32" i="9" s="1"/>
  <c r="K23" i="9" a="1"/>
  <c r="K23" i="9" s="1"/>
  <c r="K11" i="9" a="1"/>
  <c r="K11" i="9" s="1"/>
  <c r="K34" i="9" a="1"/>
  <c r="K34" i="9" s="1"/>
  <c r="K29" i="9" a="1"/>
  <c r="K29" i="9" s="1"/>
  <c r="K60" i="9" a="1"/>
  <c r="K60" i="9" s="1"/>
  <c r="J72" i="17" a="1"/>
  <c r="J72" i="17" s="1"/>
  <c r="J67" i="17" a="1"/>
  <c r="J67" i="17" s="1"/>
  <c r="J64" i="17" a="1"/>
  <c r="J64" i="17" s="1"/>
  <c r="J54" i="17" a="1"/>
  <c r="J54" i="17" s="1"/>
  <c r="J51" i="17" a="1"/>
  <c r="J51" i="17" s="1"/>
  <c r="J48" i="17" a="1"/>
  <c r="J48" i="17" s="1"/>
  <c r="J69" i="17" a="1"/>
  <c r="J69" i="17" s="1"/>
  <c r="J68" i="17" a="1"/>
  <c r="J68" i="17" s="1"/>
  <c r="J62" i="17" a="1"/>
  <c r="J62" i="17" s="1"/>
  <c r="J59" i="17" a="1"/>
  <c r="J59" i="17" s="1"/>
  <c r="J58" i="17" a="1"/>
  <c r="J58" i="17" s="1"/>
  <c r="J55" i="17" a="1"/>
  <c r="J55" i="17" s="1"/>
  <c r="J49" i="17" a="1"/>
  <c r="J49" i="17" s="1"/>
  <c r="J45" i="17" a="1"/>
  <c r="J45" i="17" s="1"/>
  <c r="J43" i="17" a="1"/>
  <c r="J43" i="17" s="1"/>
  <c r="J70" i="17" a="1"/>
  <c r="J70" i="17" s="1"/>
  <c r="J65" i="17" a="1"/>
  <c r="J65" i="17" s="1"/>
  <c r="J63" i="17" a="1"/>
  <c r="J63" i="17" s="1"/>
  <c r="J61" i="17" a="1"/>
  <c r="J61" i="17" s="1"/>
  <c r="J60" i="17" a="1"/>
  <c r="J60" i="17" s="1"/>
  <c r="J52" i="17" a="1"/>
  <c r="J52" i="17" s="1"/>
  <c r="J47" i="17" a="1"/>
  <c r="J47" i="17" s="1"/>
  <c r="J46" i="17" a="1"/>
  <c r="J46" i="17" s="1"/>
  <c r="J56" i="17" a="1"/>
  <c r="J56" i="17" s="1"/>
  <c r="J41" i="17" a="1"/>
  <c r="J41" i="17" s="1"/>
  <c r="J40" i="17" a="1"/>
  <c r="J40" i="17" s="1"/>
  <c r="J39" i="17" a="1"/>
  <c r="J39" i="17" s="1"/>
  <c r="J37" i="17" a="1"/>
  <c r="J37" i="17" s="1"/>
  <c r="J33" i="17" a="1"/>
  <c r="J33" i="17" s="1"/>
  <c r="J27" i="17" a="1"/>
  <c r="J27" i="17" s="1"/>
  <c r="J24" i="17" a="1"/>
  <c r="J24" i="17" s="1"/>
  <c r="J21" i="17" a="1"/>
  <c r="J21" i="17" s="1"/>
  <c r="J71" i="17" a="1"/>
  <c r="J71" i="17" s="1"/>
  <c r="J53" i="17" a="1"/>
  <c r="J53" i="17" s="1"/>
  <c r="J42" i="17" a="1"/>
  <c r="J42" i="17" s="1"/>
  <c r="J38" i="17" a="1"/>
  <c r="J38" i="17" s="1"/>
  <c r="J34" i="17" a="1"/>
  <c r="J34" i="17" s="1"/>
  <c r="J31" i="17" a="1"/>
  <c r="J31" i="17" s="1"/>
  <c r="J28" i="17" a="1"/>
  <c r="J28" i="17" s="1"/>
  <c r="J22" i="17" a="1"/>
  <c r="J22" i="17" s="1"/>
  <c r="J19" i="17" a="1"/>
  <c r="J19" i="17" s="1"/>
  <c r="J57" i="17" a="1"/>
  <c r="J57" i="17" s="1"/>
  <c r="J50" i="17" a="1"/>
  <c r="J50" i="17" s="1"/>
  <c r="J35" i="17" a="1"/>
  <c r="J35" i="17" s="1"/>
  <c r="J32" i="17" a="1"/>
  <c r="J32" i="17" s="1"/>
  <c r="J29" i="17" a="1"/>
  <c r="J29" i="17" s="1"/>
  <c r="J25" i="17" a="1"/>
  <c r="J25" i="17" s="1"/>
  <c r="J18" i="17" a="1"/>
  <c r="J18" i="17" s="1"/>
  <c r="J17" i="17" a="1"/>
  <c r="J17" i="17" s="1"/>
  <c r="J15" i="17" a="1"/>
  <c r="J15" i="17" s="1"/>
  <c r="J13" i="17" a="1"/>
  <c r="J13" i="17" s="1"/>
  <c r="J9" i="17" a="1"/>
  <c r="J9" i="17" s="1"/>
  <c r="J26" i="17" a="1"/>
  <c r="J26" i="17" s="1"/>
  <c r="J16" i="17" a="1"/>
  <c r="J16" i="17" s="1"/>
  <c r="J66" i="17" a="1"/>
  <c r="J66" i="17" s="1"/>
  <c r="J30" i="17" a="1"/>
  <c r="J30" i="17" s="1"/>
  <c r="J23" i="17" a="1"/>
  <c r="J23" i="17" s="1"/>
  <c r="J10" i="17" a="1"/>
  <c r="J10" i="17" s="1"/>
  <c r="J44" i="17" a="1"/>
  <c r="J44" i="17" s="1"/>
  <c r="J20" i="17" a="1"/>
  <c r="J20" i="17" s="1"/>
  <c r="J11" i="17" a="1"/>
  <c r="J11" i="17" s="1"/>
  <c r="J36" i="17" a="1"/>
  <c r="J36" i="17" s="1"/>
  <c r="J14" i="17" a="1"/>
  <c r="J14" i="17" s="1"/>
  <c r="J12" i="17" a="1"/>
  <c r="J12" i="17" s="1"/>
  <c r="K15" i="13" a="1"/>
  <c r="K15" i="13" s="1"/>
  <c r="K16" i="13" a="1"/>
  <c r="K16" i="13" s="1"/>
  <c r="K21" i="13" a="1"/>
  <c r="K21" i="13" s="1"/>
  <c r="K33" i="13" a="1"/>
  <c r="K33" i="13" s="1"/>
  <c r="K35" i="13" a="1"/>
  <c r="K35" i="13" s="1"/>
  <c r="K38" i="13" a="1"/>
  <c r="K38" i="13" s="1"/>
  <c r="K41" i="13" a="1"/>
  <c r="K41" i="13" s="1"/>
  <c r="K48" i="13" a="1"/>
  <c r="K48" i="13" s="1"/>
  <c r="K49" i="13" a="1"/>
  <c r="K49" i="13" s="1"/>
  <c r="K52" i="13" a="1"/>
  <c r="K52" i="13" s="1"/>
  <c r="K56" i="13" a="1"/>
  <c r="K56" i="13" s="1"/>
  <c r="K59" i="13" a="1"/>
  <c r="K59" i="13" s="1"/>
  <c r="K62" i="13" a="1"/>
  <c r="K62" i="13" s="1"/>
  <c r="K68" i="13" a="1"/>
  <c r="K68" i="13" s="1"/>
  <c r="K72" i="13" a="1"/>
  <c r="K72" i="13" s="1"/>
  <c r="K14" i="13" a="1"/>
  <c r="K14" i="13" s="1"/>
  <c r="K17" i="13" a="1"/>
  <c r="K17" i="13" s="1"/>
  <c r="K19" i="13" a="1"/>
  <c r="K19" i="13" s="1"/>
  <c r="K20" i="13" a="1"/>
  <c r="K20" i="13" s="1"/>
  <c r="K26" i="13" a="1"/>
  <c r="K26" i="13" s="1"/>
  <c r="K29" i="13" a="1"/>
  <c r="K29" i="13" s="1"/>
  <c r="K32" i="13" a="1"/>
  <c r="K32" i="13" s="1"/>
  <c r="K39" i="13" a="1"/>
  <c r="K39" i="13" s="1"/>
  <c r="K44" i="13" a="1"/>
  <c r="K44" i="13" s="1"/>
  <c r="K46" i="13" a="1"/>
  <c r="K46" i="13" s="1"/>
  <c r="K55" i="13" a="1"/>
  <c r="K55" i="13" s="1"/>
  <c r="K58" i="13" a="1"/>
  <c r="K58" i="13" s="1"/>
  <c r="K61" i="13" a="1"/>
  <c r="K61" i="13" s="1"/>
  <c r="K65" i="13" a="1"/>
  <c r="K65" i="13" s="1"/>
  <c r="K71" i="13" a="1"/>
  <c r="K71" i="13" s="1"/>
  <c r="K10" i="13" a="1"/>
  <c r="K10" i="13" s="1"/>
  <c r="K12" i="13" a="1"/>
  <c r="K12" i="13" s="1"/>
  <c r="K18" i="13" a="1"/>
  <c r="K18" i="13" s="1"/>
  <c r="K23" i="13" a="1"/>
  <c r="K23" i="13" s="1"/>
  <c r="K25" i="13" a="1"/>
  <c r="K25" i="13" s="1"/>
  <c r="K28" i="13" a="1"/>
  <c r="K28" i="13" s="1"/>
  <c r="K31" i="13" a="1"/>
  <c r="K31" i="13" s="1"/>
  <c r="K34" i="13" a="1"/>
  <c r="K34" i="13" s="1"/>
  <c r="K36" i="13" a="1"/>
  <c r="K36" i="13" s="1"/>
  <c r="K42" i="13" a="1"/>
  <c r="K42" i="13" s="1"/>
  <c r="K47" i="13" a="1"/>
  <c r="K47" i="13" s="1"/>
  <c r="K51" i="13" a="1"/>
  <c r="K51" i="13" s="1"/>
  <c r="K54" i="13" a="1"/>
  <c r="K54" i="13" s="1"/>
  <c r="K60" i="13" a="1"/>
  <c r="K60" i="13" s="1"/>
  <c r="K64" i="13" a="1"/>
  <c r="K64" i="13" s="1"/>
  <c r="K67" i="13" a="1"/>
  <c r="K67" i="13" s="1"/>
  <c r="K11" i="13" a="1"/>
  <c r="K11" i="13" s="1"/>
  <c r="K37" i="13" a="1"/>
  <c r="K37" i="13" s="1"/>
  <c r="K43" i="13" a="1"/>
  <c r="K43" i="13" s="1"/>
  <c r="K57" i="13" a="1"/>
  <c r="K57" i="13" s="1"/>
  <c r="K70" i="13" a="1"/>
  <c r="K70" i="13" s="1"/>
  <c r="K22" i="13" a="1"/>
  <c r="K22" i="13" s="1"/>
  <c r="K24" i="13" a="1"/>
  <c r="K24" i="13" s="1"/>
  <c r="K66" i="13" a="1"/>
  <c r="K66" i="13" s="1"/>
  <c r="K27" i="13" a="1"/>
  <c r="K27" i="13" s="1"/>
  <c r="K40" i="13" a="1"/>
  <c r="K40" i="13" s="1"/>
  <c r="K45" i="13" a="1"/>
  <c r="K45" i="13" s="1"/>
  <c r="K53" i="13" a="1"/>
  <c r="K53" i="13" s="1"/>
  <c r="K69" i="13" a="1"/>
  <c r="K69" i="13" s="1"/>
  <c r="K30" i="13" a="1"/>
  <c r="K30" i="13" s="1"/>
  <c r="K63" i="13" a="1"/>
  <c r="K63" i="13" s="1"/>
  <c r="K13" i="13" a="1"/>
  <c r="K13" i="13" s="1"/>
  <c r="K50" i="13" a="1"/>
  <c r="K50" i="13" s="1"/>
  <c r="K9" i="13" a="1"/>
  <c r="K9" i="13" s="1"/>
  <c r="K69" i="6" a="1"/>
  <c r="K69" i="6" s="1"/>
  <c r="K64" i="6" a="1"/>
  <c r="K64" i="6" s="1"/>
  <c r="K63" i="6" a="1"/>
  <c r="K63" i="6" s="1"/>
  <c r="K58" i="6" a="1"/>
  <c r="K58" i="6" s="1"/>
  <c r="K57" i="6" a="1"/>
  <c r="K57" i="6" s="1"/>
  <c r="K53" i="6" a="1"/>
  <c r="K53" i="6" s="1"/>
  <c r="K50" i="6" a="1"/>
  <c r="K50" i="6" s="1"/>
  <c r="K47" i="6" a="1"/>
  <c r="K47" i="6" s="1"/>
  <c r="K43" i="6" a="1"/>
  <c r="K43" i="6" s="1"/>
  <c r="K39" i="6" a="1"/>
  <c r="K39" i="6" s="1"/>
  <c r="K36" i="6" a="1"/>
  <c r="K36" i="6" s="1"/>
  <c r="K33" i="6" a="1"/>
  <c r="K33" i="6" s="1"/>
  <c r="K29" i="6" a="1"/>
  <c r="K29" i="6" s="1"/>
  <c r="K25" i="6" a="1"/>
  <c r="K25" i="6" s="1"/>
  <c r="K24" i="6" a="1"/>
  <c r="K24" i="6" s="1"/>
  <c r="K22" i="6" a="1"/>
  <c r="K22" i="6" s="1"/>
  <c r="K20" i="6" a="1"/>
  <c r="K20" i="6" s="1"/>
  <c r="K19" i="6" a="1"/>
  <c r="K19" i="6" s="1"/>
  <c r="K17" i="6" a="1"/>
  <c r="K17" i="6" s="1"/>
  <c r="K15" i="6" a="1"/>
  <c r="K15" i="6" s="1"/>
  <c r="K10" i="6" a="1"/>
  <c r="K10" i="6" s="1"/>
  <c r="K70" i="6" a="1"/>
  <c r="K70" i="6" s="1"/>
  <c r="K67" i="6" a="1"/>
  <c r="K67" i="6" s="1"/>
  <c r="K62" i="6" a="1"/>
  <c r="K62" i="6" s="1"/>
  <c r="K54" i="6" a="1"/>
  <c r="K54" i="6" s="1"/>
  <c r="K48" i="6" a="1"/>
  <c r="K48" i="6" s="1"/>
  <c r="K46" i="6" a="1"/>
  <c r="K46" i="6" s="1"/>
  <c r="K44" i="6" a="1"/>
  <c r="K44" i="6" s="1"/>
  <c r="K41" i="6" a="1"/>
  <c r="K41" i="6" s="1"/>
  <c r="K38" i="6" a="1"/>
  <c r="K38" i="6" s="1"/>
  <c r="K34" i="6" a="1"/>
  <c r="K34" i="6" s="1"/>
  <c r="K32" i="6" a="1"/>
  <c r="K32" i="6" s="1"/>
  <c r="K30" i="6" a="1"/>
  <c r="K30" i="6" s="1"/>
  <c r="K26" i="6" a="1"/>
  <c r="K26" i="6" s="1"/>
  <c r="K18" i="6" a="1"/>
  <c r="K18" i="6" s="1"/>
  <c r="K12" i="6" a="1"/>
  <c r="K12" i="6" s="1"/>
  <c r="K72" i="6" a="1"/>
  <c r="K72" i="6" s="1"/>
  <c r="K71" i="6" a="1"/>
  <c r="K71" i="6" s="1"/>
  <c r="K61" i="6" a="1"/>
  <c r="K61" i="6" s="1"/>
  <c r="K56" i="6" a="1"/>
  <c r="K56" i="6" s="1"/>
  <c r="K55" i="6" a="1"/>
  <c r="K55" i="6" s="1"/>
  <c r="K51" i="6" a="1"/>
  <c r="K51" i="6" s="1"/>
  <c r="K45" i="6" a="1"/>
  <c r="K45" i="6" s="1"/>
  <c r="K42" i="6" a="1"/>
  <c r="K42" i="6" s="1"/>
  <c r="K37" i="6" a="1"/>
  <c r="K37" i="6" s="1"/>
  <c r="K27" i="6" a="1"/>
  <c r="K27" i="6" s="1"/>
  <c r="K23" i="6" a="1"/>
  <c r="K23" i="6" s="1"/>
  <c r="K21" i="6" a="1"/>
  <c r="K21" i="6" s="1"/>
  <c r="K16" i="6" a="1"/>
  <c r="K16" i="6" s="1"/>
  <c r="K14" i="6" a="1"/>
  <c r="K14" i="6" s="1"/>
  <c r="K13" i="6" a="1"/>
  <c r="K13" i="6" s="1"/>
  <c r="K11" i="6" a="1"/>
  <c r="K11" i="6" s="1"/>
  <c r="K9" i="6" a="1"/>
  <c r="K9" i="6" s="1"/>
  <c r="K59" i="6" a="1"/>
  <c r="K59" i="6" s="1"/>
  <c r="K35" i="6" a="1"/>
  <c r="K35" i="6" s="1"/>
  <c r="K66" i="6" a="1"/>
  <c r="K66" i="6" s="1"/>
  <c r="K40" i="6" a="1"/>
  <c r="K40" i="6" s="1"/>
  <c r="K28" i="6" a="1"/>
  <c r="K28" i="6" s="1"/>
  <c r="K68" i="6" a="1"/>
  <c r="K68" i="6" s="1"/>
  <c r="K60" i="6" a="1"/>
  <c r="K60" i="6" s="1"/>
  <c r="K52" i="6" a="1"/>
  <c r="K52" i="6" s="1"/>
  <c r="K31" i="6" a="1"/>
  <c r="K31" i="6" s="1"/>
  <c r="K65" i="6" a="1"/>
  <c r="K65" i="6" s="1"/>
  <c r="K49" i="6" a="1"/>
  <c r="K49" i="6" s="1"/>
  <c r="K10" i="1" a="1"/>
  <c r="K10" i="1" s="1"/>
  <c r="K9" i="1" a="1"/>
  <c r="K9" i="1" s="1"/>
  <c r="K11" i="1" a="1"/>
  <c r="K11" i="1" s="1"/>
  <c r="K13" i="1" a="1"/>
  <c r="K13" i="1" s="1"/>
  <c r="K14" i="1" a="1"/>
  <c r="K14" i="1" s="1"/>
  <c r="K15" i="1" a="1"/>
  <c r="K15" i="1" s="1"/>
  <c r="K18" i="1" a="1"/>
  <c r="K18" i="1" s="1"/>
  <c r="K25" i="1" a="1"/>
  <c r="K25" i="1" s="1"/>
  <c r="K16" i="1" a="1"/>
  <c r="K16" i="1" s="1"/>
  <c r="K17" i="1" a="1"/>
  <c r="K17" i="1" s="1"/>
  <c r="K23" i="1" a="1"/>
  <c r="K23" i="1" s="1"/>
  <c r="K26" i="1" a="1"/>
  <c r="K26" i="1" s="1"/>
  <c r="K29" i="1" a="1"/>
  <c r="K29" i="1" s="1"/>
  <c r="K19" i="1" a="1"/>
  <c r="K19" i="1" s="1"/>
  <c r="K21" i="1" a="1"/>
  <c r="K21" i="1" s="1"/>
  <c r="K27" i="1" a="1"/>
  <c r="K27" i="1" s="1"/>
  <c r="K12" i="1" a="1"/>
  <c r="K12" i="1" s="1"/>
  <c r="K28" i="1" a="1"/>
  <c r="K28" i="1" s="1"/>
  <c r="K30" i="1" a="1"/>
  <c r="K30" i="1" s="1"/>
  <c r="K20" i="1" a="1"/>
  <c r="K20" i="1" s="1"/>
  <c r="K22" i="1" a="1"/>
  <c r="K22" i="1" s="1"/>
  <c r="K24" i="1" a="1"/>
  <c r="K24" i="1" s="1"/>
  <c r="K33" i="1" a="1"/>
  <c r="K33" i="1" s="1"/>
  <c r="K34" i="1" a="1"/>
  <c r="K34" i="1" s="1"/>
  <c r="K40" i="1" a="1"/>
  <c r="K40" i="1" s="1"/>
  <c r="K42" i="1" a="1"/>
  <c r="K42" i="1" s="1"/>
  <c r="K44" i="1" a="1"/>
  <c r="K44" i="1" s="1"/>
  <c r="K47" i="1" a="1"/>
  <c r="K47" i="1" s="1"/>
  <c r="K50" i="1" a="1"/>
  <c r="K50" i="1" s="1"/>
  <c r="K32" i="1" a="1"/>
  <c r="K32" i="1" s="1"/>
  <c r="K45" i="1" a="1"/>
  <c r="K45" i="1" s="1"/>
  <c r="K43" i="1" a="1"/>
  <c r="K43" i="1" s="1"/>
  <c r="K46" i="1" a="1"/>
  <c r="K46" i="1" s="1"/>
  <c r="K48" i="1" a="1"/>
  <c r="K48" i="1" s="1"/>
  <c r="K53" i="1" a="1"/>
  <c r="K53" i="1" s="1"/>
  <c r="K56" i="1" a="1"/>
  <c r="K56" i="1" s="1"/>
  <c r="K35" i="1" a="1"/>
  <c r="K35" i="1" s="1"/>
  <c r="K36" i="1" a="1"/>
  <c r="K36" i="1" s="1"/>
  <c r="K41" i="1" a="1"/>
  <c r="K41" i="1" s="1"/>
  <c r="K51" i="1" a="1"/>
  <c r="K51" i="1" s="1"/>
  <c r="K52" i="1" a="1"/>
  <c r="K52" i="1" s="1"/>
  <c r="K54" i="1" a="1"/>
  <c r="K54" i="1" s="1"/>
  <c r="K58" i="1" a="1"/>
  <c r="K58" i="1" s="1"/>
  <c r="K62" i="1" a="1"/>
  <c r="K62" i="1" s="1"/>
  <c r="K65" i="1" a="1"/>
  <c r="K65" i="1" s="1"/>
  <c r="K69" i="1" a="1"/>
  <c r="K69" i="1" s="1"/>
  <c r="K39" i="1" a="1"/>
  <c r="K39" i="1" s="1"/>
  <c r="K55" i="1" a="1"/>
  <c r="K55" i="1" s="1"/>
  <c r="K59" i="1" a="1"/>
  <c r="K59" i="1" s="1"/>
  <c r="K63" i="1" a="1"/>
  <c r="K63" i="1" s="1"/>
  <c r="K66" i="1" a="1"/>
  <c r="K66" i="1" s="1"/>
  <c r="K70" i="1" a="1"/>
  <c r="K70" i="1" s="1"/>
  <c r="K31" i="1" a="1"/>
  <c r="K31" i="1" s="1"/>
  <c r="K38" i="1" a="1"/>
  <c r="K38" i="1" s="1"/>
  <c r="K60" i="1" a="1"/>
  <c r="K60" i="1" s="1"/>
  <c r="K67" i="1" a="1"/>
  <c r="K67" i="1" s="1"/>
  <c r="K71" i="1" a="1"/>
  <c r="K71" i="1" s="1"/>
  <c r="K37" i="1" a="1"/>
  <c r="K37" i="1" s="1"/>
  <c r="K49" i="1" a="1"/>
  <c r="K49" i="1" s="1"/>
  <c r="K72" i="1" a="1"/>
  <c r="K72" i="1" s="1"/>
  <c r="K57" i="1" a="1"/>
  <c r="K57" i="1" s="1"/>
  <c r="K68" i="1" a="1"/>
  <c r="K68" i="1" s="1"/>
  <c r="K61" i="1" a="1"/>
  <c r="K61" i="1" s="1"/>
  <c r="K64" i="1" a="1"/>
  <c r="K64" i="1" s="1"/>
  <c r="K69" i="10" a="1"/>
  <c r="K69" i="10" s="1"/>
  <c r="K64" i="10" a="1"/>
  <c r="K64" i="10" s="1"/>
  <c r="K57" i="10" a="1"/>
  <c r="K57" i="10" s="1"/>
  <c r="K53" i="10" a="1"/>
  <c r="K53" i="10" s="1"/>
  <c r="K49" i="10" a="1"/>
  <c r="K49" i="10" s="1"/>
  <c r="K48" i="10" a="1"/>
  <c r="K48" i="10" s="1"/>
  <c r="K44" i="10" a="1"/>
  <c r="K44" i="10" s="1"/>
  <c r="K40" i="10" a="1"/>
  <c r="K40" i="10" s="1"/>
  <c r="K32" i="10" a="1"/>
  <c r="K32" i="10" s="1"/>
  <c r="K29" i="10" a="1"/>
  <c r="K29" i="10" s="1"/>
  <c r="K26" i="10" a="1"/>
  <c r="K26" i="10" s="1"/>
  <c r="K22" i="10" a="1"/>
  <c r="K22" i="10" s="1"/>
  <c r="K16" i="10" a="1"/>
  <c r="K16" i="10" s="1"/>
  <c r="K9" i="10" a="1"/>
  <c r="K9" i="10" s="1"/>
  <c r="K70" i="10" a="1"/>
  <c r="K70" i="10" s="1"/>
  <c r="K65" i="10" a="1"/>
  <c r="K65" i="10" s="1"/>
  <c r="K61" i="10" a="1"/>
  <c r="K61" i="10" s="1"/>
  <c r="K58" i="10" a="1"/>
  <c r="K58" i="10" s="1"/>
  <c r="K54" i="10" a="1"/>
  <c r="K54" i="10" s="1"/>
  <c r="K50" i="10" a="1"/>
  <c r="K50" i="10" s="1"/>
  <c r="K45" i="10" a="1"/>
  <c r="K45" i="10" s="1"/>
  <c r="K41" i="10" a="1"/>
  <c r="K41" i="10" s="1"/>
  <c r="K36" i="10" a="1"/>
  <c r="K36" i="10" s="1"/>
  <c r="K33" i="10" a="1"/>
  <c r="K33" i="10" s="1"/>
  <c r="K27" i="10" a="1"/>
  <c r="K27" i="10" s="1"/>
  <c r="K23" i="10" a="1"/>
  <c r="K23" i="10" s="1"/>
  <c r="K20" i="10" a="1"/>
  <c r="K20" i="10" s="1"/>
  <c r="K14" i="10" a="1"/>
  <c r="K14" i="10" s="1"/>
  <c r="K11" i="10" a="1"/>
  <c r="K11" i="10" s="1"/>
  <c r="K10" i="10" a="1"/>
  <c r="K10" i="10" s="1"/>
  <c r="K71" i="10" a="1"/>
  <c r="K71" i="10" s="1"/>
  <c r="K66" i="10" a="1"/>
  <c r="K66" i="10" s="1"/>
  <c r="K62" i="10" a="1"/>
  <c r="K62" i="10" s="1"/>
  <c r="K59" i="10" a="1"/>
  <c r="K59" i="10" s="1"/>
  <c r="K55" i="10" a="1"/>
  <c r="K55" i="10" s="1"/>
  <c r="K51" i="10" a="1"/>
  <c r="K51" i="10" s="1"/>
  <c r="K46" i="10" a="1"/>
  <c r="K46" i="10" s="1"/>
  <c r="K42" i="10" a="1"/>
  <c r="K42" i="10" s="1"/>
  <c r="K38" i="10" a="1"/>
  <c r="K38" i="10" s="1"/>
  <c r="K37" i="10" a="1"/>
  <c r="K37" i="10" s="1"/>
  <c r="K34" i="10" a="1"/>
  <c r="K34" i="10" s="1"/>
  <c r="K30" i="10" a="1"/>
  <c r="K30" i="10" s="1"/>
  <c r="K24" i="10" a="1"/>
  <c r="K24" i="10" s="1"/>
  <c r="K21" i="10" a="1"/>
  <c r="K21" i="10" s="1"/>
  <c r="K18" i="10" a="1"/>
  <c r="K18" i="10" s="1"/>
  <c r="K15" i="10" a="1"/>
  <c r="K15" i="10" s="1"/>
  <c r="K43" i="10" a="1"/>
  <c r="K43" i="10" s="1"/>
  <c r="K25" i="10" a="1"/>
  <c r="K25" i="10" s="1"/>
  <c r="K17" i="10" a="1"/>
  <c r="K17" i="10" s="1"/>
  <c r="K68" i="10" a="1"/>
  <c r="K68" i="10" s="1"/>
  <c r="K63" i="10" a="1"/>
  <c r="K63" i="10" s="1"/>
  <c r="K47" i="10" a="1"/>
  <c r="K47" i="10" s="1"/>
  <c r="K72" i="10" a="1"/>
  <c r="K72" i="10" s="1"/>
  <c r="K67" i="10" a="1"/>
  <c r="K67" i="10" s="1"/>
  <c r="K60" i="10" a="1"/>
  <c r="K60" i="10" s="1"/>
  <c r="K52" i="10" a="1"/>
  <c r="K52" i="10" s="1"/>
  <c r="K31" i="10" a="1"/>
  <c r="K31" i="10" s="1"/>
  <c r="K19" i="10" a="1"/>
  <c r="K19" i="10" s="1"/>
  <c r="K12" i="10" a="1"/>
  <c r="K12" i="10" s="1"/>
  <c r="K35" i="10" a="1"/>
  <c r="K35" i="10" s="1"/>
  <c r="K28" i="10" a="1"/>
  <c r="K28" i="10" s="1"/>
  <c r="K13" i="10" a="1"/>
  <c r="K13" i="10" s="1"/>
  <c r="K39" i="10" a="1"/>
  <c r="K39" i="10" s="1"/>
  <c r="K56" i="10" a="1"/>
  <c r="K56" i="10" s="1"/>
  <c r="K62" i="8" a="1"/>
  <c r="K62" i="8" s="1"/>
  <c r="K57" i="8" a="1"/>
  <c r="K57" i="8" s="1"/>
  <c r="K50" i="8" a="1"/>
  <c r="K50" i="8" s="1"/>
  <c r="K48" i="8" a="1"/>
  <c r="K48" i="8" s="1"/>
  <c r="K32" i="8" a="1"/>
  <c r="K32" i="8" s="1"/>
  <c r="K27" i="8" a="1"/>
  <c r="K27" i="8" s="1"/>
  <c r="K26" i="8" a="1"/>
  <c r="K26" i="8" s="1"/>
  <c r="K18" i="8" a="1"/>
  <c r="K18" i="8" s="1"/>
  <c r="K16" i="8" a="1"/>
  <c r="K16" i="8" s="1"/>
  <c r="K14" i="8" a="1"/>
  <c r="K14" i="8" s="1"/>
  <c r="K13" i="8" a="1"/>
  <c r="K13" i="8" s="1"/>
  <c r="K69" i="8" a="1"/>
  <c r="K69" i="8" s="1"/>
  <c r="K66" i="8" a="1"/>
  <c r="K66" i="8" s="1"/>
  <c r="K63" i="8" a="1"/>
  <c r="K63" i="8" s="1"/>
  <c r="K59" i="8" a="1"/>
  <c r="K59" i="8" s="1"/>
  <c r="K58" i="8" a="1"/>
  <c r="K58" i="8" s="1"/>
  <c r="K55" i="8" a="1"/>
  <c r="K55" i="8" s="1"/>
  <c r="K54" i="8" a="1"/>
  <c r="K54" i="8" s="1"/>
  <c r="K53" i="8" a="1"/>
  <c r="K53" i="8" s="1"/>
  <c r="K43" i="8" a="1"/>
  <c r="K43" i="8" s="1"/>
  <c r="K41" i="8" a="1"/>
  <c r="K41" i="8" s="1"/>
  <c r="K35" i="8" a="1"/>
  <c r="K35" i="8" s="1"/>
  <c r="K34" i="8" a="1"/>
  <c r="K34" i="8" s="1"/>
  <c r="K28" i="8" a="1"/>
  <c r="K28" i="8" s="1"/>
  <c r="K23" i="8" a="1"/>
  <c r="K23" i="8" s="1"/>
  <c r="K20" i="8" a="1"/>
  <c r="K20" i="8" s="1"/>
  <c r="K19" i="8" a="1"/>
  <c r="K19" i="8" s="1"/>
  <c r="K17" i="8" a="1"/>
  <c r="K17" i="8" s="1"/>
  <c r="K11" i="8" a="1"/>
  <c r="K11" i="8" s="1"/>
  <c r="K10" i="8" a="1"/>
  <c r="K10" i="8" s="1"/>
  <c r="K70" i="8" a="1"/>
  <c r="K70" i="8" s="1"/>
  <c r="K67" i="8" a="1"/>
  <c r="K67" i="8" s="1"/>
  <c r="K65" i="8" a="1"/>
  <c r="K65" i="8" s="1"/>
  <c r="K64" i="8" a="1"/>
  <c r="K64" i="8" s="1"/>
  <c r="K61" i="8" a="1"/>
  <c r="K61" i="8" s="1"/>
  <c r="K60" i="8" a="1"/>
  <c r="K60" i="8" s="1"/>
  <c r="K56" i="8" a="1"/>
  <c r="K56" i="8" s="1"/>
  <c r="K51" i="8" a="1"/>
  <c r="K51" i="8" s="1"/>
  <c r="K49" i="8" a="1"/>
  <c r="K49" i="8" s="1"/>
  <c r="K46" i="8" a="1"/>
  <c r="K46" i="8" s="1"/>
  <c r="K40" i="8" a="1"/>
  <c r="K40" i="8" s="1"/>
  <c r="K39" i="8" a="1"/>
  <c r="K39" i="8" s="1"/>
  <c r="K37" i="8" a="1"/>
  <c r="K37" i="8" s="1"/>
  <c r="K36" i="8" a="1"/>
  <c r="K36" i="8" s="1"/>
  <c r="K33" i="8" a="1"/>
  <c r="K33" i="8" s="1"/>
  <c r="K30" i="8" a="1"/>
  <c r="K30" i="8" s="1"/>
  <c r="K72" i="8" a="1"/>
  <c r="K72" i="8" s="1"/>
  <c r="K44" i="8" a="1"/>
  <c r="K44" i="8" s="1"/>
  <c r="K22" i="8" a="1"/>
  <c r="K22" i="8" s="1"/>
  <c r="K15" i="8" a="1"/>
  <c r="K15" i="8" s="1"/>
  <c r="K71" i="8" a="1"/>
  <c r="K71" i="8" s="1"/>
  <c r="K52" i="8" a="1"/>
  <c r="K52" i="8" s="1"/>
  <c r="K38" i="8" a="1"/>
  <c r="K38" i="8" s="1"/>
  <c r="K24" i="8" a="1"/>
  <c r="K24" i="8" s="1"/>
  <c r="K47" i="8" a="1"/>
  <c r="K47" i="8" s="1"/>
  <c r="K45" i="8" a="1"/>
  <c r="K45" i="8" s="1"/>
  <c r="K29" i="8" a="1"/>
  <c r="K29" i="8" s="1"/>
  <c r="K21" i="8" a="1"/>
  <c r="K21" i="8" s="1"/>
  <c r="K12" i="8" a="1"/>
  <c r="K12" i="8" s="1"/>
  <c r="K9" i="8" a="1"/>
  <c r="K9" i="8" s="1"/>
  <c r="K68" i="8" a="1"/>
  <c r="K68" i="8" s="1"/>
  <c r="K31" i="8" a="1"/>
  <c r="K31" i="8" s="1"/>
  <c r="K25" i="8" a="1"/>
  <c r="K25" i="8" s="1"/>
  <c r="K42" i="8" a="1"/>
  <c r="K42" i="8" s="1"/>
  <c r="K69" i="15" a="1"/>
  <c r="K69" i="15" s="1"/>
  <c r="K65" i="15" a="1"/>
  <c r="K65" i="15" s="1"/>
  <c r="K62" i="15" a="1"/>
  <c r="K62" i="15" s="1"/>
  <c r="K58" i="15" a="1"/>
  <c r="K58" i="15" s="1"/>
  <c r="K57" i="15" a="1"/>
  <c r="K57" i="15" s="1"/>
  <c r="K54" i="15" a="1"/>
  <c r="K54" i="15" s="1"/>
  <c r="K53" i="15" a="1"/>
  <c r="K53" i="15" s="1"/>
  <c r="K51" i="15" a="1"/>
  <c r="K51" i="15" s="1"/>
  <c r="K48" i="15" a="1"/>
  <c r="K48" i="15" s="1"/>
  <c r="K45" i="15" a="1"/>
  <c r="K45" i="15" s="1"/>
  <c r="K41" i="15" a="1"/>
  <c r="K41" i="15" s="1"/>
  <c r="K37" i="15" a="1"/>
  <c r="K37" i="15" s="1"/>
  <c r="K31" i="15" a="1"/>
  <c r="K31" i="15" s="1"/>
  <c r="K26" i="15" a="1"/>
  <c r="K26" i="15" s="1"/>
  <c r="K24" i="15" a="1"/>
  <c r="K24" i="15" s="1"/>
  <c r="K18" i="15" a="1"/>
  <c r="K18" i="15" s="1"/>
  <c r="K15" i="15" a="1"/>
  <c r="K15" i="15" s="1"/>
  <c r="K70" i="15" a="1"/>
  <c r="K70" i="15" s="1"/>
  <c r="K66" i="15" a="1"/>
  <c r="K66" i="15" s="1"/>
  <c r="K60" i="15" a="1"/>
  <c r="K60" i="15" s="1"/>
  <c r="K52" i="15" a="1"/>
  <c r="K52" i="15" s="1"/>
  <c r="K49" i="15" a="1"/>
  <c r="K49" i="15" s="1"/>
  <c r="K46" i="15" a="1"/>
  <c r="K46" i="15" s="1"/>
  <c r="K42" i="15" a="1"/>
  <c r="K42" i="15" s="1"/>
  <c r="K38" i="15" a="1"/>
  <c r="K38" i="15" s="1"/>
  <c r="K35" i="15" a="1"/>
  <c r="K35" i="15" s="1"/>
  <c r="K33" i="15" a="1"/>
  <c r="K33" i="15" s="1"/>
  <c r="K29" i="15" a="1"/>
  <c r="K29" i="15" s="1"/>
  <c r="K28" i="15" a="1"/>
  <c r="K28" i="15" s="1"/>
  <c r="K22" i="15" a="1"/>
  <c r="K22" i="15" s="1"/>
  <c r="K19" i="15" a="1"/>
  <c r="K19" i="15" s="1"/>
  <c r="K16" i="15" a="1"/>
  <c r="K16" i="15" s="1"/>
  <c r="K67" i="15" a="1"/>
  <c r="K67" i="15" s="1"/>
  <c r="K61" i="15" a="1"/>
  <c r="K61" i="15" s="1"/>
  <c r="K47" i="15" a="1"/>
  <c r="K47" i="15" s="1"/>
  <c r="K36" i="15" a="1"/>
  <c r="K36" i="15" s="1"/>
  <c r="K32" i="15" a="1"/>
  <c r="K32" i="15" s="1"/>
  <c r="K17" i="15" a="1"/>
  <c r="K17" i="15" s="1"/>
  <c r="K11" i="15" a="1"/>
  <c r="K11" i="15" s="1"/>
  <c r="K10" i="15" a="1"/>
  <c r="K10" i="15" s="1"/>
  <c r="K59" i="15" a="1"/>
  <c r="K59" i="15" s="1"/>
  <c r="K50" i="15" a="1"/>
  <c r="K50" i="15" s="1"/>
  <c r="K44" i="15" a="1"/>
  <c r="K44" i="15" s="1"/>
  <c r="K9" i="15" a="1"/>
  <c r="K9" i="15" s="1"/>
  <c r="K68" i="15" a="1"/>
  <c r="K68" i="15" s="1"/>
  <c r="K56" i="15" a="1"/>
  <c r="K56" i="15" s="1"/>
  <c r="K55" i="15" a="1"/>
  <c r="K55" i="15" s="1"/>
  <c r="K25" i="15" a="1"/>
  <c r="K25" i="15" s="1"/>
  <c r="K12" i="15" a="1"/>
  <c r="K12" i="15" s="1"/>
  <c r="K72" i="15" a="1"/>
  <c r="K72" i="15" s="1"/>
  <c r="K27" i="15" a="1"/>
  <c r="K27" i="15" s="1"/>
  <c r="K23" i="15" a="1"/>
  <c r="K23" i="15" s="1"/>
  <c r="K21" i="15" a="1"/>
  <c r="K21" i="15" s="1"/>
  <c r="K71" i="15" a="1"/>
  <c r="K71" i="15" s="1"/>
  <c r="K63" i="15" a="1"/>
  <c r="K63" i="15" s="1"/>
  <c r="K43" i="15" a="1"/>
  <c r="K43" i="15" s="1"/>
  <c r="K39" i="15" a="1"/>
  <c r="K39" i="15" s="1"/>
  <c r="K34" i="15" a="1"/>
  <c r="K34" i="15" s="1"/>
  <c r="K30" i="15" a="1"/>
  <c r="K30" i="15" s="1"/>
  <c r="K20" i="15" a="1"/>
  <c r="K20" i="15" s="1"/>
  <c r="K13" i="15" a="1"/>
  <c r="K13" i="15" s="1"/>
  <c r="K64" i="15" a="1"/>
  <c r="K64" i="15" s="1"/>
  <c r="K40" i="15" a="1"/>
  <c r="K40" i="15" s="1"/>
  <c r="K14" i="15" a="1"/>
  <c r="K14" i="15" s="1"/>
  <c r="M8" i="8"/>
  <c r="M6" i="8" s="1" a="1"/>
  <c r="M6" i="8" s="1"/>
  <c r="L7" i="8"/>
  <c r="M8" i="1"/>
  <c r="M6" i="1" s="1" a="1"/>
  <c r="M6" i="1" s="1"/>
  <c r="L7" i="1"/>
  <c r="L8" i="11"/>
  <c r="L6" i="11" s="1" a="1"/>
  <c r="L6" i="11" s="1"/>
  <c r="K7" i="11"/>
  <c r="L7" i="15"/>
  <c r="M8" i="15"/>
  <c r="M6" i="15" s="1" a="1"/>
  <c r="M6" i="15" s="1"/>
  <c r="L8" i="17"/>
  <c r="L6" i="17" s="1" a="1"/>
  <c r="L6" i="17" s="1"/>
  <c r="K7" i="17"/>
  <c r="M8" i="9"/>
  <c r="M6" i="9" s="1" a="1"/>
  <c r="M6" i="9" s="1"/>
  <c r="L7" i="9"/>
  <c r="M8" i="10"/>
  <c r="M6" i="10" s="1" a="1"/>
  <c r="M6" i="10" s="1"/>
  <c r="L7" i="10"/>
  <c r="L8" i="12"/>
  <c r="L6" i="12" s="1" a="1"/>
  <c r="L6" i="12" s="1"/>
  <c r="K7" i="12"/>
  <c r="M8" i="13"/>
  <c r="M6" i="13" s="1" a="1"/>
  <c r="M6" i="13" s="1"/>
  <c r="L7" i="13"/>
  <c r="L7" i="16"/>
  <c r="M8" i="16"/>
  <c r="M6" i="16" s="1" a="1"/>
  <c r="M6" i="16" s="1"/>
  <c r="M8" i="6"/>
  <c r="M6" i="6" s="1" a="1"/>
  <c r="M6" i="6" s="1"/>
  <c r="L7" i="6"/>
  <c r="K71" i="14" l="1" a="1"/>
  <c r="K71" i="14" s="1"/>
  <c r="K53" i="14" a="1"/>
  <c r="K53" i="14" s="1"/>
  <c r="K41" i="14" a="1"/>
  <c r="K41" i="14" s="1"/>
  <c r="K31" i="14" a="1"/>
  <c r="K31" i="14" s="1"/>
  <c r="K16" i="14" a="1"/>
  <c r="K16" i="14" s="1"/>
  <c r="K68" i="14" a="1"/>
  <c r="K68" i="14" s="1"/>
  <c r="K46" i="14" a="1"/>
  <c r="K46" i="14" s="1"/>
  <c r="K32" i="14" a="1"/>
  <c r="K32" i="14" s="1"/>
  <c r="K21" i="14" a="1"/>
  <c r="K21" i="14" s="1"/>
  <c r="K63" i="14" a="1"/>
  <c r="K63" i="14" s="1"/>
  <c r="K18" i="14" a="1"/>
  <c r="K18" i="14" s="1"/>
  <c r="K15" i="14" a="1"/>
  <c r="K15" i="14" s="1"/>
  <c r="K44" i="14" a="1"/>
  <c r="K44" i="14" s="1"/>
  <c r="K69" i="14" a="1"/>
  <c r="K69" i="14" s="1"/>
  <c r="K39" i="14" a="1"/>
  <c r="K39" i="14" s="1"/>
  <c r="K67" i="14" a="1"/>
  <c r="K67" i="14" s="1"/>
  <c r="K72" i="14" a="1"/>
  <c r="K72" i="14" s="1"/>
  <c r="K14" i="14" a="1"/>
  <c r="K14" i="14" s="1"/>
  <c r="K65" i="14" a="1"/>
  <c r="K65" i="14" s="1"/>
  <c r="K49" i="14" a="1"/>
  <c r="K49" i="14" s="1"/>
  <c r="K37" i="14" a="1"/>
  <c r="K37" i="14" s="1"/>
  <c r="K28" i="14" a="1"/>
  <c r="K28" i="14" s="1"/>
  <c r="K12" i="14" a="1"/>
  <c r="K12" i="14" s="1"/>
  <c r="K58" i="14" a="1"/>
  <c r="K58" i="14" s="1"/>
  <c r="K42" i="14" a="1"/>
  <c r="K42" i="14" s="1"/>
  <c r="K29" i="14" a="1"/>
  <c r="K29" i="14" s="1"/>
  <c r="K17" i="14" a="1"/>
  <c r="K17" i="14" s="1"/>
  <c r="K59" i="14" a="1"/>
  <c r="K59" i="14" s="1"/>
  <c r="K10" i="14" a="1"/>
  <c r="K10" i="14" s="1"/>
  <c r="K70" i="14" a="1"/>
  <c r="K70" i="14" s="1"/>
  <c r="K35" i="14" a="1"/>
  <c r="K35" i="14" s="1"/>
  <c r="K60" i="14" a="1"/>
  <c r="K60" i="14" s="1"/>
  <c r="K30" i="14" a="1"/>
  <c r="K30" i="14" s="1"/>
  <c r="K64" i="14" a="1"/>
  <c r="K64" i="14" s="1"/>
  <c r="K11" i="14" a="1"/>
  <c r="K11" i="14" s="1"/>
  <c r="K61" i="14" a="1"/>
  <c r="K61" i="14" s="1"/>
  <c r="K48" i="14" a="1"/>
  <c r="K48" i="14" s="1"/>
  <c r="K36" i="14" a="1"/>
  <c r="K36" i="14" s="1"/>
  <c r="K24" i="14" a="1"/>
  <c r="K24" i="14" s="1"/>
  <c r="K9" i="14" a="1"/>
  <c r="K9" i="14" s="1"/>
  <c r="K54" i="14" a="1"/>
  <c r="K54" i="14" s="1"/>
  <c r="K38" i="14" a="1"/>
  <c r="K38" i="14" s="1"/>
  <c r="K26" i="14" a="1"/>
  <c r="K26" i="14" s="1"/>
  <c r="K13" i="14" a="1"/>
  <c r="K13" i="14" s="1"/>
  <c r="K55" i="14" a="1"/>
  <c r="K55" i="14" s="1"/>
  <c r="K52" i="14" a="1"/>
  <c r="K52" i="14" s="1"/>
  <c r="K62" i="14" a="1"/>
  <c r="K62" i="14" s="1"/>
  <c r="K19" i="14" a="1"/>
  <c r="K19" i="14" s="1"/>
  <c r="K51" i="14" a="1"/>
  <c r="K51" i="14" s="1"/>
  <c r="K22" i="14" a="1"/>
  <c r="K22" i="14" s="1"/>
  <c r="K40" i="14" a="1"/>
  <c r="K40" i="14" s="1"/>
  <c r="K57" i="14" a="1"/>
  <c r="K57" i="14" s="1"/>
  <c r="K45" i="14" a="1"/>
  <c r="K45" i="14" s="1"/>
  <c r="K33" i="14" a="1"/>
  <c r="K33" i="14" s="1"/>
  <c r="K20" i="14" a="1"/>
  <c r="K20" i="14" s="1"/>
  <c r="K50" i="14" a="1"/>
  <c r="K50" i="14" s="1"/>
  <c r="K34" i="14" a="1"/>
  <c r="K34" i="14" s="1"/>
  <c r="K25" i="14" a="1"/>
  <c r="K25" i="14" s="1"/>
  <c r="K66" i="14" a="1"/>
  <c r="K66" i="14" s="1"/>
  <c r="K43" i="14" a="1"/>
  <c r="K43" i="14" s="1"/>
  <c r="K23" i="14" a="1"/>
  <c r="K23" i="14" s="1"/>
  <c r="K56" i="14" a="1"/>
  <c r="K56" i="14" s="1"/>
  <c r="K47" i="14" a="1"/>
  <c r="K47" i="14" s="1"/>
  <c r="K27" i="14" a="1"/>
  <c r="K27" i="14" s="1"/>
  <c r="L6" i="14" a="1"/>
  <c r="L6" i="14" s="1"/>
  <c r="L7" i="14"/>
  <c r="M8" i="14"/>
  <c r="L70" i="10" a="1"/>
  <c r="L70" i="10" s="1"/>
  <c r="L65" i="10" a="1"/>
  <c r="L65" i="10" s="1"/>
  <c r="L59" i="10" a="1"/>
  <c r="L59" i="10" s="1"/>
  <c r="L58" i="10" a="1"/>
  <c r="L58" i="10" s="1"/>
  <c r="L54" i="10" a="1"/>
  <c r="L54" i="10" s="1"/>
  <c r="L50" i="10" a="1"/>
  <c r="L50" i="10" s="1"/>
  <c r="L45" i="10" a="1"/>
  <c r="L45" i="10" s="1"/>
  <c r="L41" i="10" a="1"/>
  <c r="L41" i="10" s="1"/>
  <c r="L33" i="10" a="1"/>
  <c r="L33" i="10" s="1"/>
  <c r="L30" i="10" a="1"/>
  <c r="L30" i="10" s="1"/>
  <c r="L27" i="10" a="1"/>
  <c r="L27" i="10" s="1"/>
  <c r="L23" i="10" a="1"/>
  <c r="L23" i="10" s="1"/>
  <c r="L11" i="10" a="1"/>
  <c r="L11" i="10" s="1"/>
  <c r="L10" i="10" a="1"/>
  <c r="L10" i="10" s="1"/>
  <c r="L71" i="10" a="1"/>
  <c r="L71" i="10" s="1"/>
  <c r="L66" i="10" a="1"/>
  <c r="L66" i="10" s="1"/>
  <c r="L62" i="10" a="1"/>
  <c r="L62" i="10" s="1"/>
  <c r="L55" i="10" a="1"/>
  <c r="L55" i="10" s="1"/>
  <c r="L51" i="10" a="1"/>
  <c r="L51" i="10" s="1"/>
  <c r="L46" i="10" a="1"/>
  <c r="L46" i="10" s="1"/>
  <c r="L42" i="10" a="1"/>
  <c r="L42" i="10" s="1"/>
  <c r="L38" i="10" a="1"/>
  <c r="L38" i="10" s="1"/>
  <c r="L37" i="10" a="1"/>
  <c r="L37" i="10" s="1"/>
  <c r="L34" i="10" a="1"/>
  <c r="L34" i="10" s="1"/>
  <c r="L28" i="10" a="1"/>
  <c r="L28" i="10" s="1"/>
  <c r="L24" i="10" a="1"/>
  <c r="L24" i="10" s="1"/>
  <c r="L21" i="10" a="1"/>
  <c r="L21" i="10" s="1"/>
  <c r="L18" i="10" a="1"/>
  <c r="L18" i="10" s="1"/>
  <c r="L15" i="10" a="1"/>
  <c r="L15" i="10" s="1"/>
  <c r="L12" i="10" a="1"/>
  <c r="L12" i="10" s="1"/>
  <c r="L72" i="10" a="1"/>
  <c r="L72" i="10" s="1"/>
  <c r="L68" i="10" a="1"/>
  <c r="L68" i="10" s="1"/>
  <c r="L67" i="10" a="1"/>
  <c r="L67" i="10" s="1"/>
  <c r="L63" i="10" a="1"/>
  <c r="L63" i="10" s="1"/>
  <c r="L60" i="10" a="1"/>
  <c r="L60" i="10" s="1"/>
  <c r="L56" i="10" a="1"/>
  <c r="L56" i="10" s="1"/>
  <c r="L52" i="10" a="1"/>
  <c r="L52" i="10" s="1"/>
  <c r="L47" i="10" a="1"/>
  <c r="L47" i="10" s="1"/>
  <c r="L43" i="10" a="1"/>
  <c r="L43" i="10" s="1"/>
  <c r="L39" i="10" a="1"/>
  <c r="L39" i="10" s="1"/>
  <c r="L35" i="10" a="1"/>
  <c r="L35" i="10" s="1"/>
  <c r="L31" i="10" a="1"/>
  <c r="L31" i="10" s="1"/>
  <c r="L25" i="10" a="1"/>
  <c r="L25" i="10" s="1"/>
  <c r="L22" i="10" a="1"/>
  <c r="L22" i="10" s="1"/>
  <c r="L19" i="10" a="1"/>
  <c r="L19" i="10" s="1"/>
  <c r="L17" i="10" a="1"/>
  <c r="L17" i="10" s="1"/>
  <c r="L13" i="10" a="1"/>
  <c r="L13" i="10" s="1"/>
  <c r="L44" i="10" a="1"/>
  <c r="L44" i="10" s="1"/>
  <c r="L32" i="10" a="1"/>
  <c r="L32" i="10" s="1"/>
  <c r="L20" i="10" a="1"/>
  <c r="L20" i="10" s="1"/>
  <c r="L69" i="10" a="1"/>
  <c r="L69" i="10" s="1"/>
  <c r="L64" i="10" a="1"/>
  <c r="L64" i="10" s="1"/>
  <c r="L49" i="10" a="1"/>
  <c r="L49" i="10" s="1"/>
  <c r="L48" i="10" a="1"/>
  <c r="L48" i="10" s="1"/>
  <c r="L36" i="10" a="1"/>
  <c r="L36" i="10" s="1"/>
  <c r="L29" i="10" a="1"/>
  <c r="L29" i="10" s="1"/>
  <c r="L16" i="10" a="1"/>
  <c r="L16" i="10" s="1"/>
  <c r="L53" i="10" a="1"/>
  <c r="L53" i="10" s="1"/>
  <c r="L26" i="10" a="1"/>
  <c r="L26" i="10" s="1"/>
  <c r="L14" i="10" a="1"/>
  <c r="L14" i="10" s="1"/>
  <c r="L9" i="10" a="1"/>
  <c r="L9" i="10" s="1"/>
  <c r="L57" i="10" a="1"/>
  <c r="L57" i="10" s="1"/>
  <c r="L40" i="10" a="1"/>
  <c r="L40" i="10" s="1"/>
  <c r="L61" i="10" a="1"/>
  <c r="L61" i="10" s="1"/>
  <c r="L12" i="1" a="1"/>
  <c r="L12" i="1" s="1"/>
  <c r="L10" i="1" a="1"/>
  <c r="L10" i="1" s="1"/>
  <c r="L9" i="1" a="1"/>
  <c r="L9" i="1" s="1"/>
  <c r="L15" i="1" a="1"/>
  <c r="L15" i="1" s="1"/>
  <c r="L11" i="1" a="1"/>
  <c r="L11" i="1" s="1"/>
  <c r="L14" i="1" a="1"/>
  <c r="L14" i="1" s="1"/>
  <c r="L16" i="1" a="1"/>
  <c r="L16" i="1" s="1"/>
  <c r="L17" i="1" a="1"/>
  <c r="L17" i="1" s="1"/>
  <c r="L21" i="1" a="1"/>
  <c r="L21" i="1" s="1"/>
  <c r="L19" i="1" a="1"/>
  <c r="L19" i="1" s="1"/>
  <c r="L20" i="1" a="1"/>
  <c r="L20" i="1" s="1"/>
  <c r="L22" i="1" a="1"/>
  <c r="L22" i="1" s="1"/>
  <c r="L24" i="1" a="1"/>
  <c r="L24" i="1" s="1"/>
  <c r="L13" i="1" a="1"/>
  <c r="L13" i="1" s="1"/>
  <c r="L18" i="1" a="1"/>
  <c r="L18" i="1" s="1"/>
  <c r="L28" i="1" a="1"/>
  <c r="L28" i="1" s="1"/>
  <c r="L23" i="1" a="1"/>
  <c r="L23" i="1" s="1"/>
  <c r="L31" i="1" a="1"/>
  <c r="L31" i="1" s="1"/>
  <c r="L25" i="1" a="1"/>
  <c r="L25" i="1" s="1"/>
  <c r="L26" i="1" a="1"/>
  <c r="L26" i="1" s="1"/>
  <c r="L27" i="1" a="1"/>
  <c r="L27" i="1" s="1"/>
  <c r="L29" i="1" a="1"/>
  <c r="L29" i="1" s="1"/>
  <c r="L30" i="1" a="1"/>
  <c r="L30" i="1" s="1"/>
  <c r="L32" i="1" a="1"/>
  <c r="L32" i="1" s="1"/>
  <c r="L35" i="1" a="1"/>
  <c r="L35" i="1" s="1"/>
  <c r="L37" i="1" a="1"/>
  <c r="L37" i="1" s="1"/>
  <c r="L40" i="1" a="1"/>
  <c r="L40" i="1" s="1"/>
  <c r="L33" i="1" a="1"/>
  <c r="L33" i="1" s="1"/>
  <c r="L36" i="1" a="1"/>
  <c r="L36" i="1" s="1"/>
  <c r="L38" i="1" a="1"/>
  <c r="L38" i="1" s="1"/>
  <c r="L39" i="1" a="1"/>
  <c r="L39" i="1" s="1"/>
  <c r="L46" i="1" a="1"/>
  <c r="L46" i="1" s="1"/>
  <c r="L34" i="1" a="1"/>
  <c r="L34" i="1" s="1"/>
  <c r="L41" i="1" a="1"/>
  <c r="L41" i="1" s="1"/>
  <c r="L44" i="1" a="1"/>
  <c r="L44" i="1" s="1"/>
  <c r="L47" i="1" a="1"/>
  <c r="L47" i="1" s="1"/>
  <c r="L49" i="1" a="1"/>
  <c r="L49" i="1" s="1"/>
  <c r="L42" i="1" a="1"/>
  <c r="L42" i="1" s="1"/>
  <c r="L50" i="1" a="1"/>
  <c r="L50" i="1" s="1"/>
  <c r="L52" i="1" a="1"/>
  <c r="L52" i="1" s="1"/>
  <c r="L55" i="1" a="1"/>
  <c r="L55" i="1" s="1"/>
  <c r="L63" i="1" a="1"/>
  <c r="L63" i="1" s="1"/>
  <c r="L60" i="1" a="1"/>
  <c r="L60" i="1" s="1"/>
  <c r="L64" i="1" a="1"/>
  <c r="L64" i="1" s="1"/>
  <c r="L67" i="1" a="1"/>
  <c r="L67" i="1" s="1"/>
  <c r="L71" i="1" a="1"/>
  <c r="L71" i="1" s="1"/>
  <c r="L51" i="1" a="1"/>
  <c r="L51" i="1" s="1"/>
  <c r="L53" i="1" a="1"/>
  <c r="L53" i="1" s="1"/>
  <c r="L57" i="1" a="1"/>
  <c r="L57" i="1" s="1"/>
  <c r="L61" i="1" a="1"/>
  <c r="L61" i="1" s="1"/>
  <c r="L68" i="1" a="1"/>
  <c r="L68" i="1" s="1"/>
  <c r="L72" i="1" a="1"/>
  <c r="L72" i="1" s="1"/>
  <c r="L45" i="1" a="1"/>
  <c r="L45" i="1" s="1"/>
  <c r="L48" i="1" a="1"/>
  <c r="L48" i="1" s="1"/>
  <c r="L54" i="1" a="1"/>
  <c r="L54" i="1" s="1"/>
  <c r="L56" i="1" a="1"/>
  <c r="L56" i="1" s="1"/>
  <c r="L58" i="1" a="1"/>
  <c r="L58" i="1" s="1"/>
  <c r="L62" i="1" a="1"/>
  <c r="L62" i="1" s="1"/>
  <c r="L65" i="1" a="1"/>
  <c r="L65" i="1" s="1"/>
  <c r="L69" i="1" a="1"/>
  <c r="L69" i="1" s="1"/>
  <c r="L43" i="1" a="1"/>
  <c r="L43" i="1" s="1"/>
  <c r="L59" i="1" a="1"/>
  <c r="L59" i="1" s="1"/>
  <c r="L66" i="1" a="1"/>
  <c r="L66" i="1" s="1"/>
  <c r="L70" i="1" a="1"/>
  <c r="L70" i="1" s="1"/>
  <c r="L11" i="13" a="1"/>
  <c r="L11" i="13" s="1"/>
  <c r="L13" i="13" a="1"/>
  <c r="L13" i="13" s="1"/>
  <c r="L22" i="13" a="1"/>
  <c r="L22" i="13" s="1"/>
  <c r="L24" i="13" a="1"/>
  <c r="L24" i="13" s="1"/>
  <c r="L27" i="13" a="1"/>
  <c r="L27" i="13" s="1"/>
  <c r="L37" i="13" a="1"/>
  <c r="L37" i="13" s="1"/>
  <c r="L40" i="13" a="1"/>
  <c r="L40" i="13" s="1"/>
  <c r="L45" i="13" a="1"/>
  <c r="L45" i="13" s="1"/>
  <c r="L47" i="13" a="1"/>
  <c r="L47" i="13" s="1"/>
  <c r="L50" i="13" a="1"/>
  <c r="L50" i="13" s="1"/>
  <c r="L53" i="13" a="1"/>
  <c r="L53" i="13" s="1"/>
  <c r="L57" i="13" a="1"/>
  <c r="L57" i="13" s="1"/>
  <c r="L60" i="13" a="1"/>
  <c r="L60" i="13" s="1"/>
  <c r="L63" i="13" a="1"/>
  <c r="L63" i="13" s="1"/>
  <c r="L69" i="13" a="1"/>
  <c r="L69" i="13" s="1"/>
  <c r="L15" i="13" a="1"/>
  <c r="L15" i="13" s="1"/>
  <c r="L16" i="13" a="1"/>
  <c r="L16" i="13" s="1"/>
  <c r="L21" i="13" a="1"/>
  <c r="L21" i="13" s="1"/>
  <c r="L30" i="13" a="1"/>
  <c r="L30" i="13" s="1"/>
  <c r="L33" i="13" a="1"/>
  <c r="L33" i="13" s="1"/>
  <c r="L35" i="13" a="1"/>
  <c r="L35" i="13" s="1"/>
  <c r="L38" i="13" a="1"/>
  <c r="L38" i="13" s="1"/>
  <c r="L43" i="13" a="1"/>
  <c r="L43" i="13" s="1"/>
  <c r="L48" i="13" a="1"/>
  <c r="L48" i="13" s="1"/>
  <c r="L56" i="13" a="1"/>
  <c r="L56" i="13" s="1"/>
  <c r="L59" i="13" a="1"/>
  <c r="L59" i="13" s="1"/>
  <c r="L62" i="13" a="1"/>
  <c r="L62" i="13" s="1"/>
  <c r="L66" i="13" a="1"/>
  <c r="L66" i="13" s="1"/>
  <c r="L72" i="13" a="1"/>
  <c r="L72" i="13" s="1"/>
  <c r="L17" i="13" a="1"/>
  <c r="L17" i="13" s="1"/>
  <c r="L19" i="13" a="1"/>
  <c r="L19" i="13" s="1"/>
  <c r="L20" i="13" a="1"/>
  <c r="L20" i="13" s="1"/>
  <c r="L29" i="13" a="1"/>
  <c r="L29" i="13" s="1"/>
  <c r="L32" i="13" a="1"/>
  <c r="L32" i="13" s="1"/>
  <c r="L41" i="13" a="1"/>
  <c r="L41" i="13" s="1"/>
  <c r="L44" i="13" a="1"/>
  <c r="L44" i="13" s="1"/>
  <c r="L46" i="13" a="1"/>
  <c r="L46" i="13" s="1"/>
  <c r="L49" i="13" a="1"/>
  <c r="L49" i="13" s="1"/>
  <c r="L52" i="13" a="1"/>
  <c r="L52" i="13" s="1"/>
  <c r="L55" i="13" a="1"/>
  <c r="L55" i="13" s="1"/>
  <c r="L61" i="13" a="1"/>
  <c r="L61" i="13" s="1"/>
  <c r="L65" i="13" a="1"/>
  <c r="L65" i="13" s="1"/>
  <c r="L10" i="13" a="1"/>
  <c r="L10" i="13" s="1"/>
  <c r="L14" i="13" a="1"/>
  <c r="L14" i="13" s="1"/>
  <c r="L31" i="13" a="1"/>
  <c r="L31" i="13" s="1"/>
  <c r="L64" i="13" a="1"/>
  <c r="L64" i="13" s="1"/>
  <c r="L71" i="13" a="1"/>
  <c r="L71" i="13" s="1"/>
  <c r="L54" i="13" a="1"/>
  <c r="L54" i="13" s="1"/>
  <c r="L18" i="13" a="1"/>
  <c r="L18" i="13" s="1"/>
  <c r="L25" i="13" a="1"/>
  <c r="L25" i="13" s="1"/>
  <c r="L34" i="13" a="1"/>
  <c r="L34" i="13" s="1"/>
  <c r="L67" i="13" a="1"/>
  <c r="L67" i="13" s="1"/>
  <c r="L70" i="13" a="1"/>
  <c r="L70" i="13" s="1"/>
  <c r="L23" i="13" a="1"/>
  <c r="L23" i="13" s="1"/>
  <c r="L39" i="13" a="1"/>
  <c r="L39" i="13" s="1"/>
  <c r="L12" i="13" a="1"/>
  <c r="L12" i="13" s="1"/>
  <c r="L36" i="13" a="1"/>
  <c r="L36" i="13" s="1"/>
  <c r="L42" i="13" a="1"/>
  <c r="L42" i="13" s="1"/>
  <c r="L51" i="13" a="1"/>
  <c r="L51" i="13" s="1"/>
  <c r="L58" i="13" a="1"/>
  <c r="L58" i="13" s="1"/>
  <c r="L68" i="13" a="1"/>
  <c r="L68" i="13" s="1"/>
  <c r="L9" i="13" a="1"/>
  <c r="L9" i="13" s="1"/>
  <c r="L26" i="13" a="1"/>
  <c r="L26" i="13" s="1"/>
  <c r="L28" i="13" a="1"/>
  <c r="L28" i="13" s="1"/>
  <c r="N8" i="8"/>
  <c r="N6" i="8" s="1" a="1"/>
  <c r="N6" i="8" s="1"/>
  <c r="M7" i="8"/>
  <c r="L70" i="6" a="1"/>
  <c r="L70" i="6" s="1"/>
  <c r="L67" i="6" a="1"/>
  <c r="L67" i="6" s="1"/>
  <c r="L62" i="6" a="1"/>
  <c r="L62" i="6" s="1"/>
  <c r="L54" i="6" a="1"/>
  <c r="L54" i="6" s="1"/>
  <c r="L51" i="6" a="1"/>
  <c r="L51" i="6" s="1"/>
  <c r="L48" i="6" a="1"/>
  <c r="L48" i="6" s="1"/>
  <c r="L46" i="6" a="1"/>
  <c r="L46" i="6" s="1"/>
  <c r="L44" i="6" a="1"/>
  <c r="L44" i="6" s="1"/>
  <c r="L38" i="6" a="1"/>
  <c r="L38" i="6" s="1"/>
  <c r="L34" i="6" a="1"/>
  <c r="L34" i="6" s="1"/>
  <c r="L32" i="6" a="1"/>
  <c r="L32" i="6" s="1"/>
  <c r="L30" i="6" a="1"/>
  <c r="L30" i="6" s="1"/>
  <c r="L26" i="6" a="1"/>
  <c r="L26" i="6" s="1"/>
  <c r="L23" i="6" a="1"/>
  <c r="L23" i="6" s="1"/>
  <c r="L21" i="6" a="1"/>
  <c r="L21" i="6" s="1"/>
  <c r="L18" i="6" a="1"/>
  <c r="L18" i="6" s="1"/>
  <c r="L12" i="6" a="1"/>
  <c r="L12" i="6" s="1"/>
  <c r="L11" i="6" a="1"/>
  <c r="L11" i="6" s="1"/>
  <c r="L69" i="6" a="1"/>
  <c r="L69" i="6" s="1"/>
  <c r="L71" i="6" a="1"/>
  <c r="L71" i="6" s="1"/>
  <c r="L66" i="6" a="1"/>
  <c r="L66" i="6" s="1"/>
  <c r="L61" i="6" a="1"/>
  <c r="L61" i="6" s="1"/>
  <c r="L60" i="6" a="1"/>
  <c r="L60" i="6" s="1"/>
  <c r="L56" i="6" a="1"/>
  <c r="L56" i="6" s="1"/>
  <c r="L55" i="6" a="1"/>
  <c r="L55" i="6" s="1"/>
  <c r="L49" i="6" a="1"/>
  <c r="L49" i="6" s="1"/>
  <c r="L45" i="6" a="1"/>
  <c r="L45" i="6" s="1"/>
  <c r="L42" i="6" a="1"/>
  <c r="L42" i="6" s="1"/>
  <c r="L37" i="6" a="1"/>
  <c r="L37" i="6" s="1"/>
  <c r="L27" i="6" a="1"/>
  <c r="L27" i="6" s="1"/>
  <c r="L16" i="6" a="1"/>
  <c r="L16" i="6" s="1"/>
  <c r="L14" i="6" a="1"/>
  <c r="L14" i="6" s="1"/>
  <c r="L13" i="6" a="1"/>
  <c r="L13" i="6" s="1"/>
  <c r="L9" i="6" a="1"/>
  <c r="L9" i="6" s="1"/>
  <c r="L72" i="6" a="1"/>
  <c r="L72" i="6" s="1"/>
  <c r="L68" i="6" a="1"/>
  <c r="L68" i="6" s="1"/>
  <c r="L65" i="6" a="1"/>
  <c r="L65" i="6" s="1"/>
  <c r="L64" i="6" a="1"/>
  <c r="L64" i="6" s="1"/>
  <c r="L59" i="6" a="1"/>
  <c r="L59" i="6" s="1"/>
  <c r="L58" i="6" a="1"/>
  <c r="L58" i="6" s="1"/>
  <c r="L52" i="6" a="1"/>
  <c r="L52" i="6" s="1"/>
  <c r="L43" i="6" a="1"/>
  <c r="L43" i="6" s="1"/>
  <c r="L40" i="6" a="1"/>
  <c r="L40" i="6" s="1"/>
  <c r="L35" i="6" a="1"/>
  <c r="L35" i="6" s="1"/>
  <c r="L31" i="6" a="1"/>
  <c r="L31" i="6" s="1"/>
  <c r="L28" i="6" a="1"/>
  <c r="L28" i="6" s="1"/>
  <c r="L24" i="6" a="1"/>
  <c r="L24" i="6" s="1"/>
  <c r="L22" i="6" a="1"/>
  <c r="L22" i="6" s="1"/>
  <c r="L20" i="6" a="1"/>
  <c r="L20" i="6" s="1"/>
  <c r="L19" i="6" a="1"/>
  <c r="L19" i="6" s="1"/>
  <c r="L15" i="6" a="1"/>
  <c r="L15" i="6" s="1"/>
  <c r="L57" i="6" a="1"/>
  <c r="L57" i="6" s="1"/>
  <c r="L53" i="6" a="1"/>
  <c r="L53" i="6" s="1"/>
  <c r="L25" i="6" a="1"/>
  <c r="L25" i="6" s="1"/>
  <c r="L17" i="6" a="1"/>
  <c r="L17" i="6" s="1"/>
  <c r="L50" i="6" a="1"/>
  <c r="L50" i="6" s="1"/>
  <c r="L29" i="6" a="1"/>
  <c r="L29" i="6" s="1"/>
  <c r="L10" i="6" a="1"/>
  <c r="L10" i="6" s="1"/>
  <c r="L36" i="6" a="1"/>
  <c r="L36" i="6" s="1"/>
  <c r="L33" i="6" a="1"/>
  <c r="L33" i="6" s="1"/>
  <c r="L47" i="6" a="1"/>
  <c r="L47" i="6" s="1"/>
  <c r="L63" i="6" a="1"/>
  <c r="L63" i="6" s="1"/>
  <c r="L41" i="6" a="1"/>
  <c r="L41" i="6" s="1"/>
  <c r="L39" i="6" a="1"/>
  <c r="L39" i="6" s="1"/>
  <c r="K66" i="12" a="1"/>
  <c r="K66" i="12" s="1"/>
  <c r="K64" i="12" a="1"/>
  <c r="K64" i="12" s="1"/>
  <c r="K62" i="12" a="1"/>
  <c r="K62" i="12" s="1"/>
  <c r="K60" i="12" a="1"/>
  <c r="K60" i="12" s="1"/>
  <c r="K58" i="12" a="1"/>
  <c r="K58" i="12" s="1"/>
  <c r="K56" i="12" a="1"/>
  <c r="K56" i="12" s="1"/>
  <c r="K52" i="12" a="1"/>
  <c r="K52" i="12" s="1"/>
  <c r="K49" i="12" a="1"/>
  <c r="K49" i="12" s="1"/>
  <c r="K48" i="12" a="1"/>
  <c r="K48" i="12" s="1"/>
  <c r="K45" i="12" a="1"/>
  <c r="K45" i="12" s="1"/>
  <c r="K41" i="12" a="1"/>
  <c r="K41" i="12" s="1"/>
  <c r="K38" i="12" a="1"/>
  <c r="K38" i="12" s="1"/>
  <c r="K34" i="12" a="1"/>
  <c r="K34" i="12" s="1"/>
  <c r="K30" i="12" a="1"/>
  <c r="K30" i="12" s="1"/>
  <c r="K26" i="12" a="1"/>
  <c r="K26" i="12" s="1"/>
  <c r="K22" i="12" a="1"/>
  <c r="K22" i="12" s="1"/>
  <c r="K18" i="12" a="1"/>
  <c r="K18" i="12" s="1"/>
  <c r="K14" i="12" a="1"/>
  <c r="K14" i="12" s="1"/>
  <c r="K10" i="12" a="1"/>
  <c r="K10" i="12" s="1"/>
  <c r="K71" i="12" a="1"/>
  <c r="K71" i="12" s="1"/>
  <c r="K68" i="12" a="1"/>
  <c r="K68" i="12" s="1"/>
  <c r="K50" i="12" a="1"/>
  <c r="K50" i="12" s="1"/>
  <c r="K42" i="12" a="1"/>
  <c r="K42" i="12" s="1"/>
  <c r="K39" i="12" a="1"/>
  <c r="K39" i="12" s="1"/>
  <c r="K35" i="12" a="1"/>
  <c r="K35" i="12" s="1"/>
  <c r="K31" i="12" a="1"/>
  <c r="K31" i="12" s="1"/>
  <c r="K27" i="12" a="1"/>
  <c r="K27" i="12" s="1"/>
  <c r="K23" i="12" a="1"/>
  <c r="K23" i="12" s="1"/>
  <c r="K19" i="12" a="1"/>
  <c r="K19" i="12" s="1"/>
  <c r="K15" i="12" a="1"/>
  <c r="K15" i="12" s="1"/>
  <c r="K11" i="12" a="1"/>
  <c r="K11" i="12" s="1"/>
  <c r="K72" i="12" a="1"/>
  <c r="K72" i="12" s="1"/>
  <c r="K69" i="12" a="1"/>
  <c r="K69" i="12" s="1"/>
  <c r="K67" i="12" a="1"/>
  <c r="K67" i="12" s="1"/>
  <c r="K65" i="12" a="1"/>
  <c r="K65" i="12" s="1"/>
  <c r="K63" i="12" a="1"/>
  <c r="K63" i="12" s="1"/>
  <c r="K61" i="12" a="1"/>
  <c r="K61" i="12" s="1"/>
  <c r="K59" i="12" a="1"/>
  <c r="K59" i="12" s="1"/>
  <c r="K57" i="12" a="1"/>
  <c r="K57" i="12" s="1"/>
  <c r="K55" i="12" a="1"/>
  <c r="K55" i="12" s="1"/>
  <c r="K53" i="12" a="1"/>
  <c r="K53" i="12" s="1"/>
  <c r="K46" i="12" a="1"/>
  <c r="K46" i="12" s="1"/>
  <c r="K43" i="12" a="1"/>
  <c r="K43" i="12" s="1"/>
  <c r="K37" i="12" a="1"/>
  <c r="K37" i="12" s="1"/>
  <c r="K36" i="12" a="1"/>
  <c r="K36" i="12" s="1"/>
  <c r="K32" i="12" a="1"/>
  <c r="K32" i="12" s="1"/>
  <c r="K28" i="12" a="1"/>
  <c r="K28" i="12" s="1"/>
  <c r="K24" i="12" a="1"/>
  <c r="K24" i="12" s="1"/>
  <c r="K20" i="12" a="1"/>
  <c r="K20" i="12" s="1"/>
  <c r="K16" i="12" a="1"/>
  <c r="K16" i="12" s="1"/>
  <c r="K12" i="12" a="1"/>
  <c r="K12" i="12" s="1"/>
  <c r="K51" i="12" a="1"/>
  <c r="K51" i="12" s="1"/>
  <c r="K25" i="12" a="1"/>
  <c r="K25" i="12" s="1"/>
  <c r="K9" i="12" a="1"/>
  <c r="K9" i="12" s="1"/>
  <c r="K21" i="12" a="1"/>
  <c r="K21" i="12" s="1"/>
  <c r="K47" i="12" a="1"/>
  <c r="K47" i="12" s="1"/>
  <c r="K40" i="12" a="1"/>
  <c r="K40" i="12" s="1"/>
  <c r="K29" i="12" a="1"/>
  <c r="K29" i="12" s="1"/>
  <c r="K13" i="12" a="1"/>
  <c r="K13" i="12" s="1"/>
  <c r="K70" i="12" a="1"/>
  <c r="K70" i="12" s="1"/>
  <c r="K54" i="12" a="1"/>
  <c r="K54" i="12" s="1"/>
  <c r="K44" i="12" a="1"/>
  <c r="K44" i="12" s="1"/>
  <c r="K33" i="12" a="1"/>
  <c r="K33" i="12" s="1"/>
  <c r="K17" i="12" a="1"/>
  <c r="K17" i="12" s="1"/>
  <c r="L72" i="9" a="1"/>
  <c r="L72" i="9" s="1"/>
  <c r="L68" i="9" a="1"/>
  <c r="L68" i="9" s="1"/>
  <c r="L64" i="9" a="1"/>
  <c r="L64" i="9" s="1"/>
  <c r="L69" i="9" a="1"/>
  <c r="L69" i="9" s="1"/>
  <c r="L65" i="9" a="1"/>
  <c r="L65" i="9" s="1"/>
  <c r="L70" i="9" a="1"/>
  <c r="L70" i="9" s="1"/>
  <c r="L62" i="9" a="1"/>
  <c r="L62" i="9" s="1"/>
  <c r="L58" i="9" a="1"/>
  <c r="L58" i="9" s="1"/>
  <c r="L56" i="9" a="1"/>
  <c r="L56" i="9" s="1"/>
  <c r="L50" i="9" a="1"/>
  <c r="L50" i="9" s="1"/>
  <c r="L48" i="9" a="1"/>
  <c r="L48" i="9" s="1"/>
  <c r="L44" i="9" a="1"/>
  <c r="L44" i="9" s="1"/>
  <c r="L36" i="9" a="1"/>
  <c r="L36" i="9" s="1"/>
  <c r="L31" i="9" a="1"/>
  <c r="L31" i="9" s="1"/>
  <c r="L27" i="9" a="1"/>
  <c r="L27" i="9" s="1"/>
  <c r="L26" i="9" a="1"/>
  <c r="L26" i="9" s="1"/>
  <c r="L25" i="9" a="1"/>
  <c r="L25" i="9" s="1"/>
  <c r="L21" i="9" a="1"/>
  <c r="L21" i="9" s="1"/>
  <c r="L17" i="9" a="1"/>
  <c r="L17" i="9" s="1"/>
  <c r="L13" i="9" a="1"/>
  <c r="L13" i="9" s="1"/>
  <c r="L71" i="9" a="1"/>
  <c r="L71" i="9" s="1"/>
  <c r="L63" i="9" a="1"/>
  <c r="L63" i="9" s="1"/>
  <c r="L59" i="9" a="1"/>
  <c r="L59" i="9" s="1"/>
  <c r="L53" i="9" a="1"/>
  <c r="L53" i="9" s="1"/>
  <c r="L51" i="9" a="1"/>
  <c r="L51" i="9" s="1"/>
  <c r="L47" i="9" a="1"/>
  <c r="L47" i="9" s="1"/>
  <c r="L45" i="9" a="1"/>
  <c r="L45" i="9" s="1"/>
  <c r="L37" i="9" a="1"/>
  <c r="L37" i="9" s="1"/>
  <c r="L28" i="9" a="1"/>
  <c r="L28" i="9" s="1"/>
  <c r="L22" i="9" a="1"/>
  <c r="L22" i="9" s="1"/>
  <c r="L18" i="9" a="1"/>
  <c r="L18" i="9" s="1"/>
  <c r="L14" i="9" a="1"/>
  <c r="L14" i="9" s="1"/>
  <c r="L66" i="9" a="1"/>
  <c r="L66" i="9" s="1"/>
  <c r="L60" i="9" a="1"/>
  <c r="L60" i="9" s="1"/>
  <c r="L54" i="9" a="1"/>
  <c r="L54" i="9" s="1"/>
  <c r="L52" i="9" a="1"/>
  <c r="L52" i="9" s="1"/>
  <c r="L42" i="9" a="1"/>
  <c r="L42" i="9" s="1"/>
  <c r="L40" i="9" a="1"/>
  <c r="L40" i="9" s="1"/>
  <c r="L38" i="9" a="1"/>
  <c r="L38" i="9" s="1"/>
  <c r="L34" i="9" a="1"/>
  <c r="L34" i="9" s="1"/>
  <c r="L32" i="9" a="1"/>
  <c r="L32" i="9" s="1"/>
  <c r="L29" i="9" a="1"/>
  <c r="L29" i="9" s="1"/>
  <c r="L23" i="9" a="1"/>
  <c r="L23" i="9" s="1"/>
  <c r="L19" i="9" a="1"/>
  <c r="L19" i="9" s="1"/>
  <c r="L15" i="9" a="1"/>
  <c r="L15" i="9" s="1"/>
  <c r="L55" i="9" a="1"/>
  <c r="L55" i="9" s="1"/>
  <c r="L43" i="9" a="1"/>
  <c r="L43" i="9" s="1"/>
  <c r="L33" i="9" a="1"/>
  <c r="L33" i="9" s="1"/>
  <c r="L16" i="9" a="1"/>
  <c r="L16" i="9" s="1"/>
  <c r="L10" i="9" a="1"/>
  <c r="L10" i="9" s="1"/>
  <c r="L57" i="9" a="1"/>
  <c r="L57" i="9" s="1"/>
  <c r="L35" i="9" a="1"/>
  <c r="L35" i="9" s="1"/>
  <c r="L30" i="9" a="1"/>
  <c r="L30" i="9" s="1"/>
  <c r="L20" i="9" a="1"/>
  <c r="L20" i="9" s="1"/>
  <c r="L11" i="9" a="1"/>
  <c r="L11" i="9" s="1"/>
  <c r="L67" i="9" a="1"/>
  <c r="L67" i="9" s="1"/>
  <c r="L49" i="9" a="1"/>
  <c r="L49" i="9" s="1"/>
  <c r="L39" i="9" a="1"/>
  <c r="L39" i="9" s="1"/>
  <c r="L24" i="9" a="1"/>
  <c r="L24" i="9" s="1"/>
  <c r="L46" i="9" a="1"/>
  <c r="L46" i="9" s="1"/>
  <c r="L41" i="9" a="1"/>
  <c r="L41" i="9" s="1"/>
  <c r="L12" i="9" a="1"/>
  <c r="L12" i="9" s="1"/>
  <c r="L61" i="9" a="1"/>
  <c r="L61" i="9" s="1"/>
  <c r="L9" i="9" a="1"/>
  <c r="L9" i="9" s="1"/>
  <c r="L70" i="15" a="1"/>
  <c r="L70" i="15" s="1"/>
  <c r="L66" i="15" a="1"/>
  <c r="L66" i="15" s="1"/>
  <c r="L52" i="15" a="1"/>
  <c r="L52" i="15" s="1"/>
  <c r="L49" i="15" a="1"/>
  <c r="L49" i="15" s="1"/>
  <c r="L46" i="15" a="1"/>
  <c r="L46" i="15" s="1"/>
  <c r="L38" i="15" a="1"/>
  <c r="L38" i="15" s="1"/>
  <c r="L33" i="15" a="1"/>
  <c r="L33" i="15" s="1"/>
  <c r="L28" i="15" a="1"/>
  <c r="L28" i="15" s="1"/>
  <c r="L22" i="15" a="1"/>
  <c r="L22" i="15" s="1"/>
  <c r="L19" i="15" a="1"/>
  <c r="L19" i="15" s="1"/>
  <c r="L16" i="15" a="1"/>
  <c r="L16" i="15" s="1"/>
  <c r="L71" i="15" a="1"/>
  <c r="L71" i="15" s="1"/>
  <c r="L67" i="15" a="1"/>
  <c r="L67" i="15" s="1"/>
  <c r="L63" i="15" a="1"/>
  <c r="L63" i="15" s="1"/>
  <c r="L61" i="15" a="1"/>
  <c r="L61" i="15" s="1"/>
  <c r="L56" i="15" a="1"/>
  <c r="L56" i="15" s="1"/>
  <c r="L50" i="15" a="1"/>
  <c r="L50" i="15" s="1"/>
  <c r="L47" i="15" a="1"/>
  <c r="L47" i="15" s="1"/>
  <c r="L43" i="15" a="1"/>
  <c r="L43" i="15" s="1"/>
  <c r="L39" i="15" a="1"/>
  <c r="L39" i="15" s="1"/>
  <c r="L36" i="15" a="1"/>
  <c r="L36" i="15" s="1"/>
  <c r="L34" i="15" a="1"/>
  <c r="L34" i="15" s="1"/>
  <c r="L32" i="15" a="1"/>
  <c r="L32" i="15" s="1"/>
  <c r="L30" i="15" a="1"/>
  <c r="L30" i="15" s="1"/>
  <c r="L27" i="15" a="1"/>
  <c r="L27" i="15" s="1"/>
  <c r="L20" i="15" a="1"/>
  <c r="L20" i="15" s="1"/>
  <c r="L17" i="15" a="1"/>
  <c r="L17" i="15" s="1"/>
  <c r="L13" i="15" a="1"/>
  <c r="L13" i="15" s="1"/>
  <c r="L68" i="15" a="1"/>
  <c r="L68" i="15" s="1"/>
  <c r="L55" i="15" a="1"/>
  <c r="L55" i="15" s="1"/>
  <c r="L54" i="15" a="1"/>
  <c r="L54" i="15" s="1"/>
  <c r="L48" i="15" a="1"/>
  <c r="L48" i="15" s="1"/>
  <c r="L37" i="15" a="1"/>
  <c r="L37" i="15" s="1"/>
  <c r="L25" i="15" a="1"/>
  <c r="L25" i="15" s="1"/>
  <c r="L12" i="15" a="1"/>
  <c r="L12" i="15" s="1"/>
  <c r="L65" i="15" a="1"/>
  <c r="L65" i="15" s="1"/>
  <c r="L31" i="15" a="1"/>
  <c r="L31" i="15" s="1"/>
  <c r="L10" i="15" a="1"/>
  <c r="L10" i="15" s="1"/>
  <c r="L69" i="15" a="1"/>
  <c r="L69" i="15" s="1"/>
  <c r="L60" i="15" a="1"/>
  <c r="L60" i="15" s="1"/>
  <c r="L53" i="15" a="1"/>
  <c r="L53" i="15" s="1"/>
  <c r="L42" i="15" a="1"/>
  <c r="L42" i="15" s="1"/>
  <c r="L29" i="15" a="1"/>
  <c r="L29" i="15" s="1"/>
  <c r="L26" i="15" a="1"/>
  <c r="L26" i="15" s="1"/>
  <c r="L18" i="15" a="1"/>
  <c r="L18" i="15" s="1"/>
  <c r="L58" i="15" a="1"/>
  <c r="L58" i="15" s="1"/>
  <c r="L41" i="15" a="1"/>
  <c r="L41" i="15" s="1"/>
  <c r="L24" i="15" a="1"/>
  <c r="L24" i="15" s="1"/>
  <c r="L15" i="15" a="1"/>
  <c r="L15" i="15" s="1"/>
  <c r="L72" i="15" a="1"/>
  <c r="L72" i="15" s="1"/>
  <c r="L64" i="15" a="1"/>
  <c r="L64" i="15" s="1"/>
  <c r="L62" i="15" a="1"/>
  <c r="L62" i="15" s="1"/>
  <c r="L59" i="15" a="1"/>
  <c r="L59" i="15" s="1"/>
  <c r="L44" i="15" a="1"/>
  <c r="L44" i="15" s="1"/>
  <c r="L40" i="15" a="1"/>
  <c r="L40" i="15" s="1"/>
  <c r="L23" i="15" a="1"/>
  <c r="L23" i="15" s="1"/>
  <c r="L21" i="15" a="1"/>
  <c r="L21" i="15" s="1"/>
  <c r="L14" i="15" a="1"/>
  <c r="L14" i="15" s="1"/>
  <c r="L9" i="15" a="1"/>
  <c r="L9" i="15" s="1"/>
  <c r="L57" i="15" a="1"/>
  <c r="L57" i="15" s="1"/>
  <c r="L51" i="15" a="1"/>
  <c r="L51" i="15" s="1"/>
  <c r="L45" i="15" a="1"/>
  <c r="L45" i="15" s="1"/>
  <c r="L35" i="15" a="1"/>
  <c r="L35" i="15" s="1"/>
  <c r="L11" i="15" a="1"/>
  <c r="L11" i="15" s="1"/>
  <c r="K69" i="17" a="1"/>
  <c r="K69" i="17" s="1"/>
  <c r="K65" i="17" a="1"/>
  <c r="K65" i="17" s="1"/>
  <c r="K63" i="17" a="1"/>
  <c r="K63" i="17" s="1"/>
  <c r="K59" i="17" a="1"/>
  <c r="K59" i="17" s="1"/>
  <c r="K55" i="17" a="1"/>
  <c r="K55" i="17" s="1"/>
  <c r="K52" i="17" a="1"/>
  <c r="K52" i="17" s="1"/>
  <c r="K49" i="17" a="1"/>
  <c r="K49" i="17" s="1"/>
  <c r="K46" i="17" a="1"/>
  <c r="K46" i="17" s="1"/>
  <c r="K70" i="17" a="1"/>
  <c r="K70" i="17" s="1"/>
  <c r="K61" i="17" a="1"/>
  <c r="K61" i="17" s="1"/>
  <c r="K60" i="17" a="1"/>
  <c r="K60" i="17" s="1"/>
  <c r="K56" i="17" a="1"/>
  <c r="K56" i="17" s="1"/>
  <c r="K47" i="17" a="1"/>
  <c r="K47" i="17" s="1"/>
  <c r="K44" i="17" a="1"/>
  <c r="K44" i="17" s="1"/>
  <c r="K71" i="17" a="1"/>
  <c r="K71" i="17" s="1"/>
  <c r="K66" i="17" a="1"/>
  <c r="K66" i="17" s="1"/>
  <c r="K57" i="17" a="1"/>
  <c r="K57" i="17" s="1"/>
  <c r="K53" i="17" a="1"/>
  <c r="K53" i="17" s="1"/>
  <c r="K50" i="17" a="1"/>
  <c r="K50" i="17" s="1"/>
  <c r="K48" i="17" a="1"/>
  <c r="K48" i="17" s="1"/>
  <c r="K68" i="17" a="1"/>
  <c r="K68" i="17" s="1"/>
  <c r="K58" i="17" a="1"/>
  <c r="K58" i="17" s="1"/>
  <c r="K51" i="17" a="1"/>
  <c r="K51" i="17" s="1"/>
  <c r="K42" i="17" a="1"/>
  <c r="K42" i="17" s="1"/>
  <c r="K38" i="17" a="1"/>
  <c r="K38" i="17" s="1"/>
  <c r="K34" i="17" a="1"/>
  <c r="K34" i="17" s="1"/>
  <c r="K28" i="17" a="1"/>
  <c r="K28" i="17" s="1"/>
  <c r="K25" i="17" a="1"/>
  <c r="K25" i="17" s="1"/>
  <c r="K22" i="17" a="1"/>
  <c r="K22" i="17" s="1"/>
  <c r="K19" i="17" a="1"/>
  <c r="K19" i="17" s="1"/>
  <c r="K18" i="17" a="1"/>
  <c r="K18" i="17" s="1"/>
  <c r="K72" i="17" a="1"/>
  <c r="K72" i="17" s="1"/>
  <c r="K67" i="17" a="1"/>
  <c r="K67" i="17" s="1"/>
  <c r="K35" i="17" a="1"/>
  <c r="K35" i="17" s="1"/>
  <c r="K32" i="17" a="1"/>
  <c r="K32" i="17" s="1"/>
  <c r="K29" i="17" a="1"/>
  <c r="K29" i="17" s="1"/>
  <c r="K23" i="17" a="1"/>
  <c r="K23" i="17" s="1"/>
  <c r="K17" i="17" a="1"/>
  <c r="K17" i="17" s="1"/>
  <c r="K15" i="17" a="1"/>
  <c r="K15" i="17" s="1"/>
  <c r="K64" i="17" a="1"/>
  <c r="K64" i="17" s="1"/>
  <c r="K45" i="17" a="1"/>
  <c r="K45" i="17" s="1"/>
  <c r="K43" i="17" a="1"/>
  <c r="K43" i="17" s="1"/>
  <c r="K39" i="17" a="1"/>
  <c r="K39" i="17" s="1"/>
  <c r="K36" i="17" a="1"/>
  <c r="K36" i="17" s="1"/>
  <c r="K33" i="17" a="1"/>
  <c r="K33" i="17" s="1"/>
  <c r="K30" i="17" a="1"/>
  <c r="K30" i="17" s="1"/>
  <c r="K26" i="17" a="1"/>
  <c r="K26" i="17" s="1"/>
  <c r="K20" i="17" a="1"/>
  <c r="K20" i="17" s="1"/>
  <c r="K16" i="17" a="1"/>
  <c r="K16" i="17" s="1"/>
  <c r="K10" i="17" a="1"/>
  <c r="K10" i="17" s="1"/>
  <c r="K40" i="17" a="1"/>
  <c r="K40" i="17" s="1"/>
  <c r="K21" i="17" a="1"/>
  <c r="K21" i="17" s="1"/>
  <c r="K9" i="17" a="1"/>
  <c r="K9" i="17" s="1"/>
  <c r="K37" i="17" a="1"/>
  <c r="K37" i="17" s="1"/>
  <c r="K14" i="17" a="1"/>
  <c r="K14" i="17" s="1"/>
  <c r="K11" i="17" a="1"/>
  <c r="K11" i="17" s="1"/>
  <c r="K27" i="17" a="1"/>
  <c r="K27" i="17" s="1"/>
  <c r="K12" i="17" a="1"/>
  <c r="K12" i="17" s="1"/>
  <c r="K13" i="17" a="1"/>
  <c r="K13" i="17" s="1"/>
  <c r="K62" i="17" a="1"/>
  <c r="K62" i="17" s="1"/>
  <c r="K41" i="17" a="1"/>
  <c r="K41" i="17" s="1"/>
  <c r="K31" i="17" a="1"/>
  <c r="K31" i="17" s="1"/>
  <c r="K54" i="17" a="1"/>
  <c r="K54" i="17" s="1"/>
  <c r="K24" i="17" a="1"/>
  <c r="K24" i="17" s="1"/>
  <c r="K70" i="11" a="1"/>
  <c r="K70" i="11" s="1"/>
  <c r="K65" i="11" a="1"/>
  <c r="K65" i="11" s="1"/>
  <c r="K62" i="11" a="1"/>
  <c r="K62" i="11" s="1"/>
  <c r="K56" i="11" a="1"/>
  <c r="K56" i="11" s="1"/>
  <c r="K49" i="11" a="1"/>
  <c r="K49" i="11" s="1"/>
  <c r="K45" i="11" a="1"/>
  <c r="K45" i="11" s="1"/>
  <c r="K44" i="11" a="1"/>
  <c r="K44" i="11" s="1"/>
  <c r="K40" i="11" a="1"/>
  <c r="K40" i="11" s="1"/>
  <c r="K33" i="11" a="1"/>
  <c r="K33" i="11" s="1"/>
  <c r="K29" i="11" a="1"/>
  <c r="K29" i="11" s="1"/>
  <c r="K24" i="11" a="1"/>
  <c r="K24" i="11" s="1"/>
  <c r="K21" i="11" a="1"/>
  <c r="K21" i="11" s="1"/>
  <c r="K15" i="11" a="1"/>
  <c r="K15" i="11" s="1"/>
  <c r="K72" i="11" a="1"/>
  <c r="K72" i="11" s="1"/>
  <c r="K66" i="11" a="1"/>
  <c r="K66" i="11" s="1"/>
  <c r="K63" i="11" a="1"/>
  <c r="K63" i="11" s="1"/>
  <c r="K60" i="11" a="1"/>
  <c r="K60" i="11" s="1"/>
  <c r="K57" i="11" a="1"/>
  <c r="K57" i="11" s="1"/>
  <c r="K55" i="11" a="1"/>
  <c r="K55" i="11" s="1"/>
  <c r="K50" i="11" a="1"/>
  <c r="K50" i="11" s="1"/>
  <c r="K46" i="11" a="1"/>
  <c r="K46" i="11" s="1"/>
  <c r="K41" i="11" a="1"/>
  <c r="K41" i="11" s="1"/>
  <c r="K37" i="11" a="1"/>
  <c r="K37" i="11" s="1"/>
  <c r="K34" i="11" a="1"/>
  <c r="K34" i="11" s="1"/>
  <c r="K30" i="11" a="1"/>
  <c r="K30" i="11" s="1"/>
  <c r="K27" i="11" a="1"/>
  <c r="K27" i="11" s="1"/>
  <c r="K22" i="11" a="1"/>
  <c r="K22" i="11" s="1"/>
  <c r="K19" i="11" a="1"/>
  <c r="K19" i="11" s="1"/>
  <c r="K16" i="11" a="1"/>
  <c r="K16" i="11" s="1"/>
  <c r="K68" i="11" a="1"/>
  <c r="K68" i="11" s="1"/>
  <c r="K64" i="11" a="1"/>
  <c r="K64" i="11" s="1"/>
  <c r="K58" i="11" a="1"/>
  <c r="K58" i="11" s="1"/>
  <c r="K53" i="11" a="1"/>
  <c r="K53" i="11" s="1"/>
  <c r="K47" i="11" a="1"/>
  <c r="K47" i="11" s="1"/>
  <c r="K42" i="11" a="1"/>
  <c r="K42" i="11" s="1"/>
  <c r="K38" i="11" a="1"/>
  <c r="K38" i="11" s="1"/>
  <c r="K35" i="11" a="1"/>
  <c r="K35" i="11" s="1"/>
  <c r="K28" i="11" a="1"/>
  <c r="K28" i="11" s="1"/>
  <c r="K25" i="11" a="1"/>
  <c r="K25" i="11" s="1"/>
  <c r="K20" i="11" a="1"/>
  <c r="K20" i="11" s="1"/>
  <c r="K17" i="11" a="1"/>
  <c r="K17" i="11" s="1"/>
  <c r="K14" i="11" a="1"/>
  <c r="K14" i="11" s="1"/>
  <c r="K13" i="11" a="1"/>
  <c r="K13" i="11" s="1"/>
  <c r="K23" i="11" a="1"/>
  <c r="K23" i="11" s="1"/>
  <c r="K10" i="11" a="1"/>
  <c r="K10" i="11" s="1"/>
  <c r="K71" i="11" a="1"/>
  <c r="K71" i="11" s="1"/>
  <c r="K69" i="11" a="1"/>
  <c r="K69" i="11" s="1"/>
  <c r="K67" i="11" a="1"/>
  <c r="K67" i="11" s="1"/>
  <c r="K39" i="11" a="1"/>
  <c r="K39" i="11" s="1"/>
  <c r="K26" i="11" a="1"/>
  <c r="K26" i="11" s="1"/>
  <c r="K11" i="11" a="1"/>
  <c r="K11" i="11" s="1"/>
  <c r="K54" i="11" a="1"/>
  <c r="K54" i="11" s="1"/>
  <c r="K51" i="11" a="1"/>
  <c r="K51" i="11" s="1"/>
  <c r="K43" i="11" a="1"/>
  <c r="K43" i="11" s="1"/>
  <c r="K32" i="11" a="1"/>
  <c r="K32" i="11" s="1"/>
  <c r="K18" i="11" a="1"/>
  <c r="K18" i="11" s="1"/>
  <c r="K12" i="11" a="1"/>
  <c r="K12" i="11" s="1"/>
  <c r="K52" i="11" a="1"/>
  <c r="K52" i="11" s="1"/>
  <c r="K31" i="11" a="1"/>
  <c r="K31" i="11" s="1"/>
  <c r="K61" i="11" a="1"/>
  <c r="K61" i="11" s="1"/>
  <c r="K36" i="11" a="1"/>
  <c r="K36" i="11" s="1"/>
  <c r="K9" i="11" a="1"/>
  <c r="K9" i="11" s="1"/>
  <c r="K59" i="11" a="1"/>
  <c r="K59" i="11" s="1"/>
  <c r="K48" i="11" a="1"/>
  <c r="K48" i="11" s="1"/>
  <c r="L35" i="8" a="1"/>
  <c r="L35" i="8" s="1"/>
  <c r="L40" i="8" a="1"/>
  <c r="L40" i="8" s="1"/>
  <c r="L23" i="8" a="1"/>
  <c r="L23" i="8" s="1"/>
  <c r="L17" i="8" a="1"/>
  <c r="L17" i="8" s="1"/>
  <c r="L11" i="8" a="1"/>
  <c r="L11" i="8" s="1"/>
  <c r="L10" i="8" a="1"/>
  <c r="L10" i="8" s="1"/>
  <c r="L47" i="8" a="1"/>
  <c r="L47" i="8" s="1"/>
  <c r="L25" i="8" a="1"/>
  <c r="L25" i="8" s="1"/>
  <c r="L22" i="8" a="1"/>
  <c r="L22" i="8" s="1"/>
  <c r="L20" i="8" a="1"/>
  <c r="L20" i="8" s="1"/>
  <c r="L14" i="8" a="1"/>
  <c r="L14" i="8" s="1"/>
  <c r="L18" i="8" a="1"/>
  <c r="L18" i="8" s="1"/>
  <c r="L27" i="8" a="1"/>
  <c r="L27" i="8" s="1"/>
  <c r="L67" i="8" a="1"/>
  <c r="L67" i="8" s="1"/>
  <c r="L68" i="8" a="1"/>
  <c r="L68" i="8" s="1"/>
  <c r="L60" i="8" a="1"/>
  <c r="L60" i="8" s="1"/>
  <c r="L62" i="8" a="1"/>
  <c r="L62" i="8" s="1"/>
  <c r="L53" i="8" a="1"/>
  <c r="L53" i="8" s="1"/>
  <c r="L50" i="8" a="1"/>
  <c r="L50" i="8" s="1"/>
  <c r="L33" i="8" a="1"/>
  <c r="L33" i="8" s="1"/>
  <c r="L24" i="8" a="1"/>
  <c r="L24" i="8" s="1"/>
  <c r="L49" i="8" a="1"/>
  <c r="L49" i="8" s="1"/>
  <c r="L39" i="8" a="1"/>
  <c r="L39" i="8" s="1"/>
  <c r="L31" i="8" a="1"/>
  <c r="L31" i="8" s="1"/>
  <c r="L15" i="8" a="1"/>
  <c r="L15" i="8" s="1"/>
  <c r="L19" i="8" a="1"/>
  <c r="L19" i="8" s="1"/>
  <c r="L61" i="8" a="1"/>
  <c r="L61" i="8" s="1"/>
  <c r="L70" i="8" a="1"/>
  <c r="L70" i="8" s="1"/>
  <c r="L26" i="8" a="1"/>
  <c r="L26" i="8" s="1"/>
  <c r="L32" i="8" a="1"/>
  <c r="L32" i="8" s="1"/>
  <c r="L9" i="8" a="1"/>
  <c r="L9" i="8" s="1"/>
  <c r="L59" i="8" a="1"/>
  <c r="L59" i="8" s="1"/>
  <c r="L64" i="8" a="1"/>
  <c r="L64" i="8" s="1"/>
  <c r="L57" i="8" a="1"/>
  <c r="L57" i="8" s="1"/>
  <c r="L55" i="8" a="1"/>
  <c r="L55" i="8" s="1"/>
  <c r="L52" i="8" a="1"/>
  <c r="L52" i="8" s="1"/>
  <c r="L46" i="8" a="1"/>
  <c r="L46" i="8" s="1"/>
  <c r="L30" i="8" a="1"/>
  <c r="L30" i="8" s="1"/>
  <c r="L45" i="8" a="1"/>
  <c r="L45" i="8" s="1"/>
  <c r="L48" i="8" a="1"/>
  <c r="L48" i="8" s="1"/>
  <c r="L38" i="8" a="1"/>
  <c r="L38" i="8" s="1"/>
  <c r="L29" i="8" a="1"/>
  <c r="L29" i="8" s="1"/>
  <c r="L13" i="8" a="1"/>
  <c r="L13" i="8" s="1"/>
  <c r="L71" i="8" a="1"/>
  <c r="L71" i="8" s="1"/>
  <c r="L66" i="8" a="1"/>
  <c r="L66" i="8" s="1"/>
  <c r="L37" i="8" a="1"/>
  <c r="L37" i="8" s="1"/>
  <c r="L42" i="8" a="1"/>
  <c r="L42" i="8" s="1"/>
  <c r="L21" i="8" a="1"/>
  <c r="L21" i="8" s="1"/>
  <c r="L12" i="8" a="1"/>
  <c r="L12" i="8" s="1"/>
  <c r="L65" i="8" a="1"/>
  <c r="L65" i="8" s="1"/>
  <c r="L58" i="8" a="1"/>
  <c r="L58" i="8" s="1"/>
  <c r="L63" i="8" a="1"/>
  <c r="L63" i="8" s="1"/>
  <c r="L56" i="8" a="1"/>
  <c r="L56" i="8" s="1"/>
  <c r="L54" i="8" a="1"/>
  <c r="L54" i="8" s="1"/>
  <c r="L72" i="8" a="1"/>
  <c r="L72" i="8" s="1"/>
  <c r="L41" i="8" a="1"/>
  <c r="L41" i="8" s="1"/>
  <c r="L28" i="8" a="1"/>
  <c r="L28" i="8" s="1"/>
  <c r="L44" i="8" a="1"/>
  <c r="L44" i="8" s="1"/>
  <c r="L43" i="8" a="1"/>
  <c r="L43" i="8" s="1"/>
  <c r="L34" i="8" a="1"/>
  <c r="L34" i="8" s="1"/>
  <c r="L16" i="8" a="1"/>
  <c r="L16" i="8" s="1"/>
  <c r="L69" i="8" a="1"/>
  <c r="L69" i="8" s="1"/>
  <c r="L51" i="8" a="1"/>
  <c r="L51" i="8" s="1"/>
  <c r="L36" i="8" a="1"/>
  <c r="L36" i="8" s="1"/>
  <c r="L71" i="16" a="1"/>
  <c r="L71" i="16" s="1"/>
  <c r="L67" i="16" a="1"/>
  <c r="L67" i="16" s="1"/>
  <c r="L63" i="16" a="1"/>
  <c r="L63" i="16" s="1"/>
  <c r="L61" i="16" a="1"/>
  <c r="L61" i="16" s="1"/>
  <c r="L57" i="16" a="1"/>
  <c r="L57" i="16" s="1"/>
  <c r="L53" i="16" a="1"/>
  <c r="L53" i="16" s="1"/>
  <c r="L49" i="16" a="1"/>
  <c r="L49" i="16" s="1"/>
  <c r="L46" i="16" a="1"/>
  <c r="L46" i="16" s="1"/>
  <c r="L43" i="16" a="1"/>
  <c r="L43" i="16" s="1"/>
  <c r="L37" i="16" a="1"/>
  <c r="L37" i="16" s="1"/>
  <c r="L32" i="16" a="1"/>
  <c r="L32" i="16" s="1"/>
  <c r="L27" i="16" a="1"/>
  <c r="L27" i="16" s="1"/>
  <c r="L25" i="16" a="1"/>
  <c r="L25" i="16" s="1"/>
  <c r="L15" i="16" a="1"/>
  <c r="L15" i="16" s="1"/>
  <c r="L12" i="16" a="1"/>
  <c r="L12" i="16" s="1"/>
  <c r="L70" i="16" a="1"/>
  <c r="L70" i="16" s="1"/>
  <c r="L55" i="16" a="1"/>
  <c r="L55" i="16" s="1"/>
  <c r="L47" i="16" a="1"/>
  <c r="L47" i="16" s="1"/>
  <c r="L34" i="16" a="1"/>
  <c r="L34" i="16" s="1"/>
  <c r="L18" i="16" a="1"/>
  <c r="L18" i="16" s="1"/>
  <c r="L11" i="16" a="1"/>
  <c r="L11" i="16" s="1"/>
  <c r="L72" i="16" a="1"/>
  <c r="L72" i="16" s="1"/>
  <c r="L68" i="16" a="1"/>
  <c r="L68" i="16" s="1"/>
  <c r="L64" i="16" a="1"/>
  <c r="L64" i="16" s="1"/>
  <c r="L60" i="16" a="1"/>
  <c r="L60" i="16" s="1"/>
  <c r="L56" i="16" a="1"/>
  <c r="L56" i="16" s="1"/>
  <c r="L50" i="16" a="1"/>
  <c r="L50" i="16" s="1"/>
  <c r="L45" i="16" a="1"/>
  <c r="L45" i="16" s="1"/>
  <c r="L41" i="16" a="1"/>
  <c r="L41" i="16" s="1"/>
  <c r="L38" i="16" a="1"/>
  <c r="L38" i="16" s="1"/>
  <c r="L31" i="16" a="1"/>
  <c r="L31" i="16" s="1"/>
  <c r="L29" i="16" a="1"/>
  <c r="L29" i="16" s="1"/>
  <c r="L26" i="16" a="1"/>
  <c r="L26" i="16" s="1"/>
  <c r="L23" i="16" a="1"/>
  <c r="L23" i="16" s="1"/>
  <c r="L19" i="16" a="1"/>
  <c r="L19" i="16" s="1"/>
  <c r="L16" i="16" a="1"/>
  <c r="L16" i="16" s="1"/>
  <c r="L10" i="16" a="1"/>
  <c r="L10" i="16" s="1"/>
  <c r="L58" i="16" a="1"/>
  <c r="L58" i="16" s="1"/>
  <c r="L48" i="16" a="1"/>
  <c r="L48" i="16" s="1"/>
  <c r="L40" i="16" a="1"/>
  <c r="L40" i="16" s="1"/>
  <c r="L36" i="16" a="1"/>
  <c r="L36" i="16" s="1"/>
  <c r="L9" i="16" a="1"/>
  <c r="L9" i="16" s="1"/>
  <c r="L69" i="16" a="1"/>
  <c r="L69" i="16" s="1"/>
  <c r="L65" i="16" a="1"/>
  <c r="L65" i="16" s="1"/>
  <c r="L59" i="16" a="1"/>
  <c r="L59" i="16" s="1"/>
  <c r="L54" i="16" a="1"/>
  <c r="L54" i="16" s="1"/>
  <c r="L51" i="16" a="1"/>
  <c r="L51" i="16" s="1"/>
  <c r="L42" i="16" a="1"/>
  <c r="L42" i="16" s="1"/>
  <c r="L39" i="16" a="1"/>
  <c r="L39" i="16" s="1"/>
  <c r="L35" i="16" a="1"/>
  <c r="L35" i="16" s="1"/>
  <c r="L33" i="16" a="1"/>
  <c r="L33" i="16" s="1"/>
  <c r="L30" i="16" a="1"/>
  <c r="L30" i="16" s="1"/>
  <c r="L28" i="16" a="1"/>
  <c r="L28" i="16" s="1"/>
  <c r="L24" i="16" a="1"/>
  <c r="L24" i="16" s="1"/>
  <c r="L21" i="16" a="1"/>
  <c r="L21" i="16" s="1"/>
  <c r="L20" i="16" a="1"/>
  <c r="L20" i="16" s="1"/>
  <c r="L17" i="16" a="1"/>
  <c r="L17" i="16" s="1"/>
  <c r="L13" i="16" a="1"/>
  <c r="L13" i="16" s="1"/>
  <c r="L66" i="16" a="1"/>
  <c r="L66" i="16" s="1"/>
  <c r="L62" i="16" a="1"/>
  <c r="L62" i="16" s="1"/>
  <c r="L52" i="16" a="1"/>
  <c r="L52" i="16" s="1"/>
  <c r="L44" i="16" a="1"/>
  <c r="L44" i="16" s="1"/>
  <c r="L22" i="16" a="1"/>
  <c r="L22" i="16" s="1"/>
  <c r="L14" i="16" a="1"/>
  <c r="L14" i="16" s="1"/>
  <c r="N8" i="1"/>
  <c r="N6" i="1" s="1" a="1"/>
  <c r="N6" i="1" s="1"/>
  <c r="M8" i="11"/>
  <c r="M6" i="11" s="1" a="1"/>
  <c r="M6" i="11" s="1"/>
  <c r="L7" i="11"/>
  <c r="M8" i="17"/>
  <c r="M6" i="17" s="1" a="1"/>
  <c r="M6" i="17" s="1"/>
  <c r="L7" i="17"/>
  <c r="N8" i="15"/>
  <c r="N6" i="15" s="1" a="1"/>
  <c r="N6" i="15" s="1"/>
  <c r="M7" i="15"/>
  <c r="N8" i="9"/>
  <c r="N6" i="9" s="1" a="1"/>
  <c r="N6" i="9" s="1"/>
  <c r="M7" i="9"/>
  <c r="N8" i="10"/>
  <c r="N6" i="10" s="1" a="1"/>
  <c r="N6" i="10" s="1"/>
  <c r="M7" i="10"/>
  <c r="M8" i="12"/>
  <c r="M6" i="12" s="1" a="1"/>
  <c r="M6" i="12" s="1"/>
  <c r="L7" i="12"/>
  <c r="N8" i="13"/>
  <c r="N6" i="13" s="1" a="1"/>
  <c r="N6" i="13" s="1"/>
  <c r="M7" i="13"/>
  <c r="N8" i="16"/>
  <c r="N6" i="16" s="1" a="1"/>
  <c r="N6" i="16" s="1"/>
  <c r="M7" i="16"/>
  <c r="M7" i="1"/>
  <c r="N8" i="6"/>
  <c r="N6" i="6" s="1" a="1"/>
  <c r="N6" i="6" s="1"/>
  <c r="M7" i="6"/>
  <c r="M6" i="14" l="1" a="1"/>
  <c r="M6" i="14" s="1"/>
  <c r="M7" i="14"/>
  <c r="N8" i="14"/>
  <c r="L58" i="14" a="1"/>
  <c r="L58" i="14" s="1"/>
  <c r="L42" i="14" a="1"/>
  <c r="L42" i="14" s="1"/>
  <c r="L29" i="14" a="1"/>
  <c r="L29" i="14" s="1"/>
  <c r="L17" i="14" a="1"/>
  <c r="L17" i="14" s="1"/>
  <c r="L60" i="14" a="1"/>
  <c r="L60" i="14" s="1"/>
  <c r="L47" i="14" a="1"/>
  <c r="L47" i="14" s="1"/>
  <c r="L22" i="14" a="1"/>
  <c r="L22" i="14" s="1"/>
  <c r="L70" i="14" a="1"/>
  <c r="L70" i="14" s="1"/>
  <c r="L35" i="14" a="1"/>
  <c r="L35" i="14" s="1"/>
  <c r="L41" i="14" a="1"/>
  <c r="L41" i="14" s="1"/>
  <c r="L57" i="14" a="1"/>
  <c r="L57" i="14" s="1"/>
  <c r="L37" i="14" a="1"/>
  <c r="L37" i="14" s="1"/>
  <c r="L53" i="14" a="1"/>
  <c r="L53" i="14" s="1"/>
  <c r="L67" i="14" a="1"/>
  <c r="L67" i="14" s="1"/>
  <c r="L40" i="14" a="1"/>
  <c r="L40" i="14" s="1"/>
  <c r="L9" i="14" a="1"/>
  <c r="L9" i="14" s="1"/>
  <c r="L72" i="14" a="1"/>
  <c r="L72" i="14" s="1"/>
  <c r="L54" i="14" a="1"/>
  <c r="L54" i="14" s="1"/>
  <c r="L38" i="14" a="1"/>
  <c r="L38" i="14" s="1"/>
  <c r="L26" i="14" a="1"/>
  <c r="L26" i="14" s="1"/>
  <c r="L13" i="14" a="1"/>
  <c r="L13" i="14" s="1"/>
  <c r="L59" i="14" a="1"/>
  <c r="L59" i="14" s="1"/>
  <c r="L43" i="14" a="1"/>
  <c r="L43" i="14" s="1"/>
  <c r="L18" i="14" a="1"/>
  <c r="L18" i="14" s="1"/>
  <c r="L62" i="14" a="1"/>
  <c r="L62" i="14" s="1"/>
  <c r="L31" i="14" a="1"/>
  <c r="L31" i="14" s="1"/>
  <c r="L16" i="14" a="1"/>
  <c r="L16" i="14" s="1"/>
  <c r="L49" i="14" a="1"/>
  <c r="L49" i="14" s="1"/>
  <c r="L28" i="14" a="1"/>
  <c r="L28" i="14" s="1"/>
  <c r="L36" i="14" a="1"/>
  <c r="L36" i="14" s="1"/>
  <c r="L64" i="14" a="1"/>
  <c r="L64" i="14" s="1"/>
  <c r="L27" i="14" a="1"/>
  <c r="L27" i="14" s="1"/>
  <c r="L68" i="14" a="1"/>
  <c r="L68" i="14" s="1"/>
  <c r="L50" i="14" a="1"/>
  <c r="L50" i="14" s="1"/>
  <c r="L34" i="14" a="1"/>
  <c r="L34" i="14" s="1"/>
  <c r="L25" i="14" a="1"/>
  <c r="L25" i="14" s="1"/>
  <c r="L69" i="14" a="1"/>
  <c r="L69" i="14" s="1"/>
  <c r="L55" i="14" a="1"/>
  <c r="L55" i="14" s="1"/>
  <c r="L39" i="14" a="1"/>
  <c r="L39" i="14" s="1"/>
  <c r="L14" i="14" a="1"/>
  <c r="L14" i="14" s="1"/>
  <c r="L56" i="14" a="1"/>
  <c r="L56" i="14" s="1"/>
  <c r="L19" i="14" a="1"/>
  <c r="L19" i="14" s="1"/>
  <c r="L71" i="14" a="1"/>
  <c r="L71" i="14" s="1"/>
  <c r="L48" i="14" a="1"/>
  <c r="L48" i="14" s="1"/>
  <c r="L20" i="14" a="1"/>
  <c r="L20" i="14" s="1"/>
  <c r="L33" i="14" a="1"/>
  <c r="L33" i="14" s="1"/>
  <c r="L61" i="14" a="1"/>
  <c r="L61" i="14" s="1"/>
  <c r="L23" i="14" a="1"/>
  <c r="L23" i="14" s="1"/>
  <c r="L66" i="14" a="1"/>
  <c r="L66" i="14" s="1"/>
  <c r="L46" i="14" a="1"/>
  <c r="L46" i="14" s="1"/>
  <c r="L32" i="14" a="1"/>
  <c r="L32" i="14" s="1"/>
  <c r="L21" i="14" a="1"/>
  <c r="L21" i="14" s="1"/>
  <c r="L63" i="14" a="1"/>
  <c r="L63" i="14" s="1"/>
  <c r="L51" i="14" a="1"/>
  <c r="L51" i="14" s="1"/>
  <c r="L30" i="14" a="1"/>
  <c r="L30" i="14" s="1"/>
  <c r="L10" i="14" a="1"/>
  <c r="L10" i="14" s="1"/>
  <c r="L44" i="14" a="1"/>
  <c r="L44" i="14" s="1"/>
  <c r="L11" i="14" a="1"/>
  <c r="L11" i="14" s="1"/>
  <c r="L65" i="14" a="1"/>
  <c r="L65" i="14" s="1"/>
  <c r="L45" i="14" a="1"/>
  <c r="L45" i="14" s="1"/>
  <c r="L12" i="14" a="1"/>
  <c r="L12" i="14" s="1"/>
  <c r="L24" i="14" a="1"/>
  <c r="L24" i="14" s="1"/>
  <c r="L52" i="14" a="1"/>
  <c r="L52" i="14" s="1"/>
  <c r="L15" i="14" a="1"/>
  <c r="L15" i="14" s="1"/>
  <c r="M72" i="16" a="1"/>
  <c r="M72" i="16" s="1"/>
  <c r="M68" i="16" a="1"/>
  <c r="M68" i="16" s="1"/>
  <c r="M64" i="16" a="1"/>
  <c r="M64" i="16" s="1"/>
  <c r="M60" i="16" a="1"/>
  <c r="M60" i="16" s="1"/>
  <c r="M54" i="16" a="1"/>
  <c r="M54" i="16" s="1"/>
  <c r="M50" i="16" a="1"/>
  <c r="M50" i="16" s="1"/>
  <c r="M38" i="16" a="1"/>
  <c r="M38" i="16" s="1"/>
  <c r="M35" i="16" a="1"/>
  <c r="M35" i="16" s="1"/>
  <c r="M33" i="16" a="1"/>
  <c r="M33" i="16" s="1"/>
  <c r="M31" i="16" a="1"/>
  <c r="M31" i="16" s="1"/>
  <c r="M29" i="16" a="1"/>
  <c r="M29" i="16" s="1"/>
  <c r="M26" i="16" a="1"/>
  <c r="M26" i="16" s="1"/>
  <c r="M21" i="16" a="1"/>
  <c r="M21" i="16" s="1"/>
  <c r="M19" i="16" a="1"/>
  <c r="M19" i="16" s="1"/>
  <c r="M16" i="16" a="1"/>
  <c r="M16" i="16" s="1"/>
  <c r="M10" i="16" a="1"/>
  <c r="M10" i="16" s="1"/>
  <c r="M56" i="16" a="1"/>
  <c r="M56" i="16" s="1"/>
  <c r="M53" i="16" a="1"/>
  <c r="M53" i="16" s="1"/>
  <c r="M45" i="16" a="1"/>
  <c r="M45" i="16" s="1"/>
  <c r="M69" i="16" a="1"/>
  <c r="M69" i="16" s="1"/>
  <c r="M65" i="16" a="1"/>
  <c r="M65" i="16" s="1"/>
  <c r="M59" i="16" a="1"/>
  <c r="M59" i="16" s="1"/>
  <c r="M51" i="16" a="1"/>
  <c r="M51" i="16" s="1"/>
  <c r="M48" i="16" a="1"/>
  <c r="M48" i="16" s="1"/>
  <c r="M42" i="16" a="1"/>
  <c r="M42" i="16" s="1"/>
  <c r="M39" i="16" a="1"/>
  <c r="M39" i="16" s="1"/>
  <c r="M30" i="16" a="1"/>
  <c r="M30" i="16" s="1"/>
  <c r="M28" i="16" a="1"/>
  <c r="M28" i="16" s="1"/>
  <c r="M24" i="16" a="1"/>
  <c r="M24" i="16" s="1"/>
  <c r="M20" i="16" a="1"/>
  <c r="M20" i="16" s="1"/>
  <c r="M17" i="16" a="1"/>
  <c r="M17" i="16" s="1"/>
  <c r="M13" i="16" a="1"/>
  <c r="M13" i="16" s="1"/>
  <c r="M71" i="16" a="1"/>
  <c r="M71" i="16" s="1"/>
  <c r="M63" i="16" a="1"/>
  <c r="M63" i="16" s="1"/>
  <c r="M61" i="16" a="1"/>
  <c r="M61" i="16" s="1"/>
  <c r="M49" i="16" a="1"/>
  <c r="M49" i="16" s="1"/>
  <c r="M41" i="16" a="1"/>
  <c r="M41" i="16" s="1"/>
  <c r="M32" i="16" a="1"/>
  <c r="M32" i="16" s="1"/>
  <c r="M23" i="16" a="1"/>
  <c r="M23" i="16" s="1"/>
  <c r="M15" i="16" a="1"/>
  <c r="M15" i="16" s="1"/>
  <c r="M70" i="16" a="1"/>
  <c r="M70" i="16" s="1"/>
  <c r="M67" i="16" a="1"/>
  <c r="M67" i="16" s="1"/>
  <c r="M66" i="16" a="1"/>
  <c r="M66" i="16" s="1"/>
  <c r="M62" i="16" a="1"/>
  <c r="M62" i="16" s="1"/>
  <c r="M58" i="16" a="1"/>
  <c r="M58" i="16" s="1"/>
  <c r="M57" i="16" a="1"/>
  <c r="M57" i="16" s="1"/>
  <c r="M55" i="16" a="1"/>
  <c r="M55" i="16" s="1"/>
  <c r="M52" i="16" a="1"/>
  <c r="M52" i="16" s="1"/>
  <c r="M47" i="16" a="1"/>
  <c r="M47" i="16" s="1"/>
  <c r="M46" i="16" a="1"/>
  <c r="M46" i="16" s="1"/>
  <c r="M44" i="16" a="1"/>
  <c r="M44" i="16" s="1"/>
  <c r="M43" i="16" a="1"/>
  <c r="M43" i="16" s="1"/>
  <c r="M40" i="16" a="1"/>
  <c r="M40" i="16" s="1"/>
  <c r="M36" i="16" a="1"/>
  <c r="M36" i="16" s="1"/>
  <c r="M34" i="16" a="1"/>
  <c r="M34" i="16" s="1"/>
  <c r="M27" i="16" a="1"/>
  <c r="M27" i="16" s="1"/>
  <c r="M25" i="16" a="1"/>
  <c r="M25" i="16" s="1"/>
  <c r="M22" i="16" a="1"/>
  <c r="M22" i="16" s="1"/>
  <c r="M18" i="16" a="1"/>
  <c r="M18" i="16" s="1"/>
  <c r="M14" i="16" a="1"/>
  <c r="M14" i="16" s="1"/>
  <c r="M11" i="16" a="1"/>
  <c r="M11" i="16" s="1"/>
  <c r="M9" i="16" a="1"/>
  <c r="M9" i="16" s="1"/>
  <c r="M37" i="16" a="1"/>
  <c r="M37" i="16" s="1"/>
  <c r="M12" i="16" a="1"/>
  <c r="M12" i="16" s="1"/>
  <c r="M71" i="10" a="1"/>
  <c r="M71" i="10" s="1"/>
  <c r="M66" i="10" a="1"/>
  <c r="M66" i="10" s="1"/>
  <c r="M62" i="10" a="1"/>
  <c r="M62" i="10" s="1"/>
  <c r="M60" i="10" a="1"/>
  <c r="M60" i="10" s="1"/>
  <c r="M55" i="10" a="1"/>
  <c r="M55" i="10" s="1"/>
  <c r="M51" i="10" a="1"/>
  <c r="M51" i="10" s="1"/>
  <c r="M46" i="10" a="1"/>
  <c r="M46" i="10" s="1"/>
  <c r="M42" i="10" a="1"/>
  <c r="M42" i="10" s="1"/>
  <c r="M38" i="10" a="1"/>
  <c r="M38" i="10" s="1"/>
  <c r="M37" i="10" a="1"/>
  <c r="M37" i="10" s="1"/>
  <c r="M34" i="10" a="1"/>
  <c r="M34" i="10" s="1"/>
  <c r="M31" i="10" a="1"/>
  <c r="M31" i="10" s="1"/>
  <c r="M28" i="10" a="1"/>
  <c r="M28" i="10" s="1"/>
  <c r="M24" i="10" a="1"/>
  <c r="M24" i="10" s="1"/>
  <c r="M18" i="10" a="1"/>
  <c r="M18" i="10" s="1"/>
  <c r="M15" i="10" a="1"/>
  <c r="M15" i="10" s="1"/>
  <c r="M12" i="10" a="1"/>
  <c r="M12" i="10" s="1"/>
  <c r="M72" i="10" a="1"/>
  <c r="M72" i="10" s="1"/>
  <c r="M68" i="10" a="1"/>
  <c r="M68" i="10" s="1"/>
  <c r="M67" i="10" a="1"/>
  <c r="M67" i="10" s="1"/>
  <c r="M63" i="10" a="1"/>
  <c r="M63" i="10" s="1"/>
  <c r="M56" i="10" a="1"/>
  <c r="M56" i="10" s="1"/>
  <c r="M52" i="10" a="1"/>
  <c r="M52" i="10" s="1"/>
  <c r="M47" i="10" a="1"/>
  <c r="M47" i="10" s="1"/>
  <c r="M43" i="10" a="1"/>
  <c r="M43" i="10" s="1"/>
  <c r="M39" i="10" a="1"/>
  <c r="M39" i="10" s="1"/>
  <c r="M35" i="10" a="1"/>
  <c r="M35" i="10" s="1"/>
  <c r="M29" i="10" a="1"/>
  <c r="M29" i="10" s="1"/>
  <c r="M25" i="10" a="1"/>
  <c r="M25" i="10" s="1"/>
  <c r="M22" i="10" a="1"/>
  <c r="M22" i="10" s="1"/>
  <c r="M19" i="10" a="1"/>
  <c r="M19" i="10" s="1"/>
  <c r="M17" i="10" a="1"/>
  <c r="M17" i="10" s="1"/>
  <c r="M13" i="10" a="1"/>
  <c r="M13" i="10" s="1"/>
  <c r="M69" i="10" a="1"/>
  <c r="M69" i="10" s="1"/>
  <c r="M64" i="10" a="1"/>
  <c r="M64" i="10" s="1"/>
  <c r="M61" i="10" a="1"/>
  <c r="M61" i="10" s="1"/>
  <c r="M58" i="10" a="1"/>
  <c r="M58" i="10" s="1"/>
  <c r="M57" i="10" a="1"/>
  <c r="M57" i="10" s="1"/>
  <c r="M53" i="10" a="1"/>
  <c r="M53" i="10" s="1"/>
  <c r="M49" i="10" a="1"/>
  <c r="M49" i="10" s="1"/>
  <c r="M48" i="10" a="1"/>
  <c r="M48" i="10" s="1"/>
  <c r="M44" i="10" a="1"/>
  <c r="M44" i="10" s="1"/>
  <c r="M40" i="10" a="1"/>
  <c r="M40" i="10" s="1"/>
  <c r="M36" i="10" a="1"/>
  <c r="M36" i="10" s="1"/>
  <c r="M32" i="10" a="1"/>
  <c r="M32" i="10" s="1"/>
  <c r="M26" i="10" a="1"/>
  <c r="M26" i="10" s="1"/>
  <c r="M23" i="10" a="1"/>
  <c r="M23" i="10" s="1"/>
  <c r="M20" i="10" a="1"/>
  <c r="M20" i="10" s="1"/>
  <c r="M16" i="10" a="1"/>
  <c r="M16" i="10" s="1"/>
  <c r="M14" i="10" a="1"/>
  <c r="M14" i="10" s="1"/>
  <c r="M11" i="10" a="1"/>
  <c r="M11" i="10" s="1"/>
  <c r="M9" i="10" a="1"/>
  <c r="M9" i="10" s="1"/>
  <c r="M59" i="10" a="1"/>
  <c r="M59" i="10" s="1"/>
  <c r="M45" i="10" a="1"/>
  <c r="M45" i="10" s="1"/>
  <c r="M27" i="10" a="1"/>
  <c r="M27" i="10" s="1"/>
  <c r="M70" i="10" a="1"/>
  <c r="M70" i="10" s="1"/>
  <c r="M65" i="10" a="1"/>
  <c r="M65" i="10" s="1"/>
  <c r="M50" i="10" a="1"/>
  <c r="M50" i="10" s="1"/>
  <c r="M54" i="10" a="1"/>
  <c r="M54" i="10" s="1"/>
  <c r="M33" i="10" a="1"/>
  <c r="M33" i="10" s="1"/>
  <c r="M21" i="10" a="1"/>
  <c r="M21" i="10" s="1"/>
  <c r="M10" i="10" a="1"/>
  <c r="M10" i="10" s="1"/>
  <c r="M30" i="10" a="1"/>
  <c r="M30" i="10" s="1"/>
  <c r="M41" i="10" a="1"/>
  <c r="M41" i="10" s="1"/>
  <c r="M71" i="15" a="1"/>
  <c r="M71" i="15" s="1"/>
  <c r="M67" i="15" a="1"/>
  <c r="M67" i="15" s="1"/>
  <c r="M63" i="15" a="1"/>
  <c r="M63" i="15" s="1"/>
  <c r="M56" i="15" a="1"/>
  <c r="M56" i="15" s="1"/>
  <c r="M55" i="15" a="1"/>
  <c r="M55" i="15" s="1"/>
  <c r="M50" i="15" a="1"/>
  <c r="M50" i="15" s="1"/>
  <c r="M47" i="15" a="1"/>
  <c r="M47" i="15" s="1"/>
  <c r="M39" i="15" a="1"/>
  <c r="M39" i="15" s="1"/>
  <c r="M34" i="15" a="1"/>
  <c r="M34" i="15" s="1"/>
  <c r="M32" i="15" a="1"/>
  <c r="M32" i="15" s="1"/>
  <c r="M27" i="15" a="1"/>
  <c r="M27" i="15" s="1"/>
  <c r="M20" i="15" a="1"/>
  <c r="M20" i="15" s="1"/>
  <c r="M17" i="15" a="1"/>
  <c r="M17" i="15" s="1"/>
  <c r="M13" i="15" a="1"/>
  <c r="M13" i="15" s="1"/>
  <c r="M72" i="15" a="1"/>
  <c r="M72" i="15" s="1"/>
  <c r="M68" i="15" a="1"/>
  <c r="M68" i="15" s="1"/>
  <c r="M64" i="15" a="1"/>
  <c r="M64" i="15" s="1"/>
  <c r="M62" i="15" a="1"/>
  <c r="M62" i="15" s="1"/>
  <c r="M59" i="15" a="1"/>
  <c r="M59" i="15" s="1"/>
  <c r="M54" i="15" a="1"/>
  <c r="M54" i="15" s="1"/>
  <c r="M51" i="15" a="1"/>
  <c r="M51" i="15" s="1"/>
  <c r="M48" i="15" a="1"/>
  <c r="M48" i="15" s="1"/>
  <c r="M44" i="15" a="1"/>
  <c r="M44" i="15" s="1"/>
  <c r="M40" i="15" a="1"/>
  <c r="M40" i="15" s="1"/>
  <c r="M37" i="15" a="1"/>
  <c r="M37" i="15" s="1"/>
  <c r="M25" i="15" a="1"/>
  <c r="M25" i="15" s="1"/>
  <c r="M23" i="15" a="1"/>
  <c r="M23" i="15" s="1"/>
  <c r="M21" i="15" a="1"/>
  <c r="M21" i="15" s="1"/>
  <c r="M14" i="15" a="1"/>
  <c r="M14" i="15" s="1"/>
  <c r="M69" i="15" a="1"/>
  <c r="M69" i="15" s="1"/>
  <c r="M60" i="15" a="1"/>
  <c r="M60" i="15" s="1"/>
  <c r="M53" i="15" a="1"/>
  <c r="M53" i="15" s="1"/>
  <c r="M49" i="15" a="1"/>
  <c r="M49" i="15" s="1"/>
  <c r="M42" i="15" a="1"/>
  <c r="M42" i="15" s="1"/>
  <c r="M38" i="15" a="1"/>
  <c r="M38" i="15" s="1"/>
  <c r="M29" i="15" a="1"/>
  <c r="M29" i="15" s="1"/>
  <c r="M26" i="15" a="1"/>
  <c r="M26" i="15" s="1"/>
  <c r="M18" i="15" a="1"/>
  <c r="M18" i="15" s="1"/>
  <c r="M61" i="15" a="1"/>
  <c r="M61" i="15" s="1"/>
  <c r="M16" i="15" a="1"/>
  <c r="M16" i="15" s="1"/>
  <c r="M70" i="15" a="1"/>
  <c r="M70" i="15" s="1"/>
  <c r="M52" i="15" a="1"/>
  <c r="M52" i="15" s="1"/>
  <c r="M43" i="15" a="1"/>
  <c r="M43" i="15" s="1"/>
  <c r="M33" i="15" a="1"/>
  <c r="M33" i="15" s="1"/>
  <c r="M30" i="15" a="1"/>
  <c r="M30" i="15" s="1"/>
  <c r="M19" i="15" a="1"/>
  <c r="M19" i="15" s="1"/>
  <c r="M9" i="15" a="1"/>
  <c r="M9" i="15" s="1"/>
  <c r="M46" i="15" a="1"/>
  <c r="M46" i="15" s="1"/>
  <c r="M36" i="15" a="1"/>
  <c r="M36" i="15" s="1"/>
  <c r="M12" i="15" a="1"/>
  <c r="M12" i="15" s="1"/>
  <c r="M65" i="15" a="1"/>
  <c r="M65" i="15" s="1"/>
  <c r="M58" i="15" a="1"/>
  <c r="M58" i="15" s="1"/>
  <c r="M57" i="15" a="1"/>
  <c r="M57" i="15" s="1"/>
  <c r="M45" i="15" a="1"/>
  <c r="M45" i="15" s="1"/>
  <c r="M41" i="15" a="1"/>
  <c r="M41" i="15" s="1"/>
  <c r="M35" i="15" a="1"/>
  <c r="M35" i="15" s="1"/>
  <c r="M31" i="15" a="1"/>
  <c r="M31" i="15" s="1"/>
  <c r="M28" i="15" a="1"/>
  <c r="M28" i="15" s="1"/>
  <c r="M24" i="15" a="1"/>
  <c r="M24" i="15" s="1"/>
  <c r="M22" i="15" a="1"/>
  <c r="M22" i="15" s="1"/>
  <c r="M15" i="15" a="1"/>
  <c r="M15" i="15" s="1"/>
  <c r="M11" i="15" a="1"/>
  <c r="M11" i="15" s="1"/>
  <c r="M10" i="15" a="1"/>
  <c r="M10" i="15" s="1"/>
  <c r="M66" i="15" a="1"/>
  <c r="M66" i="15" s="1"/>
  <c r="M71" i="6" a="1"/>
  <c r="M71" i="6" s="1"/>
  <c r="M66" i="6" a="1"/>
  <c r="M66" i="6" s="1"/>
  <c r="M65" i="6" a="1"/>
  <c r="M65" i="6" s="1"/>
  <c r="M60" i="6" a="1"/>
  <c r="M60" i="6" s="1"/>
  <c r="M59" i="6" a="1"/>
  <c r="M59" i="6" s="1"/>
  <c r="M55" i="6" a="1"/>
  <c r="M55" i="6" s="1"/>
  <c r="M52" i="6" a="1"/>
  <c r="M52" i="6" s="1"/>
  <c r="M49" i="6" a="1"/>
  <c r="M49" i="6" s="1"/>
  <c r="M45" i="6" a="1"/>
  <c r="M45" i="6" s="1"/>
  <c r="M37" i="6" a="1"/>
  <c r="M37" i="6" s="1"/>
  <c r="M27" i="6" a="1"/>
  <c r="M27" i="6" s="1"/>
  <c r="M24" i="6" a="1"/>
  <c r="M24" i="6" s="1"/>
  <c r="M22" i="6" a="1"/>
  <c r="M22" i="6" s="1"/>
  <c r="M20" i="6" a="1"/>
  <c r="M20" i="6" s="1"/>
  <c r="M19" i="6" a="1"/>
  <c r="M19" i="6" s="1"/>
  <c r="M13" i="6" a="1"/>
  <c r="M13" i="6" s="1"/>
  <c r="M9" i="6" a="1"/>
  <c r="M9" i="6" s="1"/>
  <c r="M72" i="6" a="1"/>
  <c r="M72" i="6" s="1"/>
  <c r="M68" i="6" a="1"/>
  <c r="M68" i="6" s="1"/>
  <c r="M64" i="6" a="1"/>
  <c r="M64" i="6" s="1"/>
  <c r="M58" i="6" a="1"/>
  <c r="M58" i="6" s="1"/>
  <c r="M57" i="6" a="1"/>
  <c r="M57" i="6" s="1"/>
  <c r="M50" i="6" a="1"/>
  <c r="M50" i="6" s="1"/>
  <c r="M43" i="6" a="1"/>
  <c r="M43" i="6" s="1"/>
  <c r="M40" i="6" a="1"/>
  <c r="M40" i="6" s="1"/>
  <c r="M36" i="6" a="1"/>
  <c r="M36" i="6" s="1"/>
  <c r="M35" i="6" a="1"/>
  <c r="M35" i="6" s="1"/>
  <c r="M31" i="6" a="1"/>
  <c r="M31" i="6" s="1"/>
  <c r="M28" i="6" a="1"/>
  <c r="M28" i="6" s="1"/>
  <c r="M15" i="6" a="1"/>
  <c r="M15" i="6" s="1"/>
  <c r="M70" i="6" a="1"/>
  <c r="M70" i="6" s="1"/>
  <c r="M69" i="6" a="1"/>
  <c r="M69" i="6" s="1"/>
  <c r="M67" i="6" a="1"/>
  <c r="M67" i="6" s="1"/>
  <c r="M63" i="6" a="1"/>
  <c r="M63" i="6" s="1"/>
  <c r="M53" i="6" a="1"/>
  <c r="M53" i="6" s="1"/>
  <c r="M47" i="6" a="1"/>
  <c r="M47" i="6" s="1"/>
  <c r="M44" i="6" a="1"/>
  <c r="M44" i="6" s="1"/>
  <c r="M41" i="6" a="1"/>
  <c r="M41" i="6" s="1"/>
  <c r="M39" i="6" a="1"/>
  <c r="M39" i="6" s="1"/>
  <c r="M33" i="6" a="1"/>
  <c r="M33" i="6" s="1"/>
  <c r="M29" i="6" a="1"/>
  <c r="M29" i="6" s="1"/>
  <c r="M25" i="6" a="1"/>
  <c r="M25" i="6" s="1"/>
  <c r="M23" i="6" a="1"/>
  <c r="M23" i="6" s="1"/>
  <c r="M21" i="6" a="1"/>
  <c r="M21" i="6" s="1"/>
  <c r="M18" i="6" a="1"/>
  <c r="M18" i="6" s="1"/>
  <c r="M17" i="6" a="1"/>
  <c r="M17" i="6" s="1"/>
  <c r="M12" i="6" a="1"/>
  <c r="M12" i="6" s="1"/>
  <c r="M10" i="6" a="1"/>
  <c r="M10" i="6" s="1"/>
  <c r="M48" i="6" a="1"/>
  <c r="M48" i="6" s="1"/>
  <c r="M26" i="6" a="1"/>
  <c r="M26" i="6" s="1"/>
  <c r="M11" i="6" a="1"/>
  <c r="M11" i="6" s="1"/>
  <c r="M62" i="6" a="1"/>
  <c r="M62" i="6" s="1"/>
  <c r="M42" i="6" a="1"/>
  <c r="M42" i="6" s="1"/>
  <c r="M38" i="6" a="1"/>
  <c r="M38" i="6" s="1"/>
  <c r="M30" i="6" a="1"/>
  <c r="M30" i="6" s="1"/>
  <c r="M14" i="6" a="1"/>
  <c r="M14" i="6" s="1"/>
  <c r="M51" i="6" a="1"/>
  <c r="M51" i="6" s="1"/>
  <c r="M34" i="6" a="1"/>
  <c r="M34" i="6" s="1"/>
  <c r="M56" i="6" a="1"/>
  <c r="M56" i="6" s="1"/>
  <c r="M54" i="6" a="1"/>
  <c r="M54" i="6" s="1"/>
  <c r="M32" i="6" a="1"/>
  <c r="M32" i="6" s="1"/>
  <c r="M16" i="6" a="1"/>
  <c r="M16" i="6" s="1"/>
  <c r="M61" i="6" a="1"/>
  <c r="M61" i="6" s="1"/>
  <c r="M46" i="6" a="1"/>
  <c r="M46" i="6" s="1"/>
  <c r="L68" i="12" a="1"/>
  <c r="L68" i="12" s="1"/>
  <c r="L67" i="12" a="1"/>
  <c r="L67" i="12" s="1"/>
  <c r="L65" i="12" a="1"/>
  <c r="L65" i="12" s="1"/>
  <c r="L63" i="12" a="1"/>
  <c r="L63" i="12" s="1"/>
  <c r="L61" i="12" a="1"/>
  <c r="L61" i="12" s="1"/>
  <c r="L59" i="12" a="1"/>
  <c r="L59" i="12" s="1"/>
  <c r="L57" i="12" a="1"/>
  <c r="L57" i="12" s="1"/>
  <c r="L55" i="12" a="1"/>
  <c r="L55" i="12" s="1"/>
  <c r="L53" i="12" a="1"/>
  <c r="L53" i="12" s="1"/>
  <c r="L50" i="12" a="1"/>
  <c r="L50" i="12" s="1"/>
  <c r="L46" i="12" a="1"/>
  <c r="L46" i="12" s="1"/>
  <c r="L42" i="12" a="1"/>
  <c r="L42" i="12" s="1"/>
  <c r="L39" i="12" a="1"/>
  <c r="L39" i="12" s="1"/>
  <c r="L35" i="12" a="1"/>
  <c r="L35" i="12" s="1"/>
  <c r="L31" i="12" a="1"/>
  <c r="L31" i="12" s="1"/>
  <c r="L27" i="12" a="1"/>
  <c r="L27" i="12" s="1"/>
  <c r="L23" i="12" a="1"/>
  <c r="L23" i="12" s="1"/>
  <c r="L19" i="12" a="1"/>
  <c r="L19" i="12" s="1"/>
  <c r="L15" i="12" a="1"/>
  <c r="L15" i="12" s="1"/>
  <c r="L11" i="12" a="1"/>
  <c r="L11" i="12" s="1"/>
  <c r="L72" i="12" a="1"/>
  <c r="L72" i="12" s="1"/>
  <c r="L69" i="12" a="1"/>
  <c r="L69" i="12" s="1"/>
  <c r="L51" i="12" a="1"/>
  <c r="L51" i="12" s="1"/>
  <c r="L43" i="12" a="1"/>
  <c r="L43" i="12" s="1"/>
  <c r="L40" i="12" a="1"/>
  <c r="L40" i="12" s="1"/>
  <c r="L37" i="12" a="1"/>
  <c r="L37" i="12" s="1"/>
  <c r="L36" i="12" a="1"/>
  <c r="L36" i="12" s="1"/>
  <c r="L32" i="12" a="1"/>
  <c r="L32" i="12" s="1"/>
  <c r="L28" i="12" a="1"/>
  <c r="L28" i="12" s="1"/>
  <c r="L24" i="12" a="1"/>
  <c r="L24" i="12" s="1"/>
  <c r="L20" i="12" a="1"/>
  <c r="L20" i="12" s="1"/>
  <c r="L16" i="12" a="1"/>
  <c r="L16" i="12" s="1"/>
  <c r="L12" i="12" a="1"/>
  <c r="L12" i="12" s="1"/>
  <c r="L70" i="12" a="1"/>
  <c r="L70" i="12" s="1"/>
  <c r="L66" i="12" a="1"/>
  <c r="L66" i="12" s="1"/>
  <c r="L64" i="12" a="1"/>
  <c r="L64" i="12" s="1"/>
  <c r="L62" i="12" a="1"/>
  <c r="L62" i="12" s="1"/>
  <c r="L60" i="12" a="1"/>
  <c r="L60" i="12" s="1"/>
  <c r="L58" i="12" a="1"/>
  <c r="L58" i="12" s="1"/>
  <c r="L56" i="12" a="1"/>
  <c r="L56" i="12" s="1"/>
  <c r="L54" i="12" a="1"/>
  <c r="L54" i="12" s="1"/>
  <c r="L48" i="12" a="1"/>
  <c r="L48" i="12" s="1"/>
  <c r="L47" i="12" a="1"/>
  <c r="L47" i="12" s="1"/>
  <c r="L44" i="12" a="1"/>
  <c r="L44" i="12" s="1"/>
  <c r="L38" i="12" a="1"/>
  <c r="L38" i="12" s="1"/>
  <c r="L33" i="12" a="1"/>
  <c r="L33" i="12" s="1"/>
  <c r="L29" i="12" a="1"/>
  <c r="L29" i="12" s="1"/>
  <c r="L25" i="12" a="1"/>
  <c r="L25" i="12" s="1"/>
  <c r="L21" i="12" a="1"/>
  <c r="L21" i="12" s="1"/>
  <c r="L17" i="12" a="1"/>
  <c r="L17" i="12" s="1"/>
  <c r="L13" i="12" a="1"/>
  <c r="L13" i="12" s="1"/>
  <c r="L9" i="12" a="1"/>
  <c r="L9" i="12" s="1"/>
  <c r="L71" i="12" a="1"/>
  <c r="L71" i="12" s="1"/>
  <c r="L45" i="12" a="1"/>
  <c r="L45" i="12" s="1"/>
  <c r="L26" i="12" a="1"/>
  <c r="L26" i="12" s="1"/>
  <c r="L10" i="12" a="1"/>
  <c r="L10" i="12" s="1"/>
  <c r="L41" i="12" a="1"/>
  <c r="L41" i="12" s="1"/>
  <c r="L52" i="12" a="1"/>
  <c r="L52" i="12" s="1"/>
  <c r="L30" i="12" a="1"/>
  <c r="L30" i="12" s="1"/>
  <c r="L14" i="12" a="1"/>
  <c r="L14" i="12" s="1"/>
  <c r="L49" i="12" a="1"/>
  <c r="L49" i="12" s="1"/>
  <c r="L34" i="12" a="1"/>
  <c r="L34" i="12" s="1"/>
  <c r="L18" i="12" a="1"/>
  <c r="L18" i="12" s="1"/>
  <c r="L22" i="12" a="1"/>
  <c r="L22" i="12" s="1"/>
  <c r="M69" i="9" a="1"/>
  <c r="M69" i="9" s="1"/>
  <c r="M65" i="9" a="1"/>
  <c r="M65" i="9" s="1"/>
  <c r="M70" i="9" a="1"/>
  <c r="M70" i="9" s="1"/>
  <c r="M66" i="9" a="1"/>
  <c r="M66" i="9" s="1"/>
  <c r="M71" i="9" a="1"/>
  <c r="M71" i="9" s="1"/>
  <c r="M63" i="9" a="1"/>
  <c r="M63" i="9" s="1"/>
  <c r="M59" i="9" a="1"/>
  <c r="M59" i="9" s="1"/>
  <c r="M51" i="9" a="1"/>
  <c r="M51" i="9" s="1"/>
  <c r="M45" i="9" a="1"/>
  <c r="M45" i="9" s="1"/>
  <c r="M42" i="9" a="1"/>
  <c r="M42" i="9" s="1"/>
  <c r="M40" i="9" a="1"/>
  <c r="M40" i="9" s="1"/>
  <c r="M37" i="9" a="1"/>
  <c r="M37" i="9" s="1"/>
  <c r="M34" i="9" a="1"/>
  <c r="M34" i="9" s="1"/>
  <c r="M32" i="9" a="1"/>
  <c r="M32" i="9" s="1"/>
  <c r="M28" i="9" a="1"/>
  <c r="M28" i="9" s="1"/>
  <c r="M22" i="9" a="1"/>
  <c r="M22" i="9" s="1"/>
  <c r="M18" i="9" a="1"/>
  <c r="M18" i="9" s="1"/>
  <c r="M14" i="9" a="1"/>
  <c r="M14" i="9" s="1"/>
  <c r="M72" i="9" a="1"/>
  <c r="M72" i="9" s="1"/>
  <c r="M64" i="9" a="1"/>
  <c r="M64" i="9" s="1"/>
  <c r="M60" i="9" a="1"/>
  <c r="M60" i="9" s="1"/>
  <c r="M54" i="9" a="1"/>
  <c r="M54" i="9" s="1"/>
  <c r="M52" i="9" a="1"/>
  <c r="M52" i="9" s="1"/>
  <c r="M49" i="9" a="1"/>
  <c r="M49" i="9" s="1"/>
  <c r="M38" i="9" a="1"/>
  <c r="M38" i="9" s="1"/>
  <c r="M29" i="9" a="1"/>
  <c r="M29" i="9" s="1"/>
  <c r="M23" i="9" a="1"/>
  <c r="M23" i="9" s="1"/>
  <c r="M19" i="9" a="1"/>
  <c r="M19" i="9" s="1"/>
  <c r="M15" i="9" a="1"/>
  <c r="M15" i="9" s="1"/>
  <c r="M11" i="9" a="1"/>
  <c r="M11" i="9" s="1"/>
  <c r="M67" i="9" a="1"/>
  <c r="M67" i="9" s="1"/>
  <c r="M61" i="9" a="1"/>
  <c r="M61" i="9" s="1"/>
  <c r="M57" i="9" a="1"/>
  <c r="M57" i="9" s="1"/>
  <c r="M55" i="9" a="1"/>
  <c r="M55" i="9" s="1"/>
  <c r="M46" i="9" a="1"/>
  <c r="M46" i="9" s="1"/>
  <c r="M43" i="9" a="1"/>
  <c r="M43" i="9" s="1"/>
  <c r="M41" i="9" a="1"/>
  <c r="M41" i="9" s="1"/>
  <c r="M39" i="9" a="1"/>
  <c r="M39" i="9" s="1"/>
  <c r="M35" i="9" a="1"/>
  <c r="M35" i="9" s="1"/>
  <c r="M33" i="9" a="1"/>
  <c r="M33" i="9" s="1"/>
  <c r="M30" i="9" a="1"/>
  <c r="M30" i="9" s="1"/>
  <c r="M24" i="9" a="1"/>
  <c r="M24" i="9" s="1"/>
  <c r="M20" i="9" a="1"/>
  <c r="M20" i="9" s="1"/>
  <c r="M16" i="9" a="1"/>
  <c r="M16" i="9" s="1"/>
  <c r="M12" i="9" a="1"/>
  <c r="M12" i="9" s="1"/>
  <c r="M50" i="9" a="1"/>
  <c r="M50" i="9" s="1"/>
  <c r="M17" i="9" a="1"/>
  <c r="M17" i="9" s="1"/>
  <c r="M47" i="9" a="1"/>
  <c r="M47" i="9" s="1"/>
  <c r="M26" i="9" a="1"/>
  <c r="M26" i="9" s="1"/>
  <c r="M21" i="9" a="1"/>
  <c r="M21" i="9" s="1"/>
  <c r="M68" i="9" a="1"/>
  <c r="M68" i="9" s="1"/>
  <c r="M56" i="9" a="1"/>
  <c r="M56" i="9" s="1"/>
  <c r="M44" i="9" a="1"/>
  <c r="M44" i="9" s="1"/>
  <c r="M27" i="9" a="1"/>
  <c r="M27" i="9" s="1"/>
  <c r="M25" i="9" a="1"/>
  <c r="M25" i="9" s="1"/>
  <c r="M9" i="9" a="1"/>
  <c r="M9" i="9" s="1"/>
  <c r="M36" i="9" a="1"/>
  <c r="M36" i="9" s="1"/>
  <c r="M31" i="9" a="1"/>
  <c r="M31" i="9" s="1"/>
  <c r="M13" i="9" a="1"/>
  <c r="M13" i="9" s="1"/>
  <c r="M10" i="9" a="1"/>
  <c r="M10" i="9" s="1"/>
  <c r="M58" i="9" a="1"/>
  <c r="M58" i="9" s="1"/>
  <c r="M62" i="9" a="1"/>
  <c r="M62" i="9" s="1"/>
  <c r="M48" i="9" a="1"/>
  <c r="M48" i="9" s="1"/>
  <c r="M53" i="9" a="1"/>
  <c r="M53" i="9" s="1"/>
  <c r="L70" i="17" a="1"/>
  <c r="L70" i="17" s="1"/>
  <c r="L66" i="17" a="1"/>
  <c r="L66" i="17" s="1"/>
  <c r="L61" i="17" a="1"/>
  <c r="L61" i="17" s="1"/>
  <c r="L60" i="17" a="1"/>
  <c r="L60" i="17" s="1"/>
  <c r="L57" i="17" a="1"/>
  <c r="L57" i="17" s="1"/>
  <c r="L56" i="17" a="1"/>
  <c r="L56" i="17" s="1"/>
  <c r="L53" i="17" a="1"/>
  <c r="L53" i="17" s="1"/>
  <c r="L47" i="17" a="1"/>
  <c r="L47" i="17" s="1"/>
  <c r="L71" i="17" a="1"/>
  <c r="L71" i="17" s="1"/>
  <c r="L62" i="17" a="1"/>
  <c r="L62" i="17" s="1"/>
  <c r="L50" i="17" a="1"/>
  <c r="L50" i="17" s="1"/>
  <c r="L48" i="17" a="1"/>
  <c r="L48" i="17" s="1"/>
  <c r="L43" i="17" a="1"/>
  <c r="L43" i="17" s="1"/>
  <c r="L72" i="17" a="1"/>
  <c r="L72" i="17" s="1"/>
  <c r="L68" i="17" a="1"/>
  <c r="L68" i="17" s="1"/>
  <c r="L67" i="17" a="1"/>
  <c r="L67" i="17" s="1"/>
  <c r="L64" i="17" a="1"/>
  <c r="L64" i="17" s="1"/>
  <c r="L59" i="17" a="1"/>
  <c r="L59" i="17" s="1"/>
  <c r="L58" i="17" a="1"/>
  <c r="L58" i="17" s="1"/>
  <c r="L54" i="17" a="1"/>
  <c r="L54" i="17" s="1"/>
  <c r="L51" i="17" a="1"/>
  <c r="L51" i="17" s="1"/>
  <c r="L49" i="17" a="1"/>
  <c r="L49" i="17" s="1"/>
  <c r="L46" i="17" a="1"/>
  <c r="L46" i="17" s="1"/>
  <c r="L45" i="17" a="1"/>
  <c r="L45" i="17" s="1"/>
  <c r="L39" i="17" a="1"/>
  <c r="L39" i="17" s="1"/>
  <c r="L69" i="17" a="1"/>
  <c r="L69" i="17" s="1"/>
  <c r="L65" i="17" a="1"/>
  <c r="L65" i="17" s="1"/>
  <c r="L63" i="17" a="1"/>
  <c r="L63" i="17" s="1"/>
  <c r="L35" i="17" a="1"/>
  <c r="L35" i="17" s="1"/>
  <c r="L29" i="17" a="1"/>
  <c r="L29" i="17" s="1"/>
  <c r="L26" i="17" a="1"/>
  <c r="L26" i="17" s="1"/>
  <c r="L23" i="17" a="1"/>
  <c r="L23" i="17" s="1"/>
  <c r="L17" i="17" a="1"/>
  <c r="L17" i="17" s="1"/>
  <c r="L55" i="17" a="1"/>
  <c r="L55" i="17" s="1"/>
  <c r="L40" i="17" a="1"/>
  <c r="L40" i="17" s="1"/>
  <c r="L36" i="17" a="1"/>
  <c r="L36" i="17" s="1"/>
  <c r="L33" i="17" a="1"/>
  <c r="L33" i="17" s="1"/>
  <c r="L30" i="17" a="1"/>
  <c r="L30" i="17" s="1"/>
  <c r="L24" i="17" a="1"/>
  <c r="L24" i="17" s="1"/>
  <c r="L20" i="17" a="1"/>
  <c r="L20" i="17" s="1"/>
  <c r="L16" i="17" a="1"/>
  <c r="L16" i="17" s="1"/>
  <c r="L52" i="17" a="1"/>
  <c r="L52" i="17" s="1"/>
  <c r="L44" i="17" a="1"/>
  <c r="L44" i="17" s="1"/>
  <c r="L41" i="17" a="1"/>
  <c r="L41" i="17" s="1"/>
  <c r="L37" i="17" a="1"/>
  <c r="L37" i="17" s="1"/>
  <c r="L34" i="17" a="1"/>
  <c r="L34" i="17" s="1"/>
  <c r="L31" i="17" a="1"/>
  <c r="L31" i="17" s="1"/>
  <c r="L27" i="17" a="1"/>
  <c r="L27" i="17" s="1"/>
  <c r="L21" i="17" a="1"/>
  <c r="L21" i="17" s="1"/>
  <c r="L14" i="17" a="1"/>
  <c r="L14" i="17" s="1"/>
  <c r="L11" i="17" a="1"/>
  <c r="L11" i="17" s="1"/>
  <c r="L28" i="17" a="1"/>
  <c r="L28" i="17" s="1"/>
  <c r="L10" i="17" a="1"/>
  <c r="L10" i="17" s="1"/>
  <c r="L32" i="17" a="1"/>
  <c r="L32" i="17" s="1"/>
  <c r="L25" i="17" a="1"/>
  <c r="L25" i="17" s="1"/>
  <c r="L15" i="17" a="1"/>
  <c r="L15" i="17" s="1"/>
  <c r="L12" i="17" a="1"/>
  <c r="L12" i="17" s="1"/>
  <c r="L22" i="17" a="1"/>
  <c r="L22" i="17" s="1"/>
  <c r="L18" i="17" a="1"/>
  <c r="L18" i="17" s="1"/>
  <c r="L13" i="17" a="1"/>
  <c r="L13" i="17" s="1"/>
  <c r="L38" i="17" a="1"/>
  <c r="L38" i="17" s="1"/>
  <c r="L19" i="17" a="1"/>
  <c r="L19" i="17" s="1"/>
  <c r="L42" i="17" a="1"/>
  <c r="L42" i="17" s="1"/>
  <c r="L9" i="17" a="1"/>
  <c r="L9" i="17" s="1"/>
  <c r="M11" i="1" a="1"/>
  <c r="M11" i="1" s="1"/>
  <c r="M13" i="1" a="1"/>
  <c r="M13" i="1" s="1"/>
  <c r="M10" i="1" a="1"/>
  <c r="M10" i="1" s="1"/>
  <c r="M12" i="1" a="1"/>
  <c r="M12" i="1" s="1"/>
  <c r="M18" i="1" a="1"/>
  <c r="M18" i="1" s="1"/>
  <c r="M9" i="1" a="1"/>
  <c r="M9" i="1" s="1"/>
  <c r="M23" i="1" a="1"/>
  <c r="M23" i="1" s="1"/>
  <c r="M14" i="1" a="1"/>
  <c r="M14" i="1" s="1"/>
  <c r="M15" i="1" a="1"/>
  <c r="M15" i="1" s="1"/>
  <c r="M16" i="1" a="1"/>
  <c r="M16" i="1" s="1"/>
  <c r="M27" i="1" a="1"/>
  <c r="M27" i="1" s="1"/>
  <c r="M30" i="1" a="1"/>
  <c r="M30" i="1" s="1"/>
  <c r="M19" i="1" a="1"/>
  <c r="M19" i="1" s="1"/>
  <c r="M21" i="1" a="1"/>
  <c r="M21" i="1" s="1"/>
  <c r="M25" i="1" a="1"/>
  <c r="M25" i="1" s="1"/>
  <c r="M26" i="1" a="1"/>
  <c r="M26" i="1" s="1"/>
  <c r="M28" i="1" a="1"/>
  <c r="M28" i="1" s="1"/>
  <c r="M31" i="1" a="1"/>
  <c r="M31" i="1" s="1"/>
  <c r="M34" i="1" a="1"/>
  <c r="M34" i="1" s="1"/>
  <c r="M17" i="1" a="1"/>
  <c r="M17" i="1" s="1"/>
  <c r="M20" i="1" a="1"/>
  <c r="M20" i="1" s="1"/>
  <c r="M24" i="1" a="1"/>
  <c r="M24" i="1" s="1"/>
  <c r="M29" i="1" a="1"/>
  <c r="M29" i="1" s="1"/>
  <c r="M43" i="1" a="1"/>
  <c r="M43" i="1" s="1"/>
  <c r="M45" i="1" a="1"/>
  <c r="M45" i="1" s="1"/>
  <c r="M48" i="1" a="1"/>
  <c r="M48" i="1" s="1"/>
  <c r="M33" i="1" a="1"/>
  <c r="M33" i="1" s="1"/>
  <c r="M35" i="1" a="1"/>
  <c r="M35" i="1" s="1"/>
  <c r="M36" i="1" a="1"/>
  <c r="M36" i="1" s="1"/>
  <c r="M37" i="1" a="1"/>
  <c r="M37" i="1" s="1"/>
  <c r="M38" i="1" a="1"/>
  <c r="M38" i="1" s="1"/>
  <c r="M39" i="1" a="1"/>
  <c r="M39" i="1" s="1"/>
  <c r="M40" i="1" a="1"/>
  <c r="M40" i="1" s="1"/>
  <c r="M46" i="1" a="1"/>
  <c r="M46" i="1" s="1"/>
  <c r="M32" i="1" a="1"/>
  <c r="M32" i="1" s="1"/>
  <c r="M41" i="1" a="1"/>
  <c r="M41" i="1" s="1"/>
  <c r="M44" i="1" a="1"/>
  <c r="M44" i="1" s="1"/>
  <c r="M47" i="1" a="1"/>
  <c r="M47" i="1" s="1"/>
  <c r="M49" i="1" a="1"/>
  <c r="M49" i="1" s="1"/>
  <c r="M54" i="1" a="1"/>
  <c r="M54" i="1" s="1"/>
  <c r="M22" i="1" a="1"/>
  <c r="M22" i="1" s="1"/>
  <c r="M59" i="1" a="1"/>
  <c r="M59" i="1" s="1"/>
  <c r="M66" i="1" a="1"/>
  <c r="M66" i="1" s="1"/>
  <c r="M70" i="1" a="1"/>
  <c r="M70" i="1" s="1"/>
  <c r="M50" i="1" a="1"/>
  <c r="M50" i="1" s="1"/>
  <c r="M60" i="1" a="1"/>
  <c r="M60" i="1" s="1"/>
  <c r="M64" i="1" a="1"/>
  <c r="M64" i="1" s="1"/>
  <c r="M67" i="1" a="1"/>
  <c r="M67" i="1" s="1"/>
  <c r="M71" i="1" a="1"/>
  <c r="M71" i="1" s="1"/>
  <c r="M42" i="1" a="1"/>
  <c r="M42" i="1" s="1"/>
  <c r="M51" i="1" a="1"/>
  <c r="M51" i="1" s="1"/>
  <c r="M52" i="1" a="1"/>
  <c r="M52" i="1" s="1"/>
  <c r="M53" i="1" a="1"/>
  <c r="M53" i="1" s="1"/>
  <c r="M55" i="1" a="1"/>
  <c r="M55" i="1" s="1"/>
  <c r="M57" i="1" a="1"/>
  <c r="M57" i="1" s="1"/>
  <c r="M61" i="1" a="1"/>
  <c r="M61" i="1" s="1"/>
  <c r="M68" i="1" a="1"/>
  <c r="M68" i="1" s="1"/>
  <c r="M72" i="1" a="1"/>
  <c r="M72" i="1" s="1"/>
  <c r="M58" i="1" a="1"/>
  <c r="M58" i="1" s="1"/>
  <c r="M62" i="1" a="1"/>
  <c r="M62" i="1" s="1"/>
  <c r="M65" i="1" a="1"/>
  <c r="M65" i="1" s="1"/>
  <c r="M56" i="1" a="1"/>
  <c r="M56" i="1" s="1"/>
  <c r="M63" i="1" a="1"/>
  <c r="M63" i="1" s="1"/>
  <c r="M69" i="1" a="1"/>
  <c r="M69" i="1" s="1"/>
  <c r="M69" i="8" a="1"/>
  <c r="M69" i="8" s="1"/>
  <c r="M66" i="8" a="1"/>
  <c r="M66" i="8" s="1"/>
  <c r="M65" i="8" a="1"/>
  <c r="M65" i="8" s="1"/>
  <c r="M63" i="8" a="1"/>
  <c r="M63" i="8" s="1"/>
  <c r="M61" i="8" a="1"/>
  <c r="M61" i="8" s="1"/>
  <c r="M59" i="8" a="1"/>
  <c r="M59" i="8" s="1"/>
  <c r="M58" i="8" a="1"/>
  <c r="M58" i="8" s="1"/>
  <c r="M56" i="8" a="1"/>
  <c r="M56" i="8" s="1"/>
  <c r="M55" i="8" a="1"/>
  <c r="M55" i="8" s="1"/>
  <c r="M54" i="8" a="1"/>
  <c r="M54" i="8" s="1"/>
  <c r="M51" i="8" a="1"/>
  <c r="M51" i="8" s="1"/>
  <c r="M49" i="8" a="1"/>
  <c r="M49" i="8" s="1"/>
  <c r="M41" i="8" a="1"/>
  <c r="M41" i="8" s="1"/>
  <c r="M35" i="8" a="1"/>
  <c r="M35" i="8" s="1"/>
  <c r="M34" i="8" a="1"/>
  <c r="M34" i="8" s="1"/>
  <c r="M19" i="8" a="1"/>
  <c r="M19" i="8" s="1"/>
  <c r="M70" i="8" a="1"/>
  <c r="M70" i="8" s="1"/>
  <c r="M67" i="8" a="1"/>
  <c r="M67" i="8" s="1"/>
  <c r="M64" i="8" a="1"/>
  <c r="M64" i="8" s="1"/>
  <c r="M60" i="8" a="1"/>
  <c r="M60" i="8" s="1"/>
  <c r="M52" i="8" a="1"/>
  <c r="M52" i="8" s="1"/>
  <c r="M47" i="8" a="1"/>
  <c r="M47" i="8" s="1"/>
  <c r="M46" i="8" a="1"/>
  <c r="M46" i="8" s="1"/>
  <c r="M42" i="8" a="1"/>
  <c r="M42" i="8" s="1"/>
  <c r="M39" i="8" a="1"/>
  <c r="M39" i="8" s="1"/>
  <c r="M37" i="8" a="1"/>
  <c r="M37" i="8" s="1"/>
  <c r="M36" i="8" a="1"/>
  <c r="M36" i="8" s="1"/>
  <c r="M33" i="8" a="1"/>
  <c r="M33" i="8" s="1"/>
  <c r="M30" i="8" a="1"/>
  <c r="M30" i="8" s="1"/>
  <c r="M25" i="8" a="1"/>
  <c r="M25" i="8" s="1"/>
  <c r="M24" i="8" a="1"/>
  <c r="M24" i="8" s="1"/>
  <c r="M22" i="8" a="1"/>
  <c r="M22" i="8" s="1"/>
  <c r="M21" i="8" a="1"/>
  <c r="M21" i="8" s="1"/>
  <c r="M12" i="8" a="1"/>
  <c r="M12" i="8" s="1"/>
  <c r="M9" i="8" a="1"/>
  <c r="M9" i="8" s="1"/>
  <c r="M72" i="8" a="1"/>
  <c r="M72" i="8" s="1"/>
  <c r="M71" i="8" a="1"/>
  <c r="M71" i="8" s="1"/>
  <c r="M68" i="8" a="1"/>
  <c r="M68" i="8" s="1"/>
  <c r="M57" i="8" a="1"/>
  <c r="M57" i="8" s="1"/>
  <c r="M50" i="8" a="1"/>
  <c r="M50" i="8" s="1"/>
  <c r="M48" i="8" a="1"/>
  <c r="M48" i="8" s="1"/>
  <c r="M45" i="8" a="1"/>
  <c r="M45" i="8" s="1"/>
  <c r="M44" i="8" a="1"/>
  <c r="M44" i="8" s="1"/>
  <c r="M38" i="8" a="1"/>
  <c r="M38" i="8" s="1"/>
  <c r="M32" i="8" a="1"/>
  <c r="M32" i="8" s="1"/>
  <c r="M31" i="8" a="1"/>
  <c r="M31" i="8" s="1"/>
  <c r="M29" i="8" a="1"/>
  <c r="M29" i="8" s="1"/>
  <c r="M20" i="8" a="1"/>
  <c r="M20" i="8" s="1"/>
  <c r="M15" i="8" a="1"/>
  <c r="M15" i="8" s="1"/>
  <c r="M14" i="8" a="1"/>
  <c r="M14" i="8" s="1"/>
  <c r="M27" i="8" a="1"/>
  <c r="M27" i="8" s="1"/>
  <c r="M17" i="8" a="1"/>
  <c r="M17" i="8" s="1"/>
  <c r="M53" i="8" a="1"/>
  <c r="M53" i="8" s="1"/>
  <c r="M26" i="8" a="1"/>
  <c r="M26" i="8" s="1"/>
  <c r="M13" i="8" a="1"/>
  <c r="M13" i="8" s="1"/>
  <c r="M40" i="8" a="1"/>
  <c r="M40" i="8" s="1"/>
  <c r="M23" i="8" a="1"/>
  <c r="M23" i="8" s="1"/>
  <c r="M18" i="8" a="1"/>
  <c r="M18" i="8" s="1"/>
  <c r="M16" i="8" a="1"/>
  <c r="M16" i="8" s="1"/>
  <c r="M62" i="8" a="1"/>
  <c r="M62" i="8" s="1"/>
  <c r="M43" i="8" a="1"/>
  <c r="M43" i="8" s="1"/>
  <c r="M28" i="8" a="1"/>
  <c r="M28" i="8" s="1"/>
  <c r="M10" i="8" a="1"/>
  <c r="M10" i="8" s="1"/>
  <c r="M11" i="8" a="1"/>
  <c r="M11" i="8" s="1"/>
  <c r="M10" i="13" a="1"/>
  <c r="M10" i="13" s="1"/>
  <c r="M12" i="13" a="1"/>
  <c r="M12" i="13" s="1"/>
  <c r="M14" i="13" a="1"/>
  <c r="M14" i="13" s="1"/>
  <c r="M20" i="13" a="1"/>
  <c r="M20" i="13" s="1"/>
  <c r="M23" i="13" a="1"/>
  <c r="M23" i="13" s="1"/>
  <c r="M25" i="13" a="1"/>
  <c r="M25" i="13" s="1"/>
  <c r="M26" i="13" a="1"/>
  <c r="M26" i="13" s="1"/>
  <c r="M28" i="13" a="1"/>
  <c r="M28" i="13" s="1"/>
  <c r="M34" i="13" a="1"/>
  <c r="M34" i="13" s="1"/>
  <c r="M36" i="13" a="1"/>
  <c r="M36" i="13" s="1"/>
  <c r="M39" i="13" a="1"/>
  <c r="M39" i="13" s="1"/>
  <c r="M44" i="13" a="1"/>
  <c r="M44" i="13" s="1"/>
  <c r="M54" i="13" a="1"/>
  <c r="M54" i="13" s="1"/>
  <c r="M58" i="13" a="1"/>
  <c r="M58" i="13" s="1"/>
  <c r="M61" i="13" a="1"/>
  <c r="M61" i="13" s="1"/>
  <c r="M64" i="13" a="1"/>
  <c r="M64" i="13" s="1"/>
  <c r="M70" i="13" a="1"/>
  <c r="M70" i="13" s="1"/>
  <c r="M13" i="13" a="1"/>
  <c r="M13" i="13" s="1"/>
  <c r="M18" i="13" a="1"/>
  <c r="M18" i="13" s="1"/>
  <c r="M22" i="13" a="1"/>
  <c r="M22" i="13" s="1"/>
  <c r="M24" i="13" a="1"/>
  <c r="M24" i="13" s="1"/>
  <c r="M31" i="13" a="1"/>
  <c r="M31" i="13" s="1"/>
  <c r="M37" i="13" a="1"/>
  <c r="M37" i="13" s="1"/>
  <c r="M42" i="13" a="1"/>
  <c r="M42" i="13" s="1"/>
  <c r="M45" i="13" a="1"/>
  <c r="M45" i="13" s="1"/>
  <c r="M47" i="13" a="1"/>
  <c r="M47" i="13" s="1"/>
  <c r="M51" i="13" a="1"/>
  <c r="M51" i="13" s="1"/>
  <c r="M57" i="13" a="1"/>
  <c r="M57" i="13" s="1"/>
  <c r="M60" i="13" a="1"/>
  <c r="M60" i="13" s="1"/>
  <c r="M63" i="13" a="1"/>
  <c r="M63" i="13" s="1"/>
  <c r="M67" i="13" a="1"/>
  <c r="M67" i="13" s="1"/>
  <c r="M9" i="13" a="1"/>
  <c r="M9" i="13" s="1"/>
  <c r="M11" i="13" a="1"/>
  <c r="M11" i="13" s="1"/>
  <c r="M21" i="13" a="1"/>
  <c r="M21" i="13" s="1"/>
  <c r="M27" i="13" a="1"/>
  <c r="M27" i="13" s="1"/>
  <c r="M30" i="13" a="1"/>
  <c r="M30" i="13" s="1"/>
  <c r="M33" i="13" a="1"/>
  <c r="M33" i="13" s="1"/>
  <c r="M35" i="13" a="1"/>
  <c r="M35" i="13" s="1"/>
  <c r="M38" i="13" a="1"/>
  <c r="M38" i="13" s="1"/>
  <c r="M40" i="13" a="1"/>
  <c r="M40" i="13" s="1"/>
  <c r="M43" i="13" a="1"/>
  <c r="M43" i="13" s="1"/>
  <c r="M50" i="13" a="1"/>
  <c r="M50" i="13" s="1"/>
  <c r="M53" i="13" a="1"/>
  <c r="M53" i="13" s="1"/>
  <c r="M56" i="13" a="1"/>
  <c r="M56" i="13" s="1"/>
  <c r="M62" i="13" a="1"/>
  <c r="M62" i="13" s="1"/>
  <c r="M66" i="13" a="1"/>
  <c r="M66" i="13" s="1"/>
  <c r="M16" i="13" a="1"/>
  <c r="M16" i="13" s="1"/>
  <c r="M41" i="13" a="1"/>
  <c r="M41" i="13" s="1"/>
  <c r="M46" i="13" a="1"/>
  <c r="M46" i="13" s="1"/>
  <c r="M49" i="13" a="1"/>
  <c r="M49" i="13" s="1"/>
  <c r="M52" i="13" a="1"/>
  <c r="M52" i="13" s="1"/>
  <c r="M59" i="13" a="1"/>
  <c r="M59" i="13" s="1"/>
  <c r="M72" i="13" a="1"/>
  <c r="M72" i="13" s="1"/>
  <c r="M17" i="13" a="1"/>
  <c r="M17" i="13" s="1"/>
  <c r="M29" i="13" a="1"/>
  <c r="M29" i="13" s="1"/>
  <c r="M48" i="13" a="1"/>
  <c r="M48" i="13" s="1"/>
  <c r="M55" i="13" a="1"/>
  <c r="M55" i="13" s="1"/>
  <c r="M71" i="13" a="1"/>
  <c r="M71" i="13" s="1"/>
  <c r="M68" i="13" a="1"/>
  <c r="M68" i="13" s="1"/>
  <c r="M15" i="13" a="1"/>
  <c r="M15" i="13" s="1"/>
  <c r="M32" i="13" a="1"/>
  <c r="M32" i="13" s="1"/>
  <c r="M65" i="13" a="1"/>
  <c r="M65" i="13" s="1"/>
  <c r="M69" i="13" a="1"/>
  <c r="M69" i="13" s="1"/>
  <c r="M19" i="13" a="1"/>
  <c r="M19" i="13" s="1"/>
  <c r="L72" i="11" a="1"/>
  <c r="L72" i="11" s="1"/>
  <c r="L66" i="11" a="1"/>
  <c r="L66" i="11" s="1"/>
  <c r="L60" i="11" a="1"/>
  <c r="L60" i="11" s="1"/>
  <c r="L57" i="11" a="1"/>
  <c r="L57" i="11" s="1"/>
  <c r="L53" i="11" a="1"/>
  <c r="L53" i="11" s="1"/>
  <c r="L50" i="11" a="1"/>
  <c r="L50" i="11" s="1"/>
  <c r="L46" i="11" a="1"/>
  <c r="L46" i="11" s="1"/>
  <c r="L41" i="11" a="1"/>
  <c r="L41" i="11" s="1"/>
  <c r="L34" i="11" a="1"/>
  <c r="L34" i="11" s="1"/>
  <c r="L30" i="11" a="1"/>
  <c r="L30" i="11" s="1"/>
  <c r="L25" i="11" a="1"/>
  <c r="L25" i="11" s="1"/>
  <c r="L22" i="11" a="1"/>
  <c r="L22" i="11" s="1"/>
  <c r="L16" i="11" a="1"/>
  <c r="L16" i="11" s="1"/>
  <c r="L71" i="11" a="1"/>
  <c r="L71" i="11" s="1"/>
  <c r="L68" i="11" a="1"/>
  <c r="L68" i="11" s="1"/>
  <c r="L67" i="11" a="1"/>
  <c r="L67" i="11" s="1"/>
  <c r="L64" i="11" a="1"/>
  <c r="L64" i="11" s="1"/>
  <c r="L61" i="11" a="1"/>
  <c r="L61" i="11" s="1"/>
  <c r="L59" i="11" a="1"/>
  <c r="L59" i="11" s="1"/>
  <c r="L58" i="11" a="1"/>
  <c r="L58" i="11" s="1"/>
  <c r="L51" i="11" a="1"/>
  <c r="L51" i="11" s="1"/>
  <c r="L47" i="11" a="1"/>
  <c r="L47" i="11" s="1"/>
  <c r="L42" i="11" a="1"/>
  <c r="L42" i="11" s="1"/>
  <c r="L38" i="11" a="1"/>
  <c r="L38" i="11" s="1"/>
  <c r="L35" i="11" a="1"/>
  <c r="L35" i="11" s="1"/>
  <c r="L31" i="11" a="1"/>
  <c r="L31" i="11" s="1"/>
  <c r="L28" i="11" a="1"/>
  <c r="L28" i="11" s="1"/>
  <c r="L23" i="11" a="1"/>
  <c r="L23" i="11" s="1"/>
  <c r="L20" i="11" a="1"/>
  <c r="L20" i="11" s="1"/>
  <c r="L17" i="11" a="1"/>
  <c r="L17" i="11" s="1"/>
  <c r="L14" i="11" a="1"/>
  <c r="L14" i="11" s="1"/>
  <c r="L13" i="11" a="1"/>
  <c r="L13" i="11" s="1"/>
  <c r="L69" i="11" a="1"/>
  <c r="L69" i="11" s="1"/>
  <c r="L65" i="11" a="1"/>
  <c r="L65" i="11" s="1"/>
  <c r="L54" i="11" a="1"/>
  <c r="L54" i="11" s="1"/>
  <c r="L52" i="11" a="1"/>
  <c r="L52" i="11" s="1"/>
  <c r="L48" i="11" a="1"/>
  <c r="L48" i="11" s="1"/>
  <c r="L45" i="11" a="1"/>
  <c r="L45" i="11" s="1"/>
  <c r="L43" i="11" a="1"/>
  <c r="L43" i="11" s="1"/>
  <c r="L39" i="11" a="1"/>
  <c r="L39" i="11" s="1"/>
  <c r="L36" i="11" a="1"/>
  <c r="L36" i="11" s="1"/>
  <c r="L32" i="11" a="1"/>
  <c r="L32" i="11" s="1"/>
  <c r="L29" i="11" a="1"/>
  <c r="L29" i="11" s="1"/>
  <c r="L26" i="11" a="1"/>
  <c r="L26" i="11" s="1"/>
  <c r="L21" i="11" a="1"/>
  <c r="L21" i="11" s="1"/>
  <c r="L18" i="11" a="1"/>
  <c r="L18" i="11" s="1"/>
  <c r="L15" i="11" a="1"/>
  <c r="L15" i="11" s="1"/>
  <c r="L40" i="11" a="1"/>
  <c r="L40" i="11" s="1"/>
  <c r="L24" i="11" a="1"/>
  <c r="L24" i="11" s="1"/>
  <c r="L62" i="11" a="1"/>
  <c r="L62" i="11" s="1"/>
  <c r="L56" i="11" a="1"/>
  <c r="L56" i="11" s="1"/>
  <c r="L49" i="11" a="1"/>
  <c r="L49" i="11" s="1"/>
  <c r="L44" i="11" a="1"/>
  <c r="L44" i="11" s="1"/>
  <c r="L33" i="11" a="1"/>
  <c r="L33" i="11" s="1"/>
  <c r="L27" i="11" a="1"/>
  <c r="L27" i="11" s="1"/>
  <c r="L12" i="11" a="1"/>
  <c r="L12" i="11" s="1"/>
  <c r="L37" i="11" a="1"/>
  <c r="L37" i="11" s="1"/>
  <c r="L19" i="11" a="1"/>
  <c r="L19" i="11" s="1"/>
  <c r="L9" i="11" a="1"/>
  <c r="L9" i="11" s="1"/>
  <c r="L63" i="11" a="1"/>
  <c r="L63" i="11" s="1"/>
  <c r="L55" i="11" a="1"/>
  <c r="L55" i="11" s="1"/>
  <c r="L11" i="11" a="1"/>
  <c r="L11" i="11" s="1"/>
  <c r="L10" i="11" a="1"/>
  <c r="L10" i="11" s="1"/>
  <c r="L70" i="11" a="1"/>
  <c r="L70" i="11" s="1"/>
  <c r="O8" i="8"/>
  <c r="O6" i="8" s="1" a="1"/>
  <c r="O6" i="8" s="1"/>
  <c r="N7" i="8"/>
  <c r="O8" i="1"/>
  <c r="O6" i="1" s="1" a="1"/>
  <c r="O6" i="1" s="1"/>
  <c r="N8" i="11"/>
  <c r="N6" i="11" s="1" a="1"/>
  <c r="N6" i="11" s="1"/>
  <c r="M7" i="11"/>
  <c r="O8" i="15"/>
  <c r="O6" i="15" s="1" a="1"/>
  <c r="O6" i="15" s="1"/>
  <c r="N7" i="15"/>
  <c r="N8" i="17"/>
  <c r="N6" i="17" s="1" a="1"/>
  <c r="N6" i="17" s="1"/>
  <c r="M7" i="17"/>
  <c r="O8" i="9"/>
  <c r="O6" i="9" s="1" a="1"/>
  <c r="O6" i="9" s="1"/>
  <c r="N7" i="9"/>
  <c r="O8" i="10"/>
  <c r="O6" i="10" s="1" a="1"/>
  <c r="O6" i="10" s="1"/>
  <c r="N7" i="10"/>
  <c r="N8" i="12"/>
  <c r="N6" i="12" s="1" a="1"/>
  <c r="N6" i="12" s="1"/>
  <c r="M7" i="12"/>
  <c r="O8" i="13"/>
  <c r="O6" i="13" s="1" a="1"/>
  <c r="O6" i="13" s="1"/>
  <c r="N7" i="13"/>
  <c r="O8" i="16"/>
  <c r="O6" i="16" s="1" a="1"/>
  <c r="O6" i="16" s="1"/>
  <c r="N7" i="16"/>
  <c r="N7" i="1"/>
  <c r="O8" i="6"/>
  <c r="O6" i="6" s="1" a="1"/>
  <c r="O6" i="6" s="1"/>
  <c r="N7" i="6"/>
  <c r="N6" i="14" l="1" a="1"/>
  <c r="N6" i="14" s="1"/>
  <c r="O8" i="14"/>
  <c r="N7" i="14"/>
  <c r="M67" i="14" a="1"/>
  <c r="M67" i="14" s="1"/>
  <c r="M51" i="14" a="1"/>
  <c r="M51" i="14" s="1"/>
  <c r="M30" i="14" a="1"/>
  <c r="M30" i="14" s="1"/>
  <c r="M10" i="14" a="1"/>
  <c r="M10" i="14" s="1"/>
  <c r="M61" i="14" a="1"/>
  <c r="M61" i="14" s="1"/>
  <c r="M44" i="14" a="1"/>
  <c r="M44" i="14" s="1"/>
  <c r="M27" i="14" a="1"/>
  <c r="M27" i="14" s="1"/>
  <c r="M11" i="14" a="1"/>
  <c r="M11" i="14" s="1"/>
  <c r="M49" i="14" a="1"/>
  <c r="M49" i="14" s="1"/>
  <c r="M20" i="14" a="1"/>
  <c r="M20" i="14" s="1"/>
  <c r="M72" i="14" a="1"/>
  <c r="M72" i="14" s="1"/>
  <c r="M46" i="14" a="1"/>
  <c r="M46" i="14" s="1"/>
  <c r="M13" i="14" a="1"/>
  <c r="M13" i="14" s="1"/>
  <c r="M41" i="14" a="1"/>
  <c r="M41" i="14" s="1"/>
  <c r="M24" i="14" a="1"/>
  <c r="M24" i="14" s="1"/>
  <c r="M54" i="14" a="1"/>
  <c r="M54" i="14" s="1"/>
  <c r="M63" i="14" a="1"/>
  <c r="M63" i="14" s="1"/>
  <c r="M47" i="14" a="1"/>
  <c r="M47" i="14" s="1"/>
  <c r="M22" i="14" a="1"/>
  <c r="M22" i="14" s="1"/>
  <c r="M70" i="14" a="1"/>
  <c r="M70" i="14" s="1"/>
  <c r="M56" i="14" a="1"/>
  <c r="M56" i="14" s="1"/>
  <c r="M40" i="14" a="1"/>
  <c r="M40" i="14" s="1"/>
  <c r="M23" i="14" a="1"/>
  <c r="M23" i="14" s="1"/>
  <c r="M71" i="14" a="1"/>
  <c r="M71" i="14" s="1"/>
  <c r="M45" i="14" a="1"/>
  <c r="M45" i="14" s="1"/>
  <c r="M12" i="14" a="1"/>
  <c r="M12" i="14" s="1"/>
  <c r="M60" i="14" a="1"/>
  <c r="M60" i="14" s="1"/>
  <c r="M38" i="14" a="1"/>
  <c r="M38" i="14" s="1"/>
  <c r="M42" i="14" a="1"/>
  <c r="M42" i="14" s="1"/>
  <c r="M36" i="14" a="1"/>
  <c r="M36" i="14" s="1"/>
  <c r="M16" i="14" a="1"/>
  <c r="M16" i="14" s="1"/>
  <c r="M26" i="14" a="1"/>
  <c r="M26" i="14" s="1"/>
  <c r="M59" i="14" a="1"/>
  <c r="M59" i="14" s="1"/>
  <c r="M43" i="14" a="1"/>
  <c r="M43" i="14" s="1"/>
  <c r="M18" i="14" a="1"/>
  <c r="M18" i="14" s="1"/>
  <c r="M64" i="14" a="1"/>
  <c r="M64" i="14" s="1"/>
  <c r="M52" i="14" a="1"/>
  <c r="M52" i="14" s="1"/>
  <c r="M35" i="14" a="1"/>
  <c r="M35" i="14" s="1"/>
  <c r="M19" i="14" a="1"/>
  <c r="M19" i="14" s="1"/>
  <c r="M65" i="14" a="1"/>
  <c r="M65" i="14" s="1"/>
  <c r="M37" i="14" a="1"/>
  <c r="M37" i="14" s="1"/>
  <c r="M68" i="14" a="1"/>
  <c r="M68" i="14" s="1"/>
  <c r="M58" i="14" a="1"/>
  <c r="M58" i="14" s="1"/>
  <c r="M34" i="14" a="1"/>
  <c r="M34" i="14" s="1"/>
  <c r="M25" i="14" a="1"/>
  <c r="M25" i="14" s="1"/>
  <c r="M33" i="14" a="1"/>
  <c r="M33" i="14" s="1"/>
  <c r="M9" i="14" a="1"/>
  <c r="M9" i="14" s="1"/>
  <c r="M17" i="14" a="1"/>
  <c r="M17" i="14" s="1"/>
  <c r="M69" i="14" a="1"/>
  <c r="M69" i="14" s="1"/>
  <c r="M55" i="14" a="1"/>
  <c r="M55" i="14" s="1"/>
  <c r="M39" i="14" a="1"/>
  <c r="M39" i="14" s="1"/>
  <c r="M14" i="14" a="1"/>
  <c r="M14" i="14" s="1"/>
  <c r="M62" i="14" a="1"/>
  <c r="M62" i="14" s="1"/>
  <c r="M48" i="14" a="1"/>
  <c r="M48" i="14" s="1"/>
  <c r="M31" i="14" a="1"/>
  <c r="M31" i="14" s="1"/>
  <c r="M15" i="14" a="1"/>
  <c r="M15" i="14" s="1"/>
  <c r="M57" i="14" a="1"/>
  <c r="M57" i="14" s="1"/>
  <c r="M28" i="14" a="1"/>
  <c r="M28" i="14" s="1"/>
  <c r="M29" i="14" a="1"/>
  <c r="M29" i="14" s="1"/>
  <c r="M50" i="14" a="1"/>
  <c r="M50" i="14" s="1"/>
  <c r="M21" i="14" a="1"/>
  <c r="M21" i="14" s="1"/>
  <c r="M53" i="14" a="1"/>
  <c r="M53" i="14" s="1"/>
  <c r="M32" i="14" a="1"/>
  <c r="M32" i="14" s="1"/>
  <c r="M66" i="14" a="1"/>
  <c r="M66" i="14" s="1"/>
  <c r="N69" i="16" a="1"/>
  <c r="N69" i="16" s="1"/>
  <c r="N65" i="16" a="1"/>
  <c r="N65" i="16" s="1"/>
  <c r="N59" i="16" a="1"/>
  <c r="N59" i="16" s="1"/>
  <c r="N58" i="16" a="1"/>
  <c r="N58" i="16" s="1"/>
  <c r="N55" i="16" a="1"/>
  <c r="N55" i="16" s="1"/>
  <c r="N51" i="16" a="1"/>
  <c r="N51" i="16" s="1"/>
  <c r="N48" i="16" a="1"/>
  <c r="N48" i="16" s="1"/>
  <c r="N47" i="16" a="1"/>
  <c r="N47" i="16" s="1"/>
  <c r="N44" i="16" a="1"/>
  <c r="N44" i="16" s="1"/>
  <c r="N39" i="16" a="1"/>
  <c r="N39" i="16" s="1"/>
  <c r="N36" i="16" a="1"/>
  <c r="N36" i="16" s="1"/>
  <c r="N34" i="16" a="1"/>
  <c r="N34" i="16" s="1"/>
  <c r="N30" i="16" a="1"/>
  <c r="N30" i="16" s="1"/>
  <c r="N22" i="16" a="1"/>
  <c r="N22" i="16" s="1"/>
  <c r="N20" i="16" a="1"/>
  <c r="N20" i="16" s="1"/>
  <c r="N17" i="16" a="1"/>
  <c r="N17" i="16" s="1"/>
  <c r="N13" i="16" a="1"/>
  <c r="N13" i="16" s="1"/>
  <c r="N72" i="16" a="1"/>
  <c r="N72" i="16" s="1"/>
  <c r="N68" i="16" a="1"/>
  <c r="N68" i="16" s="1"/>
  <c r="N60" i="16" a="1"/>
  <c r="N60" i="16" s="1"/>
  <c r="N54" i="16" a="1"/>
  <c r="N54" i="16" s="1"/>
  <c r="N38" i="16" a="1"/>
  <c r="N38" i="16" s="1"/>
  <c r="N31" i="16" a="1"/>
  <c r="N31" i="16" s="1"/>
  <c r="N19" i="16" a="1"/>
  <c r="N19" i="16" s="1"/>
  <c r="N70" i="16" a="1"/>
  <c r="N70" i="16" s="1"/>
  <c r="N67" i="16" a="1"/>
  <c r="N67" i="16" s="1"/>
  <c r="N66" i="16" a="1"/>
  <c r="N66" i="16" s="1"/>
  <c r="N62" i="16" a="1"/>
  <c r="N62" i="16" s="1"/>
  <c r="N57" i="16" a="1"/>
  <c r="N57" i="16" s="1"/>
  <c r="N52" i="16" a="1"/>
  <c r="N52" i="16" s="1"/>
  <c r="N49" i="16" a="1"/>
  <c r="N49" i="16" s="1"/>
  <c r="N46" i="16" a="1"/>
  <c r="N46" i="16" s="1"/>
  <c r="N43" i="16" a="1"/>
  <c r="N43" i="16" s="1"/>
  <c r="N40" i="16" a="1"/>
  <c r="N40" i="16" s="1"/>
  <c r="N27" i="16" a="1"/>
  <c r="N27" i="16" s="1"/>
  <c r="N25" i="16" a="1"/>
  <c r="N25" i="16" s="1"/>
  <c r="N18" i="16" a="1"/>
  <c r="N18" i="16" s="1"/>
  <c r="N14" i="16" a="1"/>
  <c r="N14" i="16" s="1"/>
  <c r="N11" i="16" a="1"/>
  <c r="N11" i="16" s="1"/>
  <c r="N9" i="16" a="1"/>
  <c r="N9" i="16" s="1"/>
  <c r="N42" i="16" a="1"/>
  <c r="N42" i="16" s="1"/>
  <c r="N35" i="16" a="1"/>
  <c r="N35" i="16" s="1"/>
  <c r="N33" i="16" a="1"/>
  <c r="N33" i="16" s="1"/>
  <c r="N29" i="16" a="1"/>
  <c r="N29" i="16" s="1"/>
  <c r="N21" i="16" a="1"/>
  <c r="N21" i="16" s="1"/>
  <c r="N16" i="16" a="1"/>
  <c r="N16" i="16" s="1"/>
  <c r="N10" i="16" a="1"/>
  <c r="N10" i="16" s="1"/>
  <c r="N71" i="16" a="1"/>
  <c r="N71" i="16" s="1"/>
  <c r="N63" i="16" a="1"/>
  <c r="N63" i="16" s="1"/>
  <c r="N61" i="16" a="1"/>
  <c r="N61" i="16" s="1"/>
  <c r="N56" i="16" a="1"/>
  <c r="N56" i="16" s="1"/>
  <c r="N53" i="16" a="1"/>
  <c r="N53" i="16" s="1"/>
  <c r="N45" i="16" a="1"/>
  <c r="N45" i="16" s="1"/>
  <c r="N41" i="16" a="1"/>
  <c r="N41" i="16" s="1"/>
  <c r="N37" i="16" a="1"/>
  <c r="N37" i="16" s="1"/>
  <c r="N32" i="16" a="1"/>
  <c r="N32" i="16" s="1"/>
  <c r="N26" i="16" a="1"/>
  <c r="N26" i="16" s="1"/>
  <c r="N23" i="16" a="1"/>
  <c r="N23" i="16" s="1"/>
  <c r="N15" i="16" a="1"/>
  <c r="N15" i="16" s="1"/>
  <c r="N12" i="16" a="1"/>
  <c r="N12" i="16" s="1"/>
  <c r="N64" i="16" a="1"/>
  <c r="N64" i="16" s="1"/>
  <c r="N50" i="16" a="1"/>
  <c r="N50" i="16" s="1"/>
  <c r="N28" i="16" a="1"/>
  <c r="N28" i="16" s="1"/>
  <c r="N24" i="16" a="1"/>
  <c r="N24" i="16" s="1"/>
  <c r="N72" i="10" a="1"/>
  <c r="N72" i="10" s="1"/>
  <c r="N68" i="10" a="1"/>
  <c r="N68" i="10" s="1"/>
  <c r="N67" i="10" a="1"/>
  <c r="N67" i="10" s="1"/>
  <c r="N63" i="10" a="1"/>
  <c r="N63" i="10" s="1"/>
  <c r="N61" i="10" a="1"/>
  <c r="N61" i="10" s="1"/>
  <c r="N56" i="10" a="1"/>
  <c r="N56" i="10" s="1"/>
  <c r="N52" i="10" a="1"/>
  <c r="N52" i="10" s="1"/>
  <c r="N47" i="10" a="1"/>
  <c r="N47" i="10" s="1"/>
  <c r="N43" i="10" a="1"/>
  <c r="N43" i="10" s="1"/>
  <c r="N39" i="10" a="1"/>
  <c r="N39" i="10" s="1"/>
  <c r="N35" i="10" a="1"/>
  <c r="N35" i="10" s="1"/>
  <c r="N32" i="10" a="1"/>
  <c r="N32" i="10" s="1"/>
  <c r="N29" i="10" a="1"/>
  <c r="N29" i="10" s="1"/>
  <c r="N25" i="10" a="1"/>
  <c r="N25" i="10" s="1"/>
  <c r="N19" i="10" a="1"/>
  <c r="N19" i="10" s="1"/>
  <c r="N17" i="10" a="1"/>
  <c r="N17" i="10" s="1"/>
  <c r="N16" i="10" a="1"/>
  <c r="N16" i="10" s="1"/>
  <c r="N14" i="10" a="1"/>
  <c r="N14" i="10" s="1"/>
  <c r="N13" i="10" a="1"/>
  <c r="N13" i="10" s="1"/>
  <c r="N69" i="10" a="1"/>
  <c r="N69" i="10" s="1"/>
  <c r="N64" i="10" a="1"/>
  <c r="N64" i="10" s="1"/>
  <c r="N59" i="10" a="1"/>
  <c r="N59" i="10" s="1"/>
  <c r="N58" i="10" a="1"/>
  <c r="N58" i="10" s="1"/>
  <c r="N57" i="10" a="1"/>
  <c r="N57" i="10" s="1"/>
  <c r="N53" i="10" a="1"/>
  <c r="N53" i="10" s="1"/>
  <c r="N49" i="10" a="1"/>
  <c r="N49" i="10" s="1"/>
  <c r="N48" i="10" a="1"/>
  <c r="N48" i="10" s="1"/>
  <c r="N44" i="10" a="1"/>
  <c r="N44" i="10" s="1"/>
  <c r="N40" i="10" a="1"/>
  <c r="N40" i="10" s="1"/>
  <c r="N36" i="10" a="1"/>
  <c r="N36" i="10" s="1"/>
  <c r="N30" i="10" a="1"/>
  <c r="N30" i="10" s="1"/>
  <c r="N26" i="10" a="1"/>
  <c r="N26" i="10" s="1"/>
  <c r="N23" i="10" a="1"/>
  <c r="N23" i="10" s="1"/>
  <c r="N20" i="10" a="1"/>
  <c r="N20" i="10" s="1"/>
  <c r="N11" i="10" a="1"/>
  <c r="N11" i="10" s="1"/>
  <c r="N9" i="10" a="1"/>
  <c r="N9" i="10" s="1"/>
  <c r="N70" i="10" a="1"/>
  <c r="N70" i="10" s="1"/>
  <c r="N65" i="10" a="1"/>
  <c r="N65" i="10" s="1"/>
  <c r="N54" i="10" a="1"/>
  <c r="N54" i="10" s="1"/>
  <c r="N50" i="10" a="1"/>
  <c r="N50" i="10" s="1"/>
  <c r="N45" i="10" a="1"/>
  <c r="N45" i="10" s="1"/>
  <c r="N41" i="10" a="1"/>
  <c r="N41" i="10" s="1"/>
  <c r="N37" i="10" a="1"/>
  <c r="N37" i="10" s="1"/>
  <c r="N33" i="10" a="1"/>
  <c r="N33" i="10" s="1"/>
  <c r="N27" i="10" a="1"/>
  <c r="N27" i="10" s="1"/>
  <c r="N24" i="10" a="1"/>
  <c r="N24" i="10" s="1"/>
  <c r="N21" i="10" a="1"/>
  <c r="N21" i="10" s="1"/>
  <c r="N12" i="10" a="1"/>
  <c r="N12" i="10" s="1"/>
  <c r="N10" i="10" a="1"/>
  <c r="N10" i="10" s="1"/>
  <c r="N62" i="10" a="1"/>
  <c r="N62" i="10" s="1"/>
  <c r="N46" i="10" a="1"/>
  <c r="N46" i="10" s="1"/>
  <c r="N34" i="10" a="1"/>
  <c r="N34" i="10" s="1"/>
  <c r="N22" i="10" a="1"/>
  <c r="N22" i="10" s="1"/>
  <c r="N71" i="10" a="1"/>
  <c r="N71" i="10" s="1"/>
  <c r="N66" i="10" a="1"/>
  <c r="N66" i="10" s="1"/>
  <c r="N60" i="10" a="1"/>
  <c r="N60" i="10" s="1"/>
  <c r="N51" i="10" a="1"/>
  <c r="N51" i="10" s="1"/>
  <c r="N31" i="10" a="1"/>
  <c r="N31" i="10" s="1"/>
  <c r="N55" i="10" a="1"/>
  <c r="N55" i="10" s="1"/>
  <c r="N38" i="10" a="1"/>
  <c r="N38" i="10" s="1"/>
  <c r="N28" i="10" a="1"/>
  <c r="N28" i="10" s="1"/>
  <c r="N15" i="10" a="1"/>
  <c r="N15" i="10" s="1"/>
  <c r="N42" i="10" a="1"/>
  <c r="N42" i="10" s="1"/>
  <c r="N18" i="10" a="1"/>
  <c r="N18" i="10" s="1"/>
  <c r="M71" i="11" a="1"/>
  <c r="M71" i="11" s="1"/>
  <c r="M67" i="11" a="1"/>
  <c r="M67" i="11" s="1"/>
  <c r="M61" i="11" a="1"/>
  <c r="M61" i="11" s="1"/>
  <c r="M59" i="11" a="1"/>
  <c r="M59" i="11" s="1"/>
  <c r="M58" i="11" a="1"/>
  <c r="M58" i="11" s="1"/>
  <c r="M54" i="11" a="1"/>
  <c r="M54" i="11" s="1"/>
  <c r="M51" i="11" a="1"/>
  <c r="M51" i="11" s="1"/>
  <c r="M47" i="11" a="1"/>
  <c r="M47" i="11" s="1"/>
  <c r="M42" i="11" a="1"/>
  <c r="M42" i="11" s="1"/>
  <c r="M35" i="11" a="1"/>
  <c r="M35" i="11" s="1"/>
  <c r="M31" i="11" a="1"/>
  <c r="M31" i="11" s="1"/>
  <c r="M26" i="11" a="1"/>
  <c r="M26" i="11" s="1"/>
  <c r="M23" i="11" a="1"/>
  <c r="M23" i="11" s="1"/>
  <c r="M18" i="11" a="1"/>
  <c r="M18" i="11" s="1"/>
  <c r="M17" i="11" a="1"/>
  <c r="M17" i="11" s="1"/>
  <c r="M13" i="11" a="1"/>
  <c r="M13" i="11" s="1"/>
  <c r="M69" i="11" a="1"/>
  <c r="M69" i="11" s="1"/>
  <c r="M65" i="11" a="1"/>
  <c r="M65" i="11" s="1"/>
  <c r="M62" i="11" a="1"/>
  <c r="M62" i="11" s="1"/>
  <c r="M56" i="11" a="1"/>
  <c r="M56" i="11" s="1"/>
  <c r="M52" i="11" a="1"/>
  <c r="M52" i="11" s="1"/>
  <c r="M48" i="11" a="1"/>
  <c r="M48" i="11" s="1"/>
  <c r="M45" i="11" a="1"/>
  <c r="M45" i="11" s="1"/>
  <c r="M43" i="11" a="1"/>
  <c r="M43" i="11" s="1"/>
  <c r="M39" i="11" a="1"/>
  <c r="M39" i="11" s="1"/>
  <c r="M36" i="11" a="1"/>
  <c r="M36" i="11" s="1"/>
  <c r="M32" i="11" a="1"/>
  <c r="M32" i="11" s="1"/>
  <c r="M29" i="11" a="1"/>
  <c r="M29" i="11" s="1"/>
  <c r="M24" i="11" a="1"/>
  <c r="M24" i="11" s="1"/>
  <c r="M21" i="11" a="1"/>
  <c r="M21" i="11" s="1"/>
  <c r="M15" i="11" a="1"/>
  <c r="M15" i="11" s="1"/>
  <c r="M70" i="11" a="1"/>
  <c r="M70" i="11" s="1"/>
  <c r="M66" i="11" a="1"/>
  <c r="M66" i="11" s="1"/>
  <c r="M63" i="11" a="1"/>
  <c r="M63" i="11" s="1"/>
  <c r="M55" i="11" a="1"/>
  <c r="M55" i="11" s="1"/>
  <c r="M49" i="11" a="1"/>
  <c r="M49" i="11" s="1"/>
  <c r="M46" i="11" a="1"/>
  <c r="M46" i="11" s="1"/>
  <c r="M44" i="11" a="1"/>
  <c r="M44" i="11" s="1"/>
  <c r="M40" i="11" a="1"/>
  <c r="M40" i="11" s="1"/>
  <c r="M37" i="11" a="1"/>
  <c r="M37" i="11" s="1"/>
  <c r="M33" i="11" a="1"/>
  <c r="M33" i="11" s="1"/>
  <c r="M30" i="11" a="1"/>
  <c r="M30" i="11" s="1"/>
  <c r="M27" i="11" a="1"/>
  <c r="M27" i="11" s="1"/>
  <c r="M22" i="11" a="1"/>
  <c r="M22" i="11" s="1"/>
  <c r="M19" i="11" a="1"/>
  <c r="M19" i="11" s="1"/>
  <c r="M16" i="11" a="1"/>
  <c r="M16" i="11" s="1"/>
  <c r="M64" i="11" a="1"/>
  <c r="M64" i="11" s="1"/>
  <c r="M60" i="11" a="1"/>
  <c r="M60" i="11" s="1"/>
  <c r="M53" i="11" a="1"/>
  <c r="M53" i="11" s="1"/>
  <c r="M34" i="11" a="1"/>
  <c r="M34" i="11" s="1"/>
  <c r="M25" i="11" a="1"/>
  <c r="M25" i="11" s="1"/>
  <c r="M14" i="11" a="1"/>
  <c r="M14" i="11" s="1"/>
  <c r="M38" i="11" a="1"/>
  <c r="M38" i="11" s="1"/>
  <c r="M28" i="11" a="1"/>
  <c r="M28" i="11" s="1"/>
  <c r="M9" i="11" a="1"/>
  <c r="M9" i="11" s="1"/>
  <c r="M72" i="11" a="1"/>
  <c r="M72" i="11" s="1"/>
  <c r="M68" i="11" a="1"/>
  <c r="M68" i="11" s="1"/>
  <c r="M20" i="11" a="1"/>
  <c r="M20" i="11" s="1"/>
  <c r="M11" i="11" a="1"/>
  <c r="M11" i="11" s="1"/>
  <c r="M10" i="11" a="1"/>
  <c r="M10" i="11" s="1"/>
  <c r="M12" i="11" a="1"/>
  <c r="M12" i="11" s="1"/>
  <c r="M57" i="11" a="1"/>
  <c r="M57" i="11" s="1"/>
  <c r="M50" i="11" a="1"/>
  <c r="M50" i="11" s="1"/>
  <c r="M41" i="11" a="1"/>
  <c r="M41" i="11" s="1"/>
  <c r="N72" i="6" a="1"/>
  <c r="N72" i="6" s="1"/>
  <c r="N68" i="6" a="1"/>
  <c r="N68" i="6" s="1"/>
  <c r="N64" i="6" a="1"/>
  <c r="N64" i="6" s="1"/>
  <c r="N57" i="6" a="1"/>
  <c r="N57" i="6" s="1"/>
  <c r="N53" i="6" a="1"/>
  <c r="N53" i="6" s="1"/>
  <c r="N50" i="6" a="1"/>
  <c r="N50" i="6" s="1"/>
  <c r="N40" i="6" a="1"/>
  <c r="N40" i="6" s="1"/>
  <c r="N36" i="6" a="1"/>
  <c r="N36" i="6" s="1"/>
  <c r="N35" i="6" a="1"/>
  <c r="N35" i="6" s="1"/>
  <c r="N31" i="6" a="1"/>
  <c r="N31" i="6" s="1"/>
  <c r="N28" i="6" a="1"/>
  <c r="N28" i="6" s="1"/>
  <c r="N23" i="6" a="1"/>
  <c r="N23" i="6" s="1"/>
  <c r="N21" i="6" a="1"/>
  <c r="N21" i="6" s="1"/>
  <c r="N69" i="6" a="1"/>
  <c r="N69" i="6" s="1"/>
  <c r="N67" i="6" a="1"/>
  <c r="N67" i="6" s="1"/>
  <c r="N63" i="6" a="1"/>
  <c r="N63" i="6" s="1"/>
  <c r="N62" i="6" a="1"/>
  <c r="N62" i="6" s="1"/>
  <c r="N51" i="6" a="1"/>
  <c r="N51" i="6" s="1"/>
  <c r="N47" i="6" a="1"/>
  <c r="N47" i="6" s="1"/>
  <c r="N44" i="6" a="1"/>
  <c r="N44" i="6" s="1"/>
  <c r="N41" i="6" a="1"/>
  <c r="N41" i="6" s="1"/>
  <c r="N39" i="6" a="1"/>
  <c r="N39" i="6" s="1"/>
  <c r="N33" i="6" a="1"/>
  <c r="N33" i="6" s="1"/>
  <c r="N29" i="6" a="1"/>
  <c r="N29" i="6" s="1"/>
  <c r="N25" i="6" a="1"/>
  <c r="N25" i="6" s="1"/>
  <c r="N18" i="6" a="1"/>
  <c r="N18" i="6" s="1"/>
  <c r="N17" i="6" a="1"/>
  <c r="N17" i="6" s="1"/>
  <c r="N12" i="6" a="1"/>
  <c r="N12" i="6" s="1"/>
  <c r="N11" i="6" a="1"/>
  <c r="N11" i="6" s="1"/>
  <c r="N10" i="6" a="1"/>
  <c r="N10" i="6" s="1"/>
  <c r="N71" i="6" a="1"/>
  <c r="N71" i="6" s="1"/>
  <c r="N70" i="6" a="1"/>
  <c r="N70" i="6" s="1"/>
  <c r="N66" i="6" a="1"/>
  <c r="N66" i="6" s="1"/>
  <c r="N61" i="6" a="1"/>
  <c r="N61" i="6" s="1"/>
  <c r="N60" i="6" a="1"/>
  <c r="N60" i="6" s="1"/>
  <c r="N56" i="6" a="1"/>
  <c r="N56" i="6" s="1"/>
  <c r="N54" i="6" a="1"/>
  <c r="N54" i="6" s="1"/>
  <c r="N48" i="6" a="1"/>
  <c r="N48" i="6" s="1"/>
  <c r="N46" i="6" a="1"/>
  <c r="N46" i="6" s="1"/>
  <c r="N45" i="6" a="1"/>
  <c r="N45" i="6" s="1"/>
  <c r="N42" i="6" a="1"/>
  <c r="N42" i="6" s="1"/>
  <c r="N38" i="6" a="1"/>
  <c r="N38" i="6" s="1"/>
  <c r="N37" i="6" a="1"/>
  <c r="N37" i="6" s="1"/>
  <c r="N34" i="6" a="1"/>
  <c r="N34" i="6" s="1"/>
  <c r="N32" i="6" a="1"/>
  <c r="N32" i="6" s="1"/>
  <c r="N30" i="6" a="1"/>
  <c r="N30" i="6" s="1"/>
  <c r="N26" i="6" a="1"/>
  <c r="N26" i="6" s="1"/>
  <c r="N24" i="6" a="1"/>
  <c r="N24" i="6" s="1"/>
  <c r="N22" i="6" a="1"/>
  <c r="N22" i="6" s="1"/>
  <c r="N20" i="6" a="1"/>
  <c r="N20" i="6" s="1"/>
  <c r="N19" i="6" a="1"/>
  <c r="N19" i="6" s="1"/>
  <c r="N16" i="6" a="1"/>
  <c r="N16" i="6" s="1"/>
  <c r="N14" i="6" a="1"/>
  <c r="N14" i="6" s="1"/>
  <c r="N55" i="6" a="1"/>
  <c r="N55" i="6" s="1"/>
  <c r="N27" i="6" a="1"/>
  <c r="N27" i="6" s="1"/>
  <c r="N9" i="6" a="1"/>
  <c r="N9" i="6" s="1"/>
  <c r="N58" i="6" a="1"/>
  <c r="N58" i="6" s="1"/>
  <c r="N52" i="6" a="1"/>
  <c r="N52" i="6" s="1"/>
  <c r="N15" i="6" a="1"/>
  <c r="N15" i="6" s="1"/>
  <c r="N65" i="6" a="1"/>
  <c r="N65" i="6" s="1"/>
  <c r="N49" i="6" a="1"/>
  <c r="N49" i="6" s="1"/>
  <c r="N13" i="6" a="1"/>
  <c r="N13" i="6" s="1"/>
  <c r="N59" i="6" a="1"/>
  <c r="N59" i="6" s="1"/>
  <c r="N43" i="6" a="1"/>
  <c r="N43" i="6" s="1"/>
  <c r="N9" i="1" a="1"/>
  <c r="N9" i="1" s="1"/>
  <c r="N11" i="1" a="1"/>
  <c r="N11" i="1" s="1"/>
  <c r="N13" i="1" a="1"/>
  <c r="N13" i="1" s="1"/>
  <c r="N14" i="1" a="1"/>
  <c r="N14" i="1" s="1"/>
  <c r="N16" i="1" a="1"/>
  <c r="N16" i="1" s="1"/>
  <c r="N12" i="1" a="1"/>
  <c r="N12" i="1" s="1"/>
  <c r="N15" i="1" a="1"/>
  <c r="N15" i="1" s="1"/>
  <c r="N10" i="1" a="1"/>
  <c r="N10" i="1" s="1"/>
  <c r="N19" i="1" a="1"/>
  <c r="N19" i="1" s="1"/>
  <c r="N22" i="1" a="1"/>
  <c r="N22" i="1" s="1"/>
  <c r="N17" i="1" a="1"/>
  <c r="N17" i="1" s="1"/>
  <c r="N25" i="1" a="1"/>
  <c r="N25" i="1" s="1"/>
  <c r="N18" i="1" a="1"/>
  <c r="N18" i="1" s="1"/>
  <c r="N20" i="1" a="1"/>
  <c r="N20" i="1" s="1"/>
  <c r="N21" i="1" a="1"/>
  <c r="N21" i="1" s="1"/>
  <c r="N24" i="1" a="1"/>
  <c r="N24" i="1" s="1"/>
  <c r="N29" i="1" a="1"/>
  <c r="N29" i="1" s="1"/>
  <c r="N32" i="1" a="1"/>
  <c r="N32" i="1" s="1"/>
  <c r="N34" i="1" a="1"/>
  <c r="N34" i="1" s="1"/>
  <c r="N23" i="1" a="1"/>
  <c r="N23" i="1" s="1"/>
  <c r="N33" i="1" a="1"/>
  <c r="N33" i="1" s="1"/>
  <c r="N36" i="1" a="1"/>
  <c r="N36" i="1" s="1"/>
  <c r="N38" i="1" a="1"/>
  <c r="N38" i="1" s="1"/>
  <c r="N31" i="1" a="1"/>
  <c r="N31" i="1" s="1"/>
  <c r="N47" i="1" a="1"/>
  <c r="N47" i="1" s="1"/>
  <c r="N28" i="1" a="1"/>
  <c r="N28" i="1" s="1"/>
  <c r="N42" i="1" a="1"/>
  <c r="N42" i="1" s="1"/>
  <c r="N45" i="1" a="1"/>
  <c r="N45" i="1" s="1"/>
  <c r="N48" i="1" a="1"/>
  <c r="N48" i="1" s="1"/>
  <c r="N50" i="1" a="1"/>
  <c r="N50" i="1" s="1"/>
  <c r="N27" i="1" a="1"/>
  <c r="N27" i="1" s="1"/>
  <c r="N37" i="1" a="1"/>
  <c r="N37" i="1" s="1"/>
  <c r="N39" i="1" a="1"/>
  <c r="N39" i="1" s="1"/>
  <c r="N40" i="1" a="1"/>
  <c r="N40" i="1" s="1"/>
  <c r="N43" i="1" a="1"/>
  <c r="N43" i="1" s="1"/>
  <c r="N53" i="1" a="1"/>
  <c r="N53" i="1" s="1"/>
  <c r="N56" i="1" a="1"/>
  <c r="N56" i="1" s="1"/>
  <c r="N64" i="1" a="1"/>
  <c r="N64" i="1" s="1"/>
  <c r="N30" i="1" a="1"/>
  <c r="N30" i="1" s="1"/>
  <c r="N46" i="1" a="1"/>
  <c r="N46" i="1" s="1"/>
  <c r="N49" i="1" a="1"/>
  <c r="N49" i="1" s="1"/>
  <c r="N55" i="1" a="1"/>
  <c r="N55" i="1" s="1"/>
  <c r="N57" i="1" a="1"/>
  <c r="N57" i="1" s="1"/>
  <c r="N61" i="1" a="1"/>
  <c r="N61" i="1" s="1"/>
  <c r="N68" i="1" a="1"/>
  <c r="N68" i="1" s="1"/>
  <c r="N72" i="1" a="1"/>
  <c r="N72" i="1" s="1"/>
  <c r="N26" i="1" a="1"/>
  <c r="N26" i="1" s="1"/>
  <c r="N35" i="1" a="1"/>
  <c r="N35" i="1" s="1"/>
  <c r="N41" i="1" a="1"/>
  <c r="N41" i="1" s="1"/>
  <c r="N44" i="1" a="1"/>
  <c r="N44" i="1" s="1"/>
  <c r="N58" i="1" a="1"/>
  <c r="N58" i="1" s="1"/>
  <c r="N62" i="1" a="1"/>
  <c r="N62" i="1" s="1"/>
  <c r="N63" i="1" a="1"/>
  <c r="N63" i="1" s="1"/>
  <c r="N65" i="1" a="1"/>
  <c r="N65" i="1" s="1"/>
  <c r="N69" i="1" a="1"/>
  <c r="N69" i="1" s="1"/>
  <c r="N59" i="1" a="1"/>
  <c r="N59" i="1" s="1"/>
  <c r="N66" i="1" a="1"/>
  <c r="N66" i="1" s="1"/>
  <c r="N70" i="1" a="1"/>
  <c r="N70" i="1" s="1"/>
  <c r="N51" i="1" a="1"/>
  <c r="N51" i="1" s="1"/>
  <c r="N52" i="1" a="1"/>
  <c r="N52" i="1" s="1"/>
  <c r="N60" i="1" a="1"/>
  <c r="N60" i="1" s="1"/>
  <c r="N54" i="1" a="1"/>
  <c r="N54" i="1" s="1"/>
  <c r="N67" i="1" a="1"/>
  <c r="N67" i="1" s="1"/>
  <c r="N71" i="1" a="1"/>
  <c r="N71" i="1" s="1"/>
  <c r="M69" i="12" a="1"/>
  <c r="M69" i="12" s="1"/>
  <c r="M66" i="12" a="1"/>
  <c r="M66" i="12" s="1"/>
  <c r="M64" i="12" a="1"/>
  <c r="M64" i="12" s="1"/>
  <c r="M62" i="12" a="1"/>
  <c r="M62" i="12" s="1"/>
  <c r="M60" i="12" a="1"/>
  <c r="M60" i="12" s="1"/>
  <c r="M58" i="12" a="1"/>
  <c r="M58" i="12" s="1"/>
  <c r="M56" i="12" a="1"/>
  <c r="M56" i="12" s="1"/>
  <c r="M54" i="12" a="1"/>
  <c r="M54" i="12" s="1"/>
  <c r="M51" i="12" a="1"/>
  <c r="M51" i="12" s="1"/>
  <c r="M48" i="12" a="1"/>
  <c r="M48" i="12" s="1"/>
  <c r="M47" i="12" a="1"/>
  <c r="M47" i="12" s="1"/>
  <c r="M43" i="12" a="1"/>
  <c r="M43" i="12" s="1"/>
  <c r="M40" i="12" a="1"/>
  <c r="M40" i="12" s="1"/>
  <c r="M37" i="12" a="1"/>
  <c r="M37" i="12" s="1"/>
  <c r="M36" i="12" a="1"/>
  <c r="M36" i="12" s="1"/>
  <c r="M32" i="12" a="1"/>
  <c r="M32" i="12" s="1"/>
  <c r="M28" i="12" a="1"/>
  <c r="M28" i="12" s="1"/>
  <c r="M24" i="12" a="1"/>
  <c r="M24" i="12" s="1"/>
  <c r="M20" i="12" a="1"/>
  <c r="M20" i="12" s="1"/>
  <c r="M16" i="12" a="1"/>
  <c r="M16" i="12" s="1"/>
  <c r="M12" i="12" a="1"/>
  <c r="M12" i="12" s="1"/>
  <c r="M70" i="12" a="1"/>
  <c r="M70" i="12" s="1"/>
  <c r="M52" i="12" a="1"/>
  <c r="M52" i="12" s="1"/>
  <c r="M44" i="12" a="1"/>
  <c r="M44" i="12" s="1"/>
  <c r="M41" i="12" a="1"/>
  <c r="M41" i="12" s="1"/>
  <c r="M38" i="12" a="1"/>
  <c r="M38" i="12" s="1"/>
  <c r="M33" i="12" a="1"/>
  <c r="M33" i="12" s="1"/>
  <c r="M29" i="12" a="1"/>
  <c r="M29" i="12" s="1"/>
  <c r="M25" i="12" a="1"/>
  <c r="M25" i="12" s="1"/>
  <c r="M21" i="12" a="1"/>
  <c r="M21" i="12" s="1"/>
  <c r="M17" i="12" a="1"/>
  <c r="M17" i="12" s="1"/>
  <c r="M13" i="12" a="1"/>
  <c r="M13" i="12" s="1"/>
  <c r="M9" i="12" a="1"/>
  <c r="M9" i="12" s="1"/>
  <c r="M71" i="12" a="1"/>
  <c r="M71" i="12" s="1"/>
  <c r="M68" i="12" a="1"/>
  <c r="M68" i="12" s="1"/>
  <c r="M67" i="12" a="1"/>
  <c r="M67" i="12" s="1"/>
  <c r="M65" i="12" a="1"/>
  <c r="M65" i="12" s="1"/>
  <c r="M63" i="12" a="1"/>
  <c r="M63" i="12" s="1"/>
  <c r="M61" i="12" a="1"/>
  <c r="M61" i="12" s="1"/>
  <c r="M59" i="12" a="1"/>
  <c r="M59" i="12" s="1"/>
  <c r="M57" i="12" a="1"/>
  <c r="M57" i="12" s="1"/>
  <c r="M55" i="12" a="1"/>
  <c r="M55" i="12" s="1"/>
  <c r="M49" i="12" a="1"/>
  <c r="M49" i="12" s="1"/>
  <c r="M45" i="12" a="1"/>
  <c r="M45" i="12" s="1"/>
  <c r="M39" i="12" a="1"/>
  <c r="M39" i="12" s="1"/>
  <c r="M34" i="12" a="1"/>
  <c r="M34" i="12" s="1"/>
  <c r="M30" i="12" a="1"/>
  <c r="M30" i="12" s="1"/>
  <c r="M26" i="12" a="1"/>
  <c r="M26" i="12" s="1"/>
  <c r="M22" i="12" a="1"/>
  <c r="M22" i="12" s="1"/>
  <c r="M18" i="12" a="1"/>
  <c r="M18" i="12" s="1"/>
  <c r="M14" i="12" a="1"/>
  <c r="M14" i="12" s="1"/>
  <c r="M10" i="12" a="1"/>
  <c r="M10" i="12" s="1"/>
  <c r="M27" i="12" a="1"/>
  <c r="M27" i="12" s="1"/>
  <c r="M11" i="12" a="1"/>
  <c r="M11" i="12" s="1"/>
  <c r="M53" i="12" a="1"/>
  <c r="M53" i="12" s="1"/>
  <c r="M50" i="12" a="1"/>
  <c r="M50" i="12" s="1"/>
  <c r="M42" i="12" a="1"/>
  <c r="M42" i="12" s="1"/>
  <c r="M31" i="12" a="1"/>
  <c r="M31" i="12" s="1"/>
  <c r="M15" i="12" a="1"/>
  <c r="M15" i="12" s="1"/>
  <c r="M23" i="12" a="1"/>
  <c r="M23" i="12" s="1"/>
  <c r="M72" i="12" a="1"/>
  <c r="M72" i="12" s="1"/>
  <c r="M46" i="12" a="1"/>
  <c r="M46" i="12" s="1"/>
  <c r="M35" i="12" a="1"/>
  <c r="M35" i="12" s="1"/>
  <c r="M19" i="12" a="1"/>
  <c r="M19" i="12" s="1"/>
  <c r="N70" i="9" a="1"/>
  <c r="N70" i="9" s="1"/>
  <c r="N66" i="9" a="1"/>
  <c r="N66" i="9" s="1"/>
  <c r="N71" i="9" a="1"/>
  <c r="N71" i="9" s="1"/>
  <c r="N67" i="9" a="1"/>
  <c r="N67" i="9" s="1"/>
  <c r="N63" i="9" a="1"/>
  <c r="N63" i="9" s="1"/>
  <c r="N72" i="9" a="1"/>
  <c r="N72" i="9" s="1"/>
  <c r="N64" i="9" a="1"/>
  <c r="N64" i="9" s="1"/>
  <c r="N60" i="9" a="1"/>
  <c r="N60" i="9" s="1"/>
  <c r="N52" i="9" a="1"/>
  <c r="N52" i="9" s="1"/>
  <c r="N49" i="9" a="1"/>
  <c r="N49" i="9" s="1"/>
  <c r="N46" i="9" a="1"/>
  <c r="N46" i="9" s="1"/>
  <c r="N43" i="9" a="1"/>
  <c r="N43" i="9" s="1"/>
  <c r="N41" i="9" a="1"/>
  <c r="N41" i="9" s="1"/>
  <c r="N38" i="9" a="1"/>
  <c r="N38" i="9" s="1"/>
  <c r="N35" i="9" a="1"/>
  <c r="N35" i="9" s="1"/>
  <c r="N33" i="9" a="1"/>
  <c r="N33" i="9" s="1"/>
  <c r="N29" i="9" a="1"/>
  <c r="N29" i="9" s="1"/>
  <c r="N23" i="9" a="1"/>
  <c r="N23" i="9" s="1"/>
  <c r="N19" i="9" a="1"/>
  <c r="N19" i="9" s="1"/>
  <c r="N15" i="9" a="1"/>
  <c r="N15" i="9" s="1"/>
  <c r="N65" i="9" a="1"/>
  <c r="N65" i="9" s="1"/>
  <c r="N61" i="9" a="1"/>
  <c r="N61" i="9" s="1"/>
  <c r="N57" i="9" a="1"/>
  <c r="N57" i="9" s="1"/>
  <c r="N55" i="9" a="1"/>
  <c r="N55" i="9" s="1"/>
  <c r="N50" i="9" a="1"/>
  <c r="N50" i="9" s="1"/>
  <c r="N39" i="9" a="1"/>
  <c r="N39" i="9" s="1"/>
  <c r="N30" i="9" a="1"/>
  <c r="N30" i="9" s="1"/>
  <c r="N27" i="9" a="1"/>
  <c r="N27" i="9" s="1"/>
  <c r="N26" i="9" a="1"/>
  <c r="N26" i="9" s="1"/>
  <c r="N24" i="9" a="1"/>
  <c r="N24" i="9" s="1"/>
  <c r="N20" i="9" a="1"/>
  <c r="N20" i="9" s="1"/>
  <c r="N16" i="9" a="1"/>
  <c r="N16" i="9" s="1"/>
  <c r="N12" i="9" a="1"/>
  <c r="N12" i="9" s="1"/>
  <c r="N68" i="9" a="1"/>
  <c r="N68" i="9" s="1"/>
  <c r="N62" i="9" a="1"/>
  <c r="N62" i="9" s="1"/>
  <c r="N58" i="9" a="1"/>
  <c r="N58" i="9" s="1"/>
  <c r="N56" i="9" a="1"/>
  <c r="N56" i="9" s="1"/>
  <c r="N53" i="9" a="1"/>
  <c r="N53" i="9" s="1"/>
  <c r="N48" i="9" a="1"/>
  <c r="N48" i="9" s="1"/>
  <c r="N47" i="9" a="1"/>
  <c r="N47" i="9" s="1"/>
  <c r="N44" i="9" a="1"/>
  <c r="N44" i="9" s="1"/>
  <c r="N36" i="9" a="1"/>
  <c r="N36" i="9" s="1"/>
  <c r="N31" i="9" a="1"/>
  <c r="N31" i="9" s="1"/>
  <c r="N25" i="9" a="1"/>
  <c r="N25" i="9" s="1"/>
  <c r="N21" i="9" a="1"/>
  <c r="N21" i="9" s="1"/>
  <c r="N17" i="9" a="1"/>
  <c r="N17" i="9" s="1"/>
  <c r="N13" i="9" a="1"/>
  <c r="N13" i="9" s="1"/>
  <c r="N45" i="9" a="1"/>
  <c r="N45" i="9" s="1"/>
  <c r="N40" i="9" a="1"/>
  <c r="N40" i="9" s="1"/>
  <c r="N28" i="9" a="1"/>
  <c r="N28" i="9" s="1"/>
  <c r="N18" i="9" a="1"/>
  <c r="N18" i="9" s="1"/>
  <c r="N11" i="9" a="1"/>
  <c r="N11" i="9" s="1"/>
  <c r="N54" i="9" a="1"/>
  <c r="N54" i="9" s="1"/>
  <c r="N42" i="9" a="1"/>
  <c r="N42" i="9" s="1"/>
  <c r="N37" i="9" a="1"/>
  <c r="N37" i="9" s="1"/>
  <c r="N32" i="9" a="1"/>
  <c r="N32" i="9" s="1"/>
  <c r="N22" i="9" a="1"/>
  <c r="N22" i="9" s="1"/>
  <c r="N9" i="9" a="1"/>
  <c r="N9" i="9" s="1"/>
  <c r="N69" i="9" a="1"/>
  <c r="N69" i="9" s="1"/>
  <c r="N59" i="9" a="1"/>
  <c r="N59" i="9" s="1"/>
  <c r="N51" i="9" a="1"/>
  <c r="N51" i="9" s="1"/>
  <c r="N34" i="9" a="1"/>
  <c r="N34" i="9" s="1"/>
  <c r="N10" i="9" a="1"/>
  <c r="N10" i="9" s="1"/>
  <c r="N14" i="9" a="1"/>
  <c r="N14" i="9" s="1"/>
  <c r="N72" i="15" a="1"/>
  <c r="N72" i="15" s="1"/>
  <c r="N68" i="15" a="1"/>
  <c r="N68" i="15" s="1"/>
  <c r="N64" i="15" a="1"/>
  <c r="N64" i="15" s="1"/>
  <c r="N60" i="15" a="1"/>
  <c r="N60" i="15" s="1"/>
  <c r="N59" i="15" a="1"/>
  <c r="N59" i="15" s="1"/>
  <c r="N58" i="15" a="1"/>
  <c r="N58" i="15" s="1"/>
  <c r="N54" i="15" a="1"/>
  <c r="N54" i="15" s="1"/>
  <c r="N51" i="15" a="1"/>
  <c r="N51" i="15" s="1"/>
  <c r="N48" i="15" a="1"/>
  <c r="N48" i="15" s="1"/>
  <c r="N42" i="15" a="1"/>
  <c r="N42" i="15" s="1"/>
  <c r="N40" i="15" a="1"/>
  <c r="N40" i="15" s="1"/>
  <c r="N31" i="15" a="1"/>
  <c r="N31" i="15" s="1"/>
  <c r="N29" i="15" a="1"/>
  <c r="N29" i="15" s="1"/>
  <c r="N25" i="15" a="1"/>
  <c r="N25" i="15" s="1"/>
  <c r="N21" i="15" a="1"/>
  <c r="N21" i="15" s="1"/>
  <c r="N14" i="15" a="1"/>
  <c r="N14" i="15" s="1"/>
  <c r="N69" i="15" a="1"/>
  <c r="N69" i="15" s="1"/>
  <c r="N65" i="15" a="1"/>
  <c r="N65" i="15" s="1"/>
  <c r="N57" i="15" a="1"/>
  <c r="N57" i="15" s="1"/>
  <c r="N53" i="15" a="1"/>
  <c r="N53" i="15" s="1"/>
  <c r="N49" i="15" a="1"/>
  <c r="N49" i="15" s="1"/>
  <c r="N45" i="15" a="1"/>
  <c r="N45" i="15" s="1"/>
  <c r="N41" i="15" a="1"/>
  <c r="N41" i="15" s="1"/>
  <c r="N38" i="15" a="1"/>
  <c r="N38" i="15" s="1"/>
  <c r="N35" i="15" a="1"/>
  <c r="N35" i="15" s="1"/>
  <c r="N28" i="15" a="1"/>
  <c r="N28" i="15" s="1"/>
  <c r="N26" i="15" a="1"/>
  <c r="N26" i="15" s="1"/>
  <c r="N24" i="15" a="1"/>
  <c r="N24" i="15" s="1"/>
  <c r="N22" i="15" a="1"/>
  <c r="N22" i="15" s="1"/>
  <c r="N18" i="15" a="1"/>
  <c r="N18" i="15" s="1"/>
  <c r="N15" i="15" a="1"/>
  <c r="N15" i="15" s="1"/>
  <c r="N70" i="15" a="1"/>
  <c r="N70" i="15" s="1"/>
  <c r="N52" i="15" a="1"/>
  <c r="N52" i="15" s="1"/>
  <c r="N50" i="15" a="1"/>
  <c r="N50" i="15" s="1"/>
  <c r="N43" i="15" a="1"/>
  <c r="N43" i="15" s="1"/>
  <c r="N39" i="15" a="1"/>
  <c r="N39" i="15" s="1"/>
  <c r="N33" i="15" a="1"/>
  <c r="N33" i="15" s="1"/>
  <c r="N30" i="15" a="1"/>
  <c r="N30" i="15" s="1"/>
  <c r="N19" i="15" a="1"/>
  <c r="N19" i="15" s="1"/>
  <c r="N9" i="15" a="1"/>
  <c r="N9" i="15" s="1"/>
  <c r="N67" i="15" a="1"/>
  <c r="N67" i="15" s="1"/>
  <c r="N55" i="15" a="1"/>
  <c r="N55" i="15" s="1"/>
  <c r="N37" i="15" a="1"/>
  <c r="N37" i="15" s="1"/>
  <c r="N17" i="15" a="1"/>
  <c r="N17" i="15" s="1"/>
  <c r="N71" i="15" a="1"/>
  <c r="N71" i="15" s="1"/>
  <c r="N63" i="15" a="1"/>
  <c r="N63" i="15" s="1"/>
  <c r="N62" i="15" a="1"/>
  <c r="N62" i="15" s="1"/>
  <c r="N44" i="15" a="1"/>
  <c r="N44" i="15" s="1"/>
  <c r="N34" i="15" a="1"/>
  <c r="N34" i="15" s="1"/>
  <c r="N27" i="15" a="1"/>
  <c r="N27" i="15" s="1"/>
  <c r="N23" i="15" a="1"/>
  <c r="N23" i="15" s="1"/>
  <c r="N20" i="15" a="1"/>
  <c r="N20" i="15" s="1"/>
  <c r="N13" i="15" a="1"/>
  <c r="N13" i="15" s="1"/>
  <c r="N11" i="15" a="1"/>
  <c r="N11" i="15" s="1"/>
  <c r="N10" i="15" a="1"/>
  <c r="N10" i="15" s="1"/>
  <c r="N32" i="15" a="1"/>
  <c r="N32" i="15" s="1"/>
  <c r="N66" i="15" a="1"/>
  <c r="N66" i="15" s="1"/>
  <c r="N61" i="15" a="1"/>
  <c r="N61" i="15" s="1"/>
  <c r="N56" i="15" a="1"/>
  <c r="N56" i="15" s="1"/>
  <c r="N46" i="15" a="1"/>
  <c r="N46" i="15" s="1"/>
  <c r="N36" i="15" a="1"/>
  <c r="N36" i="15" s="1"/>
  <c r="N16" i="15" a="1"/>
  <c r="N16" i="15" s="1"/>
  <c r="N12" i="15" a="1"/>
  <c r="N12" i="15" s="1"/>
  <c r="N47" i="15" a="1"/>
  <c r="N47" i="15" s="1"/>
  <c r="N71" i="8" a="1"/>
  <c r="N71" i="8" s="1"/>
  <c r="N70" i="8" a="1"/>
  <c r="N70" i="8" s="1"/>
  <c r="N67" i="8" a="1"/>
  <c r="N67" i="8" s="1"/>
  <c r="N64" i="8" a="1"/>
  <c r="N64" i="8" s="1"/>
  <c r="N60" i="8" a="1"/>
  <c r="N60" i="8" s="1"/>
  <c r="N52" i="8" a="1"/>
  <c r="N52" i="8" s="1"/>
  <c r="N50" i="8" a="1"/>
  <c r="N50" i="8" s="1"/>
  <c r="N48" i="8" a="1"/>
  <c r="N48" i="8" s="1"/>
  <c r="N47" i="8" a="1"/>
  <c r="N47" i="8" s="1"/>
  <c r="N46" i="8" a="1"/>
  <c r="N46" i="8" s="1"/>
  <c r="N39" i="8" a="1"/>
  <c r="N39" i="8" s="1"/>
  <c r="N38" i="8" a="1"/>
  <c r="N38" i="8" s="1"/>
  <c r="N37" i="8" a="1"/>
  <c r="N37" i="8" s="1"/>
  <c r="N36" i="8" a="1"/>
  <c r="N36" i="8" s="1"/>
  <c r="N33" i="8" a="1"/>
  <c r="N33" i="8" s="1"/>
  <c r="N30" i="8" a="1"/>
  <c r="N30" i="8" s="1"/>
  <c r="N25" i="8" a="1"/>
  <c r="N25" i="8" s="1"/>
  <c r="N24" i="8" a="1"/>
  <c r="N24" i="8" s="1"/>
  <c r="N22" i="8" a="1"/>
  <c r="N22" i="8" s="1"/>
  <c r="N14" i="8" a="1"/>
  <c r="N14" i="8" s="1"/>
  <c r="N9" i="8" a="1"/>
  <c r="N9" i="8" s="1"/>
  <c r="N72" i="8" a="1"/>
  <c r="N72" i="8" s="1"/>
  <c r="N68" i="8" a="1"/>
  <c r="N68" i="8" s="1"/>
  <c r="N57" i="8" a="1"/>
  <c r="N57" i="8" s="1"/>
  <c r="N45" i="8" a="1"/>
  <c r="N45" i="8" s="1"/>
  <c r="N44" i="8" a="1"/>
  <c r="N44" i="8" s="1"/>
  <c r="N43" i="8" a="1"/>
  <c r="N43" i="8" s="1"/>
  <c r="N32" i="8" a="1"/>
  <c r="N32" i="8" s="1"/>
  <c r="N31" i="8" a="1"/>
  <c r="N31" i="8" s="1"/>
  <c r="N29" i="8" a="1"/>
  <c r="N29" i="8" s="1"/>
  <c r="N20" i="8" a="1"/>
  <c r="N20" i="8" s="1"/>
  <c r="N18" i="8" a="1"/>
  <c r="N18" i="8" s="1"/>
  <c r="N15" i="8" a="1"/>
  <c r="N15" i="8" s="1"/>
  <c r="N63" i="8" a="1"/>
  <c r="N63" i="8" s="1"/>
  <c r="N62" i="8" a="1"/>
  <c r="N62" i="8" s="1"/>
  <c r="N53" i="8" a="1"/>
  <c r="N53" i="8" s="1"/>
  <c r="N51" i="8" a="1"/>
  <c r="N51" i="8" s="1"/>
  <c r="N49" i="8" a="1"/>
  <c r="N49" i="8" s="1"/>
  <c r="N40" i="8" a="1"/>
  <c r="N40" i="8" s="1"/>
  <c r="N28" i="8" a="1"/>
  <c r="N28" i="8" s="1"/>
  <c r="N27" i="8" a="1"/>
  <c r="N27" i="8" s="1"/>
  <c r="N26" i="8" a="1"/>
  <c r="N26" i="8" s="1"/>
  <c r="N23" i="8" a="1"/>
  <c r="N23" i="8" s="1"/>
  <c r="N17" i="8" a="1"/>
  <c r="N17" i="8" s="1"/>
  <c r="N16" i="8" a="1"/>
  <c r="N16" i="8" s="1"/>
  <c r="N66" i="8" a="1"/>
  <c r="N66" i="8" s="1"/>
  <c r="N61" i="8" a="1"/>
  <c r="N61" i="8" s="1"/>
  <c r="N56" i="8" a="1"/>
  <c r="N56" i="8" s="1"/>
  <c r="N41" i="8" a="1"/>
  <c r="N41" i="8" s="1"/>
  <c r="N13" i="8" a="1"/>
  <c r="N13" i="8" s="1"/>
  <c r="N58" i="8" a="1"/>
  <c r="N58" i="8" s="1"/>
  <c r="N54" i="8" a="1"/>
  <c r="N54" i="8" s="1"/>
  <c r="N21" i="8" a="1"/>
  <c r="N21" i="8" s="1"/>
  <c r="N12" i="8" a="1"/>
  <c r="N12" i="8" s="1"/>
  <c r="N69" i="8" a="1"/>
  <c r="N69" i="8" s="1"/>
  <c r="N65" i="8" a="1"/>
  <c r="N65" i="8" s="1"/>
  <c r="N42" i="8" a="1"/>
  <c r="N42" i="8" s="1"/>
  <c r="N35" i="8" a="1"/>
  <c r="N35" i="8" s="1"/>
  <c r="N11" i="8" a="1"/>
  <c r="N11" i="8" s="1"/>
  <c r="N10" i="8" a="1"/>
  <c r="N10" i="8" s="1"/>
  <c r="N55" i="8" a="1"/>
  <c r="N55" i="8" s="1"/>
  <c r="N59" i="8" a="1"/>
  <c r="N59" i="8" s="1"/>
  <c r="N34" i="8" a="1"/>
  <c r="N34" i="8" s="1"/>
  <c r="N19" i="8" a="1"/>
  <c r="N19" i="8" s="1"/>
  <c r="N15" i="13" a="1"/>
  <c r="N15" i="13" s="1"/>
  <c r="N16" i="13" a="1"/>
  <c r="N16" i="13" s="1"/>
  <c r="N17" i="13" a="1"/>
  <c r="N17" i="13" s="1"/>
  <c r="N29" i="13" a="1"/>
  <c r="N29" i="13" s="1"/>
  <c r="N43" i="13" a="1"/>
  <c r="N43" i="13" s="1"/>
  <c r="N46" i="13" a="1"/>
  <c r="N46" i="13" s="1"/>
  <c r="N48" i="13" a="1"/>
  <c r="N48" i="13" s="1"/>
  <c r="N55" i="13" a="1"/>
  <c r="N55" i="13" s="1"/>
  <c r="N59" i="13" a="1"/>
  <c r="N59" i="13" s="1"/>
  <c r="N62" i="13" a="1"/>
  <c r="N62" i="13" s="1"/>
  <c r="N65" i="13" a="1"/>
  <c r="N65" i="13" s="1"/>
  <c r="N71" i="13" a="1"/>
  <c r="N71" i="13" s="1"/>
  <c r="N9" i="13" a="1"/>
  <c r="N9" i="13" s="1"/>
  <c r="N10" i="13" a="1"/>
  <c r="N10" i="13" s="1"/>
  <c r="N14" i="13" a="1"/>
  <c r="N14" i="13" s="1"/>
  <c r="N19" i="13" a="1"/>
  <c r="N19" i="13" s="1"/>
  <c r="N20" i="13" a="1"/>
  <c r="N20" i="13" s="1"/>
  <c r="N23" i="13" a="1"/>
  <c r="N23" i="13" s="1"/>
  <c r="N25" i="13" a="1"/>
  <c r="N25" i="13" s="1"/>
  <c r="N26" i="13" a="1"/>
  <c r="N26" i="13" s="1"/>
  <c r="N32" i="13" a="1"/>
  <c r="N32" i="13" s="1"/>
  <c r="N36" i="13" a="1"/>
  <c r="N36" i="13" s="1"/>
  <c r="N39" i="13" a="1"/>
  <c r="N39" i="13" s="1"/>
  <c r="N41" i="13" a="1"/>
  <c r="N41" i="13" s="1"/>
  <c r="N44" i="13" a="1"/>
  <c r="N44" i="13" s="1"/>
  <c r="N49" i="13" a="1"/>
  <c r="N49" i="13" s="1"/>
  <c r="N52" i="13" a="1"/>
  <c r="N52" i="13" s="1"/>
  <c r="N58" i="13" a="1"/>
  <c r="N58" i="13" s="1"/>
  <c r="N61" i="13" a="1"/>
  <c r="N61" i="13" s="1"/>
  <c r="N64" i="13" a="1"/>
  <c r="N64" i="13" s="1"/>
  <c r="N68" i="13" a="1"/>
  <c r="N68" i="13" s="1"/>
  <c r="N12" i="13" a="1"/>
  <c r="N12" i="13" s="1"/>
  <c r="N13" i="13" a="1"/>
  <c r="N13" i="13" s="1"/>
  <c r="N18" i="13" a="1"/>
  <c r="N18" i="13" s="1"/>
  <c r="N22" i="13" a="1"/>
  <c r="N22" i="13" s="1"/>
  <c r="N24" i="13" a="1"/>
  <c r="N24" i="13" s="1"/>
  <c r="N28" i="13" a="1"/>
  <c r="N28" i="13" s="1"/>
  <c r="N31" i="13" a="1"/>
  <c r="N31" i="13" s="1"/>
  <c r="N34" i="13" a="1"/>
  <c r="N34" i="13" s="1"/>
  <c r="N37" i="13" a="1"/>
  <c r="N37" i="13" s="1"/>
  <c r="N42" i="13" a="1"/>
  <c r="N42" i="13" s="1"/>
  <c r="N47" i="13" a="1"/>
  <c r="N47" i="13" s="1"/>
  <c r="N51" i="13" a="1"/>
  <c r="N51" i="13" s="1"/>
  <c r="N54" i="13" a="1"/>
  <c r="N54" i="13" s="1"/>
  <c r="N57" i="13" a="1"/>
  <c r="N57" i="13" s="1"/>
  <c r="N63" i="13" a="1"/>
  <c r="N63" i="13" s="1"/>
  <c r="N67" i="13" a="1"/>
  <c r="N67" i="13" s="1"/>
  <c r="N21" i="13" a="1"/>
  <c r="N21" i="13" s="1"/>
  <c r="N33" i="13" a="1"/>
  <c r="N33" i="13" s="1"/>
  <c r="N35" i="13" a="1"/>
  <c r="N35" i="13" s="1"/>
  <c r="N50" i="13" a="1"/>
  <c r="N50" i="13" s="1"/>
  <c r="N66" i="13" a="1"/>
  <c r="N66" i="13" s="1"/>
  <c r="N69" i="13" a="1"/>
  <c r="N69" i="13" s="1"/>
  <c r="N11" i="13" a="1"/>
  <c r="N11" i="13" s="1"/>
  <c r="N38" i="13" a="1"/>
  <c r="N38" i="13" s="1"/>
  <c r="N72" i="13" a="1"/>
  <c r="N72" i="13" s="1"/>
  <c r="N30" i="13" a="1"/>
  <c r="N30" i="13" s="1"/>
  <c r="N27" i="13" a="1"/>
  <c r="N27" i="13" s="1"/>
  <c r="N40" i="13" a="1"/>
  <c r="N40" i="13" s="1"/>
  <c r="N45" i="13" a="1"/>
  <c r="N45" i="13" s="1"/>
  <c r="N53" i="13" a="1"/>
  <c r="N53" i="13" s="1"/>
  <c r="N60" i="13" a="1"/>
  <c r="N60" i="13" s="1"/>
  <c r="N70" i="13" a="1"/>
  <c r="N70" i="13" s="1"/>
  <c r="N56" i="13" a="1"/>
  <c r="N56" i="13" s="1"/>
  <c r="M71" i="17" a="1"/>
  <c r="M71" i="17" s="1"/>
  <c r="M67" i="17" a="1"/>
  <c r="M67" i="17" s="1"/>
  <c r="M62" i="17" a="1"/>
  <c r="M62" i="17" s="1"/>
  <c r="M58" i="17" a="1"/>
  <c r="M58" i="17" s="1"/>
  <c r="M54" i="17" a="1"/>
  <c r="M54" i="17" s="1"/>
  <c r="M48" i="17" a="1"/>
  <c r="M48" i="17" s="1"/>
  <c r="M46" i="17" a="1"/>
  <c r="M46" i="17" s="1"/>
  <c r="M45" i="17" a="1"/>
  <c r="M45" i="17" s="1"/>
  <c r="M72" i="17" a="1"/>
  <c r="M72" i="17" s="1"/>
  <c r="M68" i="17" a="1"/>
  <c r="M68" i="17" s="1"/>
  <c r="M64" i="17" a="1"/>
  <c r="M64" i="17" s="1"/>
  <c r="M63" i="17" a="1"/>
  <c r="M63" i="17" s="1"/>
  <c r="M59" i="17" a="1"/>
  <c r="M59" i="17" s="1"/>
  <c r="M51" i="17" a="1"/>
  <c r="M51" i="17" s="1"/>
  <c r="M49" i="17" a="1"/>
  <c r="M49" i="17" s="1"/>
  <c r="M44" i="17" a="1"/>
  <c r="M44" i="17" s="1"/>
  <c r="M69" i="17" a="1"/>
  <c r="M69" i="17" s="1"/>
  <c r="M65" i="17" a="1"/>
  <c r="M65" i="17" s="1"/>
  <c r="M60" i="17" a="1"/>
  <c r="M60" i="17" s="1"/>
  <c r="M55" i="17" a="1"/>
  <c r="M55" i="17" s="1"/>
  <c r="M52" i="17" a="1"/>
  <c r="M52" i="17" s="1"/>
  <c r="M70" i="17" a="1"/>
  <c r="M70" i="17" s="1"/>
  <c r="M53" i="17" a="1"/>
  <c r="M53" i="17" s="1"/>
  <c r="M40" i="17" a="1"/>
  <c r="M40" i="17" s="1"/>
  <c r="M39" i="17" a="1"/>
  <c r="M39" i="17" s="1"/>
  <c r="M36" i="17" a="1"/>
  <c r="M36" i="17" s="1"/>
  <c r="M30" i="17" a="1"/>
  <c r="M30" i="17" s="1"/>
  <c r="M27" i="17" a="1"/>
  <c r="M27" i="17" s="1"/>
  <c r="M24" i="17" a="1"/>
  <c r="M24" i="17" s="1"/>
  <c r="M20" i="17" a="1"/>
  <c r="M20" i="17" s="1"/>
  <c r="M61" i="17" a="1"/>
  <c r="M61" i="17" s="1"/>
  <c r="M57" i="17" a="1"/>
  <c r="M57" i="17" s="1"/>
  <c r="M50" i="17" a="1"/>
  <c r="M50" i="17" s="1"/>
  <c r="M47" i="17" a="1"/>
  <c r="M47" i="17" s="1"/>
  <c r="M43" i="17" a="1"/>
  <c r="M43" i="17" s="1"/>
  <c r="M41" i="17" a="1"/>
  <c r="M41" i="17" s="1"/>
  <c r="M37" i="17" a="1"/>
  <c r="M37" i="17" s="1"/>
  <c r="M34" i="17" a="1"/>
  <c r="M34" i="17" s="1"/>
  <c r="M31" i="17" a="1"/>
  <c r="M31" i="17" s="1"/>
  <c r="M25" i="17" a="1"/>
  <c r="M25" i="17" s="1"/>
  <c r="M21" i="17" a="1"/>
  <c r="M21" i="17" s="1"/>
  <c r="M66" i="17" a="1"/>
  <c r="M66" i="17" s="1"/>
  <c r="M42" i="17" a="1"/>
  <c r="M42" i="17" s="1"/>
  <c r="M38" i="17" a="1"/>
  <c r="M38" i="17" s="1"/>
  <c r="M35" i="17" a="1"/>
  <c r="M35" i="17" s="1"/>
  <c r="M32" i="17" a="1"/>
  <c r="M32" i="17" s="1"/>
  <c r="M28" i="17" a="1"/>
  <c r="M28" i="17" s="1"/>
  <c r="M22" i="17" a="1"/>
  <c r="M22" i="17" s="1"/>
  <c r="M19" i="17" a="1"/>
  <c r="M19" i="17" s="1"/>
  <c r="M18" i="17" a="1"/>
  <c r="M18" i="17" s="1"/>
  <c r="M15" i="17" a="1"/>
  <c r="M15" i="17" s="1"/>
  <c r="M12" i="17" a="1"/>
  <c r="M12" i="17" s="1"/>
  <c r="M23" i="17" a="1"/>
  <c r="M23" i="17" s="1"/>
  <c r="M14" i="17" a="1"/>
  <c r="M14" i="17" s="1"/>
  <c r="M11" i="17" a="1"/>
  <c r="M11" i="17" s="1"/>
  <c r="M13" i="17" a="1"/>
  <c r="M13" i="17" s="1"/>
  <c r="M56" i="17" a="1"/>
  <c r="M56" i="17" s="1"/>
  <c r="M29" i="17" a="1"/>
  <c r="M29" i="17" s="1"/>
  <c r="M17" i="17" a="1"/>
  <c r="M17" i="17" s="1"/>
  <c r="M9" i="17" a="1"/>
  <c r="M9" i="17" s="1"/>
  <c r="M33" i="17" a="1"/>
  <c r="M33" i="17" s="1"/>
  <c r="M26" i="17" a="1"/>
  <c r="M26" i="17" s="1"/>
  <c r="M16" i="17" a="1"/>
  <c r="M16" i="17" s="1"/>
  <c r="M10" i="17" a="1"/>
  <c r="M10" i="17" s="1"/>
  <c r="P8" i="8"/>
  <c r="P6" i="8" s="1" a="1"/>
  <c r="P6" i="8" s="1"/>
  <c r="O7" i="8"/>
  <c r="P8" i="1"/>
  <c r="P6" i="1" s="1" a="1"/>
  <c r="P6" i="1" s="1"/>
  <c r="O8" i="11"/>
  <c r="O6" i="11" s="1" a="1"/>
  <c r="O6" i="11" s="1"/>
  <c r="N7" i="11"/>
  <c r="O8" i="17"/>
  <c r="O6" i="17" s="1" a="1"/>
  <c r="O6" i="17" s="1"/>
  <c r="N7" i="17"/>
  <c r="P8" i="15"/>
  <c r="P6" i="15" s="1" a="1"/>
  <c r="P6" i="15" s="1"/>
  <c r="O7" i="15"/>
  <c r="P8" i="9"/>
  <c r="P6" i="9" s="1" a="1"/>
  <c r="P6" i="9" s="1"/>
  <c r="O7" i="9"/>
  <c r="P8" i="10"/>
  <c r="P6" i="10" s="1" a="1"/>
  <c r="P6" i="10" s="1"/>
  <c r="O7" i="10"/>
  <c r="O8" i="12"/>
  <c r="O6" i="12" s="1" a="1"/>
  <c r="O6" i="12" s="1"/>
  <c r="N7" i="12"/>
  <c r="P8" i="13"/>
  <c r="P6" i="13" s="1" a="1"/>
  <c r="P6" i="13" s="1"/>
  <c r="O7" i="13"/>
  <c r="P8" i="16"/>
  <c r="P6" i="16" s="1" a="1"/>
  <c r="P6" i="16" s="1"/>
  <c r="O7" i="16"/>
  <c r="O7" i="1"/>
  <c r="P8" i="6"/>
  <c r="P6" i="6" s="1" a="1"/>
  <c r="P6" i="6" s="1"/>
  <c r="O7" i="6"/>
  <c r="N64" i="14" l="1" a="1"/>
  <c r="N64" i="14" s="1"/>
  <c r="N48" i="14" a="1"/>
  <c r="N48" i="14" s="1"/>
  <c r="N33" i="14" a="1"/>
  <c r="N33" i="14" s="1"/>
  <c r="N19" i="14" a="1"/>
  <c r="N19" i="14" s="1"/>
  <c r="N65" i="14" a="1"/>
  <c r="N65" i="14" s="1"/>
  <c r="N45" i="14" a="1"/>
  <c r="N45" i="14" s="1"/>
  <c r="N32" i="14" a="1"/>
  <c r="N32" i="14" s="1"/>
  <c r="N16" i="14" a="1"/>
  <c r="N16" i="14" s="1"/>
  <c r="N60" i="14" a="1"/>
  <c r="N60" i="14" s="1"/>
  <c r="N38" i="14" a="1"/>
  <c r="N38" i="14" s="1"/>
  <c r="N59" i="14" a="1"/>
  <c r="N59" i="14" s="1"/>
  <c r="N61" i="14" a="1"/>
  <c r="N61" i="14" s="1"/>
  <c r="N30" i="14" a="1"/>
  <c r="N30" i="14" s="1"/>
  <c r="N55" i="14" a="1"/>
  <c r="N55" i="14" s="1"/>
  <c r="N42" i="14" a="1"/>
  <c r="N42" i="14" s="1"/>
  <c r="N17" i="14" a="1"/>
  <c r="N17" i="14" s="1"/>
  <c r="N62" i="14" a="1"/>
  <c r="N62" i="14" s="1"/>
  <c r="N44" i="14" a="1"/>
  <c r="N44" i="14" s="1"/>
  <c r="N31" i="14" a="1"/>
  <c r="N31" i="14" s="1"/>
  <c r="N15" i="14" a="1"/>
  <c r="N15" i="14" s="1"/>
  <c r="N57" i="14" a="1"/>
  <c r="N57" i="14" s="1"/>
  <c r="N41" i="14" a="1"/>
  <c r="N41" i="14" s="1"/>
  <c r="N28" i="14" a="1"/>
  <c r="N28" i="14" s="1"/>
  <c r="N12" i="14" a="1"/>
  <c r="N12" i="14" s="1"/>
  <c r="N58" i="14" a="1"/>
  <c r="N58" i="14" s="1"/>
  <c r="N34" i="14" a="1"/>
  <c r="N34" i="14" s="1"/>
  <c r="N10" i="14" a="1"/>
  <c r="N10" i="14" s="1"/>
  <c r="N51" i="14" a="1"/>
  <c r="N51" i="14" s="1"/>
  <c r="N22" i="14" a="1"/>
  <c r="N22" i="14" s="1"/>
  <c r="N68" i="14" a="1"/>
  <c r="N68" i="14" s="1"/>
  <c r="N29" i="14" a="1"/>
  <c r="N29" i="14" s="1"/>
  <c r="N43" i="14" a="1"/>
  <c r="N43" i="14" s="1"/>
  <c r="N56" i="14" a="1"/>
  <c r="N56" i="14" s="1"/>
  <c r="N40" i="14" a="1"/>
  <c r="N40" i="14" s="1"/>
  <c r="N27" i="14" a="1"/>
  <c r="N27" i="14" s="1"/>
  <c r="N11" i="14" a="1"/>
  <c r="N11" i="14" s="1"/>
  <c r="N53" i="14" a="1"/>
  <c r="N53" i="14" s="1"/>
  <c r="N37" i="14" a="1"/>
  <c r="N37" i="14" s="1"/>
  <c r="N24" i="14" a="1"/>
  <c r="N24" i="14" s="1"/>
  <c r="N9" i="14" a="1"/>
  <c r="N9" i="14" s="1"/>
  <c r="N50" i="14" a="1"/>
  <c r="N50" i="14" s="1"/>
  <c r="N21" i="14" a="1"/>
  <c r="N21" i="14" s="1"/>
  <c r="N69" i="14" a="1"/>
  <c r="N69" i="14" s="1"/>
  <c r="N47" i="14" a="1"/>
  <c r="N47" i="14" s="1"/>
  <c r="N14" i="14" a="1"/>
  <c r="N14" i="14" s="1"/>
  <c r="N66" i="14" a="1"/>
  <c r="N66" i="14" s="1"/>
  <c r="N26" i="14" a="1"/>
  <c r="N26" i="14" s="1"/>
  <c r="N18" i="14" a="1"/>
  <c r="N18" i="14" s="1"/>
  <c r="N70" i="14" a="1"/>
  <c r="N70" i="14" s="1"/>
  <c r="N52" i="14" a="1"/>
  <c r="N52" i="14" s="1"/>
  <c r="N35" i="14" a="1"/>
  <c r="N35" i="14" s="1"/>
  <c r="N23" i="14" a="1"/>
  <c r="N23" i="14" s="1"/>
  <c r="N71" i="14" a="1"/>
  <c r="N71" i="14" s="1"/>
  <c r="N49" i="14" a="1"/>
  <c r="N49" i="14" s="1"/>
  <c r="N36" i="14" a="1"/>
  <c r="N36" i="14" s="1"/>
  <c r="N20" i="14" a="1"/>
  <c r="N20" i="14" s="1"/>
  <c r="N72" i="14" a="1"/>
  <c r="N72" i="14" s="1"/>
  <c r="N46" i="14" a="1"/>
  <c r="N46" i="14" s="1"/>
  <c r="N13" i="14" a="1"/>
  <c r="N13" i="14" s="1"/>
  <c r="N67" i="14" a="1"/>
  <c r="N67" i="14" s="1"/>
  <c r="N39" i="14" a="1"/>
  <c r="N39" i="14" s="1"/>
  <c r="N63" i="14" a="1"/>
  <c r="N63" i="14" s="1"/>
  <c r="N54" i="14" a="1"/>
  <c r="N54" i="14" s="1"/>
  <c r="N25" i="14" a="1"/>
  <c r="N25" i="14" s="1"/>
  <c r="O6" i="14" a="1"/>
  <c r="O6" i="14" s="1"/>
  <c r="P8" i="14"/>
  <c r="O7" i="14"/>
  <c r="O69" i="10" a="1"/>
  <c r="O69" i="10" s="1"/>
  <c r="O64" i="10" a="1"/>
  <c r="O64" i="10" s="1"/>
  <c r="O59" i="10" a="1"/>
  <c r="O59" i="10" s="1"/>
  <c r="O57" i="10" a="1"/>
  <c r="O57" i="10" s="1"/>
  <c r="O53" i="10" a="1"/>
  <c r="O53" i="10" s="1"/>
  <c r="O49" i="10" a="1"/>
  <c r="O49" i="10" s="1"/>
  <c r="O48" i="10" a="1"/>
  <c r="O48" i="10" s="1"/>
  <c r="O44" i="10" a="1"/>
  <c r="O44" i="10" s="1"/>
  <c r="O40" i="10" a="1"/>
  <c r="O40" i="10" s="1"/>
  <c r="O36" i="10" a="1"/>
  <c r="O36" i="10" s="1"/>
  <c r="O33" i="10" a="1"/>
  <c r="O33" i="10" s="1"/>
  <c r="O30" i="10" a="1"/>
  <c r="O30" i="10" s="1"/>
  <c r="O26" i="10" a="1"/>
  <c r="O26" i="10" s="1"/>
  <c r="O20" i="10" a="1"/>
  <c r="O20" i="10" s="1"/>
  <c r="O9" i="10" a="1"/>
  <c r="O9" i="10" s="1"/>
  <c r="O70" i="10" a="1"/>
  <c r="O70" i="10" s="1"/>
  <c r="O65" i="10" a="1"/>
  <c r="O65" i="10" s="1"/>
  <c r="O60" i="10" a="1"/>
  <c r="O60" i="10" s="1"/>
  <c r="O54" i="10" a="1"/>
  <c r="O54" i="10" s="1"/>
  <c r="O50" i="10" a="1"/>
  <c r="O50" i="10" s="1"/>
  <c r="O45" i="10" a="1"/>
  <c r="O45" i="10" s="1"/>
  <c r="O41" i="10" a="1"/>
  <c r="O41" i="10" s="1"/>
  <c r="O37" i="10" a="1"/>
  <c r="O37" i="10" s="1"/>
  <c r="O31" i="10" a="1"/>
  <c r="O31" i="10" s="1"/>
  <c r="O27" i="10" a="1"/>
  <c r="O27" i="10" s="1"/>
  <c r="O24" i="10" a="1"/>
  <c r="O24" i="10" s="1"/>
  <c r="O21" i="10" a="1"/>
  <c r="O21" i="10" s="1"/>
  <c r="O15" i="10" a="1"/>
  <c r="O15" i="10" s="1"/>
  <c r="O12" i="10" a="1"/>
  <c r="O12" i="10" s="1"/>
  <c r="O10" i="10" a="1"/>
  <c r="O10" i="10" s="1"/>
  <c r="O71" i="10" a="1"/>
  <c r="O71" i="10" s="1"/>
  <c r="O66" i="10" a="1"/>
  <c r="O66" i="10" s="1"/>
  <c r="O62" i="10" a="1"/>
  <c r="O62" i="10" s="1"/>
  <c r="O55" i="10" a="1"/>
  <c r="O55" i="10" s="1"/>
  <c r="O51" i="10" a="1"/>
  <c r="O51" i="10" s="1"/>
  <c r="O46" i="10" a="1"/>
  <c r="O46" i="10" s="1"/>
  <c r="O42" i="10" a="1"/>
  <c r="O42" i="10" s="1"/>
  <c r="O38" i="10" a="1"/>
  <c r="O38" i="10" s="1"/>
  <c r="O34" i="10" a="1"/>
  <c r="O34" i="10" s="1"/>
  <c r="O28" i="10" a="1"/>
  <c r="O28" i="10" s="1"/>
  <c r="O25" i="10" a="1"/>
  <c r="O25" i="10" s="1"/>
  <c r="O22" i="10" a="1"/>
  <c r="O22" i="10" s="1"/>
  <c r="O18" i="10" a="1"/>
  <c r="O18" i="10" s="1"/>
  <c r="O68" i="10" a="1"/>
  <c r="O68" i="10" s="1"/>
  <c r="O63" i="10" a="1"/>
  <c r="O63" i="10" s="1"/>
  <c r="O47" i="10" a="1"/>
  <c r="O47" i="10" s="1"/>
  <c r="O29" i="10" a="1"/>
  <c r="O29" i="10" s="1"/>
  <c r="O16" i="10" a="1"/>
  <c r="O16" i="10" s="1"/>
  <c r="O11" i="10" a="1"/>
  <c r="O11" i="10" s="1"/>
  <c r="O72" i="10" a="1"/>
  <c r="O72" i="10" s="1"/>
  <c r="O67" i="10" a="1"/>
  <c r="O67" i="10" s="1"/>
  <c r="O52" i="10" a="1"/>
  <c r="O52" i="10" s="1"/>
  <c r="O19" i="10" a="1"/>
  <c r="O19" i="10" s="1"/>
  <c r="O14" i="10" a="1"/>
  <c r="O14" i="10" s="1"/>
  <c r="O61" i="10" a="1"/>
  <c r="O61" i="10" s="1"/>
  <c r="O58" i="10" a="1"/>
  <c r="O58" i="10" s="1"/>
  <c r="O56" i="10" a="1"/>
  <c r="O56" i="10" s="1"/>
  <c r="O39" i="10" a="1"/>
  <c r="O39" i="10" s="1"/>
  <c r="O35" i="10" a="1"/>
  <c r="O35" i="10" s="1"/>
  <c r="O23" i="10" a="1"/>
  <c r="O23" i="10" s="1"/>
  <c r="O13" i="10" a="1"/>
  <c r="O13" i="10" s="1"/>
  <c r="O32" i="10" a="1"/>
  <c r="O32" i="10" s="1"/>
  <c r="O43" i="10" a="1"/>
  <c r="O43" i="10" s="1"/>
  <c r="O17" i="10" a="1"/>
  <c r="O17" i="10" s="1"/>
  <c r="N62" i="11" a="1"/>
  <c r="N62" i="11" s="1"/>
  <c r="N56" i="11" a="1"/>
  <c r="N56" i="11" s="1"/>
  <c r="N55" i="11" a="1"/>
  <c r="N55" i="11" s="1"/>
  <c r="N52" i="11" a="1"/>
  <c r="N52" i="11" s="1"/>
  <c r="N48" i="11" a="1"/>
  <c r="N48" i="11" s="1"/>
  <c r="N43" i="11" a="1"/>
  <c r="N43" i="11" s="1"/>
  <c r="N36" i="11" a="1"/>
  <c r="N36" i="11" s="1"/>
  <c r="N32" i="11" a="1"/>
  <c r="N32" i="11" s="1"/>
  <c r="N27" i="11" a="1"/>
  <c r="N27" i="11" s="1"/>
  <c r="N24" i="11" a="1"/>
  <c r="N24" i="11" s="1"/>
  <c r="N19" i="11" a="1"/>
  <c r="N19" i="11" s="1"/>
  <c r="N70" i="11" a="1"/>
  <c r="N70" i="11" s="1"/>
  <c r="N66" i="11" a="1"/>
  <c r="N66" i="11" s="1"/>
  <c r="N63" i="11" a="1"/>
  <c r="N63" i="11" s="1"/>
  <c r="N57" i="11" a="1"/>
  <c r="N57" i="11" s="1"/>
  <c r="N53" i="11" a="1"/>
  <c r="N53" i="11" s="1"/>
  <c r="N49" i="11" a="1"/>
  <c r="N49" i="11" s="1"/>
  <c r="N46" i="11" a="1"/>
  <c r="N46" i="11" s="1"/>
  <c r="N44" i="11" a="1"/>
  <c r="N44" i="11" s="1"/>
  <c r="N40" i="11" a="1"/>
  <c r="N40" i="11" s="1"/>
  <c r="N37" i="11" a="1"/>
  <c r="N37" i="11" s="1"/>
  <c r="N33" i="11" a="1"/>
  <c r="N33" i="11" s="1"/>
  <c r="N30" i="11" a="1"/>
  <c r="N30" i="11" s="1"/>
  <c r="N25" i="11" a="1"/>
  <c r="N25" i="11" s="1"/>
  <c r="N22" i="11" a="1"/>
  <c r="N22" i="11" s="1"/>
  <c r="N16" i="11" a="1"/>
  <c r="N16" i="11" s="1"/>
  <c r="N72" i="11" a="1"/>
  <c r="N72" i="11" s="1"/>
  <c r="N68" i="11" a="1"/>
  <c r="N68" i="11" s="1"/>
  <c r="N67" i="11" a="1"/>
  <c r="N67" i="11" s="1"/>
  <c r="N64" i="11" a="1"/>
  <c r="N64" i="11" s="1"/>
  <c r="N60" i="11" a="1"/>
  <c r="N60" i="11" s="1"/>
  <c r="N50" i="11" a="1"/>
  <c r="N50" i="11" s="1"/>
  <c r="N47" i="11" a="1"/>
  <c r="N47" i="11" s="1"/>
  <c r="N41" i="11" a="1"/>
  <c r="N41" i="11" s="1"/>
  <c r="N38" i="11" a="1"/>
  <c r="N38" i="11" s="1"/>
  <c r="N34" i="11" a="1"/>
  <c r="N34" i="11" s="1"/>
  <c r="N31" i="11" a="1"/>
  <c r="N31" i="11" s="1"/>
  <c r="N28" i="11" a="1"/>
  <c r="N28" i="11" s="1"/>
  <c r="N23" i="11" a="1"/>
  <c r="N23" i="11" s="1"/>
  <c r="N20" i="11" a="1"/>
  <c r="N20" i="11" s="1"/>
  <c r="N14" i="11" a="1"/>
  <c r="N14" i="11" s="1"/>
  <c r="N71" i="11" a="1"/>
  <c r="N71" i="11" s="1"/>
  <c r="N69" i="11" a="1"/>
  <c r="N69" i="11" s="1"/>
  <c r="N58" i="11" a="1"/>
  <c r="N58" i="11" s="1"/>
  <c r="N39" i="11" a="1"/>
  <c r="N39" i="11" s="1"/>
  <c r="N26" i="11" a="1"/>
  <c r="N26" i="11" s="1"/>
  <c r="N15" i="11" a="1"/>
  <c r="N15" i="11" s="1"/>
  <c r="N11" i="11" a="1"/>
  <c r="N11" i="11" s="1"/>
  <c r="N9" i="11" a="1"/>
  <c r="N9" i="11" s="1"/>
  <c r="N65" i="11" a="1"/>
  <c r="N65" i="11" s="1"/>
  <c r="N54" i="11" a="1"/>
  <c r="N54" i="11" s="1"/>
  <c r="N51" i="11" a="1"/>
  <c r="N51" i="11" s="1"/>
  <c r="N29" i="11" a="1"/>
  <c r="N29" i="11" s="1"/>
  <c r="N18" i="11" a="1"/>
  <c r="N18" i="11" s="1"/>
  <c r="N13" i="11" a="1"/>
  <c r="N13" i="11" s="1"/>
  <c r="N10" i="11" a="1"/>
  <c r="N10" i="11" s="1"/>
  <c r="N61" i="11" a="1"/>
  <c r="N61" i="11" s="1"/>
  <c r="N59" i="11" a="1"/>
  <c r="N59" i="11" s="1"/>
  <c r="N42" i="11" a="1"/>
  <c r="N42" i="11" s="1"/>
  <c r="N21" i="11" a="1"/>
  <c r="N21" i="11" s="1"/>
  <c r="N17" i="11" a="1"/>
  <c r="N17" i="11" s="1"/>
  <c r="N12" i="11" a="1"/>
  <c r="N12" i="11" s="1"/>
  <c r="N35" i="11" a="1"/>
  <c r="N35" i="11" s="1"/>
  <c r="N45" i="11" a="1"/>
  <c r="N45" i="11" s="1"/>
  <c r="Q8" i="8"/>
  <c r="Q6" i="8" s="1" a="1"/>
  <c r="Q6" i="8" s="1"/>
  <c r="P7" i="8"/>
  <c r="O69" i="6" a="1"/>
  <c r="O69" i="6" s="1"/>
  <c r="O62" i="6" a="1"/>
  <c r="O62" i="6" s="1"/>
  <c r="O61" i="6" a="1"/>
  <c r="O61" i="6" s="1"/>
  <c r="O56" i="6" a="1"/>
  <c r="O56" i="6" s="1"/>
  <c r="O54" i="6" a="1"/>
  <c r="O54" i="6" s="1"/>
  <c r="O51" i="6" a="1"/>
  <c r="O51" i="6" s="1"/>
  <c r="O47" i="6" a="1"/>
  <c r="O47" i="6" s="1"/>
  <c r="O46" i="6" a="1"/>
  <c r="O46" i="6" s="1"/>
  <c r="O41" i="6" a="1"/>
  <c r="O41" i="6" s="1"/>
  <c r="O39" i="6" a="1"/>
  <c r="O39" i="6" s="1"/>
  <c r="O38" i="6" a="1"/>
  <c r="O38" i="6" s="1"/>
  <c r="O33" i="6" a="1"/>
  <c r="O33" i="6" s="1"/>
  <c r="O29" i="6" a="1"/>
  <c r="O29" i="6" s="1"/>
  <c r="O25" i="6" a="1"/>
  <c r="O25" i="6" s="1"/>
  <c r="O24" i="6" a="1"/>
  <c r="O24" i="6" s="1"/>
  <c r="O22" i="6" a="1"/>
  <c r="O22" i="6" s="1"/>
  <c r="O20" i="6" a="1"/>
  <c r="O20" i="6" s="1"/>
  <c r="O19" i="6" a="1"/>
  <c r="O19" i="6" s="1"/>
  <c r="O17" i="6" a="1"/>
  <c r="O17" i="6" s="1"/>
  <c r="O16" i="6" a="1"/>
  <c r="O16" i="6" s="1"/>
  <c r="O14" i="6" a="1"/>
  <c r="O14" i="6" s="1"/>
  <c r="O11" i="6" a="1"/>
  <c r="O11" i="6" s="1"/>
  <c r="O10" i="6" a="1"/>
  <c r="O10" i="6" s="1"/>
  <c r="O70" i="6" a="1"/>
  <c r="O70" i="6" s="1"/>
  <c r="O66" i="6" a="1"/>
  <c r="O66" i="6" s="1"/>
  <c r="O60" i="6" a="1"/>
  <c r="O60" i="6" s="1"/>
  <c r="O59" i="6" a="1"/>
  <c r="O59" i="6" s="1"/>
  <c r="O52" i="6" a="1"/>
  <c r="O52" i="6" s="1"/>
  <c r="O48" i="6" a="1"/>
  <c r="O48" i="6" s="1"/>
  <c r="O45" i="6" a="1"/>
  <c r="O45" i="6" s="1"/>
  <c r="O42" i="6" a="1"/>
  <c r="O42" i="6" s="1"/>
  <c r="O37" i="6" a="1"/>
  <c r="O37" i="6" s="1"/>
  <c r="O34" i="6" a="1"/>
  <c r="O34" i="6" s="1"/>
  <c r="O32" i="6" a="1"/>
  <c r="O32" i="6" s="1"/>
  <c r="O30" i="6" a="1"/>
  <c r="O30" i="6" s="1"/>
  <c r="O26" i="6" a="1"/>
  <c r="O26" i="6" s="1"/>
  <c r="O9" i="6" a="1"/>
  <c r="O9" i="6" s="1"/>
  <c r="O72" i="6" a="1"/>
  <c r="O72" i="6" s="1"/>
  <c r="O71" i="6" a="1"/>
  <c r="O71" i="6" s="1"/>
  <c r="O65" i="6" a="1"/>
  <c r="O65" i="6" s="1"/>
  <c r="O58" i="6" a="1"/>
  <c r="O58" i="6" s="1"/>
  <c r="O55" i="6" a="1"/>
  <c r="O55" i="6" s="1"/>
  <c r="O49" i="6" a="1"/>
  <c r="O49" i="6" s="1"/>
  <c r="O43" i="6" a="1"/>
  <c r="O43" i="6" s="1"/>
  <c r="O36" i="6" a="1"/>
  <c r="O36" i="6" s="1"/>
  <c r="O27" i="6" a="1"/>
  <c r="O27" i="6" s="1"/>
  <c r="O23" i="6" a="1"/>
  <c r="O23" i="6" s="1"/>
  <c r="O21" i="6" a="1"/>
  <c r="O21" i="6" s="1"/>
  <c r="O15" i="6" a="1"/>
  <c r="O15" i="6" s="1"/>
  <c r="O13" i="6" a="1"/>
  <c r="O13" i="6" s="1"/>
  <c r="O64" i="6" a="1"/>
  <c r="O64" i="6" s="1"/>
  <c r="O50" i="6" a="1"/>
  <c r="O50" i="6" s="1"/>
  <c r="O40" i="6" a="1"/>
  <c r="O40" i="6" s="1"/>
  <c r="O28" i="6" a="1"/>
  <c r="O28" i="6" s="1"/>
  <c r="O12" i="6" a="1"/>
  <c r="O12" i="6" s="1"/>
  <c r="O68" i="6" a="1"/>
  <c r="O68" i="6" s="1"/>
  <c r="O67" i="6" a="1"/>
  <c r="O67" i="6" s="1"/>
  <c r="O44" i="6" a="1"/>
  <c r="O44" i="6" s="1"/>
  <c r="O31" i="6" a="1"/>
  <c r="O31" i="6" s="1"/>
  <c r="O35" i="6" a="1"/>
  <c r="O35" i="6" s="1"/>
  <c r="O63" i="6" a="1"/>
  <c r="O63" i="6" s="1"/>
  <c r="O18" i="6" a="1"/>
  <c r="O18" i="6" s="1"/>
  <c r="O57" i="6" a="1"/>
  <c r="O57" i="6" s="1"/>
  <c r="O53" i="6" a="1"/>
  <c r="O53" i="6" s="1"/>
  <c r="O11" i="13" a="1"/>
  <c r="O11" i="13" s="1"/>
  <c r="O13" i="13" a="1"/>
  <c r="O13" i="13" s="1"/>
  <c r="O18" i="13" a="1"/>
  <c r="O18" i="13" s="1"/>
  <c r="O21" i="13" a="1"/>
  <c r="O21" i="13" s="1"/>
  <c r="O27" i="13" a="1"/>
  <c r="O27" i="13" s="1"/>
  <c r="O30" i="13" a="1"/>
  <c r="O30" i="13" s="1"/>
  <c r="O40" i="13" a="1"/>
  <c r="O40" i="13" s="1"/>
  <c r="O42" i="13" a="1"/>
  <c r="O42" i="13" s="1"/>
  <c r="O45" i="13" a="1"/>
  <c r="O45" i="13" s="1"/>
  <c r="O56" i="13" a="1"/>
  <c r="O56" i="13" s="1"/>
  <c r="O60" i="13" a="1"/>
  <c r="O60" i="13" s="1"/>
  <c r="O63" i="13" a="1"/>
  <c r="O63" i="13" s="1"/>
  <c r="O66" i="13" a="1"/>
  <c r="O66" i="13" s="1"/>
  <c r="O72" i="13" a="1"/>
  <c r="O72" i="13" s="1"/>
  <c r="O16" i="13" a="1"/>
  <c r="O16" i="13" s="1"/>
  <c r="O17" i="13" a="1"/>
  <c r="O17" i="13" s="1"/>
  <c r="O33" i="13" a="1"/>
  <c r="O33" i="13" s="1"/>
  <c r="O35" i="13" a="1"/>
  <c r="O35" i="13" s="1"/>
  <c r="O38" i="13" a="1"/>
  <c r="O38" i="13" s="1"/>
  <c r="O43" i="13" a="1"/>
  <c r="O43" i="13" s="1"/>
  <c r="O48" i="13" a="1"/>
  <c r="O48" i="13" s="1"/>
  <c r="O50" i="13" a="1"/>
  <c r="O50" i="13" s="1"/>
  <c r="O53" i="13" a="1"/>
  <c r="O53" i="13" s="1"/>
  <c r="O59" i="13" a="1"/>
  <c r="O59" i="13" s="1"/>
  <c r="O62" i="13" a="1"/>
  <c r="O62" i="13" s="1"/>
  <c r="O65" i="13" a="1"/>
  <c r="O65" i="13" s="1"/>
  <c r="O69" i="13" a="1"/>
  <c r="O69" i="13" s="1"/>
  <c r="O10" i="13" a="1"/>
  <c r="O10" i="13" s="1"/>
  <c r="O14" i="13" a="1"/>
  <c r="O14" i="13" s="1"/>
  <c r="O15" i="13" a="1"/>
  <c r="O15" i="13" s="1"/>
  <c r="O19" i="13" a="1"/>
  <c r="O19" i="13" s="1"/>
  <c r="O23" i="13" a="1"/>
  <c r="O23" i="13" s="1"/>
  <c r="O25" i="13" a="1"/>
  <c r="O25" i="13" s="1"/>
  <c r="O26" i="13" a="1"/>
  <c r="O26" i="13" s="1"/>
  <c r="O29" i="13" a="1"/>
  <c r="O29" i="13" s="1"/>
  <c r="O32" i="13" a="1"/>
  <c r="O32" i="13" s="1"/>
  <c r="O36" i="13" a="1"/>
  <c r="O36" i="13" s="1"/>
  <c r="O39" i="13" a="1"/>
  <c r="O39" i="13" s="1"/>
  <c r="O41" i="13" a="1"/>
  <c r="O41" i="13" s="1"/>
  <c r="O46" i="13" a="1"/>
  <c r="O46" i="13" s="1"/>
  <c r="O49" i="13" a="1"/>
  <c r="O49" i="13" s="1"/>
  <c r="O52" i="13" a="1"/>
  <c r="O52" i="13" s="1"/>
  <c r="O55" i="13" a="1"/>
  <c r="O55" i="13" s="1"/>
  <c r="O58" i="13" a="1"/>
  <c r="O58" i="13" s="1"/>
  <c r="O64" i="13" a="1"/>
  <c r="O64" i="13" s="1"/>
  <c r="O22" i="13" a="1"/>
  <c r="O22" i="13" s="1"/>
  <c r="O24" i="13" a="1"/>
  <c r="O24" i="13" s="1"/>
  <c r="O28" i="13" a="1"/>
  <c r="O28" i="13" s="1"/>
  <c r="O44" i="13" a="1"/>
  <c r="O44" i="13" s="1"/>
  <c r="O54" i="13" a="1"/>
  <c r="O54" i="13" s="1"/>
  <c r="O61" i="13" a="1"/>
  <c r="O61" i="13" s="1"/>
  <c r="O68" i="13" a="1"/>
  <c r="O68" i="13" s="1"/>
  <c r="O47" i="13" a="1"/>
  <c r="O47" i="13" s="1"/>
  <c r="O31" i="13" a="1"/>
  <c r="O31" i="13" s="1"/>
  <c r="O37" i="13" a="1"/>
  <c r="O37" i="13" s="1"/>
  <c r="O57" i="13" a="1"/>
  <c r="O57" i="13" s="1"/>
  <c r="O9" i="13" a="1"/>
  <c r="O9" i="13" s="1"/>
  <c r="O12" i="13" a="1"/>
  <c r="O12" i="13" s="1"/>
  <c r="O51" i="13" a="1"/>
  <c r="O51" i="13" s="1"/>
  <c r="O70" i="13" a="1"/>
  <c r="O70" i="13" s="1"/>
  <c r="O34" i="13" a="1"/>
  <c r="O34" i="13" s="1"/>
  <c r="O67" i="13" a="1"/>
  <c r="O67" i="13" s="1"/>
  <c r="O71" i="13" a="1"/>
  <c r="O71" i="13" s="1"/>
  <c r="O20" i="13" a="1"/>
  <c r="O20" i="13" s="1"/>
  <c r="N70" i="12" a="1"/>
  <c r="N70" i="12" s="1"/>
  <c r="N67" i="12" a="1"/>
  <c r="N67" i="12" s="1"/>
  <c r="N65" i="12" a="1"/>
  <c r="N65" i="12" s="1"/>
  <c r="N63" i="12" a="1"/>
  <c r="N63" i="12" s="1"/>
  <c r="N61" i="12" a="1"/>
  <c r="N61" i="12" s="1"/>
  <c r="N59" i="12" a="1"/>
  <c r="N59" i="12" s="1"/>
  <c r="N57" i="12" a="1"/>
  <c r="N57" i="12" s="1"/>
  <c r="N55" i="12" a="1"/>
  <c r="N55" i="12" s="1"/>
  <c r="N52" i="12" a="1"/>
  <c r="N52" i="12" s="1"/>
  <c r="N49" i="12" a="1"/>
  <c r="N49" i="12" s="1"/>
  <c r="N44" i="12" a="1"/>
  <c r="N44" i="12" s="1"/>
  <c r="N41" i="12" a="1"/>
  <c r="N41" i="12" s="1"/>
  <c r="N38" i="12" a="1"/>
  <c r="N38" i="12" s="1"/>
  <c r="N33" i="12" a="1"/>
  <c r="N33" i="12" s="1"/>
  <c r="N29" i="12" a="1"/>
  <c r="N29" i="12" s="1"/>
  <c r="N25" i="12" a="1"/>
  <c r="N25" i="12" s="1"/>
  <c r="N21" i="12" a="1"/>
  <c r="N21" i="12" s="1"/>
  <c r="N17" i="12" a="1"/>
  <c r="N17" i="12" s="1"/>
  <c r="N13" i="12" a="1"/>
  <c r="N13" i="12" s="1"/>
  <c r="N9" i="12" a="1"/>
  <c r="N9" i="12" s="1"/>
  <c r="N71" i="12" a="1"/>
  <c r="N71" i="12" s="1"/>
  <c r="N68" i="12" a="1"/>
  <c r="N68" i="12" s="1"/>
  <c r="N53" i="12" a="1"/>
  <c r="N53" i="12" s="1"/>
  <c r="N45" i="12" a="1"/>
  <c r="N45" i="12" s="1"/>
  <c r="N42" i="12" a="1"/>
  <c r="N42" i="12" s="1"/>
  <c r="N39" i="12" a="1"/>
  <c r="N39" i="12" s="1"/>
  <c r="N34" i="12" a="1"/>
  <c r="N34" i="12" s="1"/>
  <c r="N30" i="12" a="1"/>
  <c r="N30" i="12" s="1"/>
  <c r="N26" i="12" a="1"/>
  <c r="N26" i="12" s="1"/>
  <c r="N22" i="12" a="1"/>
  <c r="N22" i="12" s="1"/>
  <c r="N18" i="12" a="1"/>
  <c r="N18" i="12" s="1"/>
  <c r="N14" i="12" a="1"/>
  <c r="N14" i="12" s="1"/>
  <c r="N10" i="12" a="1"/>
  <c r="N10" i="12" s="1"/>
  <c r="N72" i="12" a="1"/>
  <c r="N72" i="12" s="1"/>
  <c r="N69" i="12" a="1"/>
  <c r="N69" i="12" s="1"/>
  <c r="N66" i="12" a="1"/>
  <c r="N66" i="12" s="1"/>
  <c r="N64" i="12" a="1"/>
  <c r="N64" i="12" s="1"/>
  <c r="N62" i="12" a="1"/>
  <c r="N62" i="12" s="1"/>
  <c r="N60" i="12" a="1"/>
  <c r="N60" i="12" s="1"/>
  <c r="N58" i="12" a="1"/>
  <c r="N58" i="12" s="1"/>
  <c r="N56" i="12" a="1"/>
  <c r="N56" i="12" s="1"/>
  <c r="N54" i="12" a="1"/>
  <c r="N54" i="12" s="1"/>
  <c r="N50" i="12" a="1"/>
  <c r="N50" i="12" s="1"/>
  <c r="N48" i="12" a="1"/>
  <c r="N48" i="12" s="1"/>
  <c r="N46" i="12" a="1"/>
  <c r="N46" i="12" s="1"/>
  <c r="N40" i="12" a="1"/>
  <c r="N40" i="12" s="1"/>
  <c r="N35" i="12" a="1"/>
  <c r="N35" i="12" s="1"/>
  <c r="N31" i="12" a="1"/>
  <c r="N31" i="12" s="1"/>
  <c r="N27" i="12" a="1"/>
  <c r="N27" i="12" s="1"/>
  <c r="N23" i="12" a="1"/>
  <c r="N23" i="12" s="1"/>
  <c r="N19" i="12" a="1"/>
  <c r="N19" i="12" s="1"/>
  <c r="N15" i="12" a="1"/>
  <c r="N15" i="12" s="1"/>
  <c r="N11" i="12" a="1"/>
  <c r="N11" i="12" s="1"/>
  <c r="N47" i="12" a="1"/>
  <c r="N47" i="12" s="1"/>
  <c r="N28" i="12" a="1"/>
  <c r="N28" i="12" s="1"/>
  <c r="N12" i="12" a="1"/>
  <c r="N12" i="12" s="1"/>
  <c r="N24" i="12" a="1"/>
  <c r="N24" i="12" s="1"/>
  <c r="N37" i="12" a="1"/>
  <c r="N37" i="12" s="1"/>
  <c r="N32" i="12" a="1"/>
  <c r="N32" i="12" s="1"/>
  <c r="N16" i="12" a="1"/>
  <c r="N16" i="12" s="1"/>
  <c r="N51" i="12" a="1"/>
  <c r="N51" i="12" s="1"/>
  <c r="N43" i="12" a="1"/>
  <c r="N43" i="12" s="1"/>
  <c r="N36" i="12" a="1"/>
  <c r="N36" i="12" s="1"/>
  <c r="N20" i="12" a="1"/>
  <c r="N20" i="12" s="1"/>
  <c r="O71" i="9" a="1"/>
  <c r="O71" i="9" s="1"/>
  <c r="O67" i="9" a="1"/>
  <c r="O67" i="9" s="1"/>
  <c r="O63" i="9" a="1"/>
  <c r="O63" i="9" s="1"/>
  <c r="O72" i="9" a="1"/>
  <c r="O72" i="9" s="1"/>
  <c r="O68" i="9" a="1"/>
  <c r="O68" i="9" s="1"/>
  <c r="O64" i="9" a="1"/>
  <c r="O64" i="9" s="1"/>
  <c r="O65" i="9" a="1"/>
  <c r="O65" i="9" s="1"/>
  <c r="O61" i="9" a="1"/>
  <c r="O61" i="9" s="1"/>
  <c r="O50" i="9" a="1"/>
  <c r="O50" i="9" s="1"/>
  <c r="O47" i="9" a="1"/>
  <c r="O47" i="9" s="1"/>
  <c r="O44" i="9" a="1"/>
  <c r="O44" i="9" s="1"/>
  <c r="O39" i="9" a="1"/>
  <c r="O39" i="9" s="1"/>
  <c r="O36" i="9" a="1"/>
  <c r="O36" i="9" s="1"/>
  <c r="O30" i="9" a="1"/>
  <c r="O30" i="9" s="1"/>
  <c r="O27" i="9" a="1"/>
  <c r="O27" i="9" s="1"/>
  <c r="O26" i="9" a="1"/>
  <c r="O26" i="9" s="1"/>
  <c r="O24" i="9" a="1"/>
  <c r="O24" i="9" s="1"/>
  <c r="O20" i="9" a="1"/>
  <c r="O20" i="9" s="1"/>
  <c r="O16" i="9" a="1"/>
  <c r="O16" i="9" s="1"/>
  <c r="O12" i="9" a="1"/>
  <c r="O12" i="9" s="1"/>
  <c r="O66" i="9" a="1"/>
  <c r="O66" i="9" s="1"/>
  <c r="O62" i="9" a="1"/>
  <c r="O62" i="9" s="1"/>
  <c r="O58" i="9" a="1"/>
  <c r="O58" i="9" s="1"/>
  <c r="O56" i="9" a="1"/>
  <c r="O56" i="9" s="1"/>
  <c r="O53" i="9" a="1"/>
  <c r="O53" i="9" s="1"/>
  <c r="O51" i="9" a="1"/>
  <c r="O51" i="9" s="1"/>
  <c r="O48" i="9" a="1"/>
  <c r="O48" i="9" s="1"/>
  <c r="O42" i="9" a="1"/>
  <c r="O42" i="9" s="1"/>
  <c r="O34" i="9" a="1"/>
  <c r="O34" i="9" s="1"/>
  <c r="O31" i="9" a="1"/>
  <c r="O31" i="9" s="1"/>
  <c r="O28" i="9" a="1"/>
  <c r="O28" i="9" s="1"/>
  <c r="O25" i="9" a="1"/>
  <c r="O25" i="9" s="1"/>
  <c r="O21" i="9" a="1"/>
  <c r="O21" i="9" s="1"/>
  <c r="O17" i="9" a="1"/>
  <c r="O17" i="9" s="1"/>
  <c r="O13" i="9" a="1"/>
  <c r="O13" i="9" s="1"/>
  <c r="O69" i="9" a="1"/>
  <c r="O69" i="9" s="1"/>
  <c r="O59" i="9" a="1"/>
  <c r="O59" i="9" s="1"/>
  <c r="O54" i="9" a="1"/>
  <c r="O54" i="9" s="1"/>
  <c r="O45" i="9" a="1"/>
  <c r="O45" i="9" s="1"/>
  <c r="O40" i="9" a="1"/>
  <c r="O40" i="9" s="1"/>
  <c r="O37" i="9" a="1"/>
  <c r="O37" i="9" s="1"/>
  <c r="O32" i="9" a="1"/>
  <c r="O32" i="9" s="1"/>
  <c r="O22" i="9" a="1"/>
  <c r="O22" i="9" s="1"/>
  <c r="O18" i="9" a="1"/>
  <c r="O18" i="9" s="1"/>
  <c r="O14" i="9" a="1"/>
  <c r="O14" i="9" s="1"/>
  <c r="O57" i="9" a="1"/>
  <c r="O57" i="9" s="1"/>
  <c r="O52" i="9" a="1"/>
  <c r="O52" i="9" s="1"/>
  <c r="O35" i="9" a="1"/>
  <c r="O35" i="9" s="1"/>
  <c r="O19" i="9" a="1"/>
  <c r="O19" i="9" s="1"/>
  <c r="O9" i="9" a="1"/>
  <c r="O9" i="9" s="1"/>
  <c r="O49" i="9" a="1"/>
  <c r="O49" i="9" s="1"/>
  <c r="O23" i="9" a="1"/>
  <c r="O23" i="9" s="1"/>
  <c r="O10" i="9" a="1"/>
  <c r="O10" i="9" s="1"/>
  <c r="O70" i="9" a="1"/>
  <c r="O70" i="9" s="1"/>
  <c r="O60" i="9" a="1"/>
  <c r="O60" i="9" s="1"/>
  <c r="O46" i="9" a="1"/>
  <c r="O46" i="9" s="1"/>
  <c r="O41" i="9" a="1"/>
  <c r="O41" i="9" s="1"/>
  <c r="O29" i="9" a="1"/>
  <c r="O29" i="9" s="1"/>
  <c r="O55" i="9" a="1"/>
  <c r="O55" i="9" s="1"/>
  <c r="O15" i="9" a="1"/>
  <c r="O15" i="9" s="1"/>
  <c r="O11" i="9" a="1"/>
  <c r="O11" i="9" s="1"/>
  <c r="O43" i="9" a="1"/>
  <c r="O43" i="9" s="1"/>
  <c r="O38" i="9" a="1"/>
  <c r="O38" i="9" s="1"/>
  <c r="O33" i="9" a="1"/>
  <c r="O33" i="9" s="1"/>
  <c r="N72" i="17" a="1"/>
  <c r="N72" i="17" s="1"/>
  <c r="N68" i="17" a="1"/>
  <c r="N68" i="17" s="1"/>
  <c r="N63" i="17" a="1"/>
  <c r="N63" i="17" s="1"/>
  <c r="N55" i="17" a="1"/>
  <c r="N55" i="17" s="1"/>
  <c r="N49" i="17" a="1"/>
  <c r="N49" i="17" s="1"/>
  <c r="N69" i="17" a="1"/>
  <c r="N69" i="17" s="1"/>
  <c r="N65" i="17" a="1"/>
  <c r="N65" i="17" s="1"/>
  <c r="N61" i="17" a="1"/>
  <c r="N61" i="17" s="1"/>
  <c r="N60" i="17" a="1"/>
  <c r="N60" i="17" s="1"/>
  <c r="N52" i="17" a="1"/>
  <c r="N52" i="17" s="1"/>
  <c r="N47" i="17" a="1"/>
  <c r="N47" i="17" s="1"/>
  <c r="N43" i="17" a="1"/>
  <c r="N43" i="17" s="1"/>
  <c r="N70" i="17" a="1"/>
  <c r="N70" i="17" s="1"/>
  <c r="N66" i="17" a="1"/>
  <c r="N66" i="17" s="1"/>
  <c r="N57" i="17" a="1"/>
  <c r="N57" i="17" s="1"/>
  <c r="N56" i="17" a="1"/>
  <c r="N56" i="17" s="1"/>
  <c r="N53" i="17" a="1"/>
  <c r="N53" i="17" s="1"/>
  <c r="N50" i="17" a="1"/>
  <c r="N50" i="17" s="1"/>
  <c r="N46" i="17" a="1"/>
  <c r="N46" i="17" s="1"/>
  <c r="N71" i="17" a="1"/>
  <c r="N71" i="17" s="1"/>
  <c r="N67" i="17" a="1"/>
  <c r="N67" i="17" s="1"/>
  <c r="N41" i="17" a="1"/>
  <c r="N41" i="17" s="1"/>
  <c r="N37" i="17" a="1"/>
  <c r="N37" i="17" s="1"/>
  <c r="N31" i="17" a="1"/>
  <c r="N31" i="17" s="1"/>
  <c r="N28" i="17" a="1"/>
  <c r="N28" i="17" s="1"/>
  <c r="N25" i="17" a="1"/>
  <c r="N25" i="17" s="1"/>
  <c r="N21" i="17" a="1"/>
  <c r="N21" i="17" s="1"/>
  <c r="N64" i="17" a="1"/>
  <c r="N64" i="17" s="1"/>
  <c r="N59" i="17" a="1"/>
  <c r="N59" i="17" s="1"/>
  <c r="N45" i="17" a="1"/>
  <c r="N45" i="17" s="1"/>
  <c r="N44" i="17" a="1"/>
  <c r="N44" i="17" s="1"/>
  <c r="N42" i="17" a="1"/>
  <c r="N42" i="17" s="1"/>
  <c r="N38" i="17" a="1"/>
  <c r="N38" i="17" s="1"/>
  <c r="N35" i="17" a="1"/>
  <c r="N35" i="17" s="1"/>
  <c r="N32" i="17" a="1"/>
  <c r="N32" i="17" s="1"/>
  <c r="N26" i="17" a="1"/>
  <c r="N26" i="17" s="1"/>
  <c r="N22" i="17" a="1"/>
  <c r="N22" i="17" s="1"/>
  <c r="N19" i="17" a="1"/>
  <c r="N19" i="17" s="1"/>
  <c r="N18" i="17" a="1"/>
  <c r="N18" i="17" s="1"/>
  <c r="N15" i="17" a="1"/>
  <c r="N15" i="17" s="1"/>
  <c r="N62" i="17" a="1"/>
  <c r="N62" i="17" s="1"/>
  <c r="N54" i="17" a="1"/>
  <c r="N54" i="17" s="1"/>
  <c r="N48" i="17" a="1"/>
  <c r="N48" i="17" s="1"/>
  <c r="N40" i="17" a="1"/>
  <c r="N40" i="17" s="1"/>
  <c r="N36" i="17" a="1"/>
  <c r="N36" i="17" s="1"/>
  <c r="N33" i="17" a="1"/>
  <c r="N33" i="17" s="1"/>
  <c r="N29" i="17" a="1"/>
  <c r="N29" i="17" s="1"/>
  <c r="N23" i="17" a="1"/>
  <c r="N23" i="17" s="1"/>
  <c r="N20" i="17" a="1"/>
  <c r="N20" i="17" s="1"/>
  <c r="N17" i="17" a="1"/>
  <c r="N17" i="17" s="1"/>
  <c r="N16" i="17" a="1"/>
  <c r="N16" i="17" s="1"/>
  <c r="N13" i="17" a="1"/>
  <c r="N13" i="17" s="1"/>
  <c r="N9" i="17" a="1"/>
  <c r="N9" i="17" s="1"/>
  <c r="N30" i="17" a="1"/>
  <c r="N30" i="17" s="1"/>
  <c r="N12" i="17" a="1"/>
  <c r="N12" i="17" s="1"/>
  <c r="N58" i="17" a="1"/>
  <c r="N58" i="17" s="1"/>
  <c r="N34" i="17" a="1"/>
  <c r="N34" i="17" s="1"/>
  <c r="N27" i="17" a="1"/>
  <c r="N27" i="17" s="1"/>
  <c r="N51" i="17" a="1"/>
  <c r="N51" i="17" s="1"/>
  <c r="N39" i="17" a="1"/>
  <c r="N39" i="17" s="1"/>
  <c r="N24" i="17" a="1"/>
  <c r="N24" i="17" s="1"/>
  <c r="N10" i="17" a="1"/>
  <c r="N10" i="17" s="1"/>
  <c r="N14" i="17" a="1"/>
  <c r="N14" i="17" s="1"/>
  <c r="N11" i="17" a="1"/>
  <c r="N11" i="17" s="1"/>
  <c r="O12" i="1" a="1"/>
  <c r="O12" i="1" s="1"/>
  <c r="O9" i="1" a="1"/>
  <c r="O9" i="1" s="1"/>
  <c r="O10" i="1" a="1"/>
  <c r="O10" i="1" s="1"/>
  <c r="O11" i="1" a="1"/>
  <c r="O11" i="1" s="1"/>
  <c r="O15" i="1" a="1"/>
  <c r="O15" i="1" s="1"/>
  <c r="O13" i="1" a="1"/>
  <c r="O13" i="1" s="1"/>
  <c r="O18" i="1" a="1"/>
  <c r="O18" i="1" s="1"/>
  <c r="O16" i="1" a="1"/>
  <c r="O16" i="1" s="1"/>
  <c r="O24" i="1" a="1"/>
  <c r="O24" i="1" s="1"/>
  <c r="O17" i="1" a="1"/>
  <c r="O17" i="1" s="1"/>
  <c r="O14" i="1" a="1"/>
  <c r="O14" i="1" s="1"/>
  <c r="O19" i="1" a="1"/>
  <c r="O19" i="1" s="1"/>
  <c r="O28" i="1" a="1"/>
  <c r="O28" i="1" s="1"/>
  <c r="O20" i="1" a="1"/>
  <c r="O20" i="1" s="1"/>
  <c r="O22" i="1" a="1"/>
  <c r="O22" i="1" s="1"/>
  <c r="O26" i="1" a="1"/>
  <c r="O26" i="1" s="1"/>
  <c r="O27" i="1" a="1"/>
  <c r="O27" i="1" s="1"/>
  <c r="O29" i="1" a="1"/>
  <c r="O29" i="1" s="1"/>
  <c r="O31" i="1" a="1"/>
  <c r="O31" i="1" s="1"/>
  <c r="O30" i="1" a="1"/>
  <c r="O30" i="1" s="1"/>
  <c r="O21" i="1" a="1"/>
  <c r="O21" i="1" s="1"/>
  <c r="O23" i="1" a="1"/>
  <c r="O23" i="1" s="1"/>
  <c r="O32" i="1" a="1"/>
  <c r="O32" i="1" s="1"/>
  <c r="O35" i="1" a="1"/>
  <c r="O35" i="1" s="1"/>
  <c r="O41" i="1" a="1"/>
  <c r="O41" i="1" s="1"/>
  <c r="O44" i="1" a="1"/>
  <c r="O44" i="1" s="1"/>
  <c r="O46" i="1" a="1"/>
  <c r="O46" i="1" s="1"/>
  <c r="O49" i="1" a="1"/>
  <c r="O49" i="1" s="1"/>
  <c r="O25" i="1" a="1"/>
  <c r="O25" i="1" s="1"/>
  <c r="O47" i="1" a="1"/>
  <c r="O47" i="1" s="1"/>
  <c r="O33" i="1" a="1"/>
  <c r="O33" i="1" s="1"/>
  <c r="O36" i="1" a="1"/>
  <c r="O36" i="1" s="1"/>
  <c r="O42" i="1" a="1"/>
  <c r="O42" i="1" s="1"/>
  <c r="O45" i="1" a="1"/>
  <c r="O45" i="1" s="1"/>
  <c r="O48" i="1" a="1"/>
  <c r="O48" i="1" s="1"/>
  <c r="O50" i="1" a="1"/>
  <c r="O50" i="1" s="1"/>
  <c r="O55" i="1" a="1"/>
  <c r="O55" i="1" s="1"/>
  <c r="O63" i="1" a="1"/>
  <c r="O63" i="1" s="1"/>
  <c r="O37" i="1" a="1"/>
  <c r="O37" i="1" s="1"/>
  <c r="O43" i="1" a="1"/>
  <c r="O43" i="1" s="1"/>
  <c r="O51" i="1" a="1"/>
  <c r="O51" i="1" s="1"/>
  <c r="O52" i="1" a="1"/>
  <c r="O52" i="1" s="1"/>
  <c r="O53" i="1" a="1"/>
  <c r="O53" i="1" s="1"/>
  <c r="O54" i="1" a="1"/>
  <c r="O54" i="1" s="1"/>
  <c r="O56" i="1" a="1"/>
  <c r="O56" i="1" s="1"/>
  <c r="O60" i="1" a="1"/>
  <c r="O60" i="1" s="1"/>
  <c r="O67" i="1" a="1"/>
  <c r="O67" i="1" s="1"/>
  <c r="O71" i="1" a="1"/>
  <c r="O71" i="1" s="1"/>
  <c r="O40" i="1" a="1"/>
  <c r="O40" i="1" s="1"/>
  <c r="O57" i="1" a="1"/>
  <c r="O57" i="1" s="1"/>
  <c r="O61" i="1" a="1"/>
  <c r="O61" i="1" s="1"/>
  <c r="O68" i="1" a="1"/>
  <c r="O68" i="1" s="1"/>
  <c r="O72" i="1" a="1"/>
  <c r="O72" i="1" s="1"/>
  <c r="O39" i="1" a="1"/>
  <c r="O39" i="1" s="1"/>
  <c r="O58" i="1" a="1"/>
  <c r="O58" i="1" s="1"/>
  <c r="O62" i="1" a="1"/>
  <c r="O62" i="1" s="1"/>
  <c r="O65" i="1" a="1"/>
  <c r="O65" i="1" s="1"/>
  <c r="O69" i="1" a="1"/>
  <c r="O69" i="1" s="1"/>
  <c r="O34" i="1" a="1"/>
  <c r="O34" i="1" s="1"/>
  <c r="O38" i="1" a="1"/>
  <c r="O38" i="1" s="1"/>
  <c r="O64" i="1" a="1"/>
  <c r="O64" i="1" s="1"/>
  <c r="O59" i="1" a="1"/>
  <c r="O59" i="1" s="1"/>
  <c r="O70" i="1" a="1"/>
  <c r="O70" i="1" s="1"/>
  <c r="O66" i="1" a="1"/>
  <c r="O66" i="1" s="1"/>
  <c r="O68" i="8" a="1"/>
  <c r="O68" i="8" s="1"/>
  <c r="O62" i="8" a="1"/>
  <c r="O62" i="8" s="1"/>
  <c r="O53" i="8" a="1"/>
  <c r="O53" i="8" s="1"/>
  <c r="O43" i="8" a="1"/>
  <c r="O43" i="8" s="1"/>
  <c r="O32" i="8" a="1"/>
  <c r="O32" i="8" s="1"/>
  <c r="O31" i="8" a="1"/>
  <c r="O31" i="8" s="1"/>
  <c r="O23" i="8" a="1"/>
  <c r="O23" i="8" s="1"/>
  <c r="O20" i="8" a="1"/>
  <c r="O20" i="8" s="1"/>
  <c r="O18" i="8" a="1"/>
  <c r="O18" i="8" s="1"/>
  <c r="O15" i="8" a="1"/>
  <c r="O15" i="8" s="1"/>
  <c r="O11" i="8" a="1"/>
  <c r="O11" i="8" s="1"/>
  <c r="O63" i="8" a="1"/>
  <c r="O63" i="8" s="1"/>
  <c r="O59" i="8" a="1"/>
  <c r="O59" i="8" s="1"/>
  <c r="O58" i="8" a="1"/>
  <c r="O58" i="8" s="1"/>
  <c r="O56" i="8" a="1"/>
  <c r="O56" i="8" s="1"/>
  <c r="O54" i="8" a="1"/>
  <c r="O54" i="8" s="1"/>
  <c r="O51" i="8" a="1"/>
  <c r="O51" i="8" s="1"/>
  <c r="O49" i="8" a="1"/>
  <c r="O49" i="8" s="1"/>
  <c r="O41" i="8" a="1"/>
  <c r="O41" i="8" s="1"/>
  <c r="O40" i="8" a="1"/>
  <c r="O40" i="8" s="1"/>
  <c r="O28" i="8" a="1"/>
  <c r="O28" i="8" s="1"/>
  <c r="O27" i="8" a="1"/>
  <c r="O27" i="8" s="1"/>
  <c r="O26" i="8" a="1"/>
  <c r="O26" i="8" s="1"/>
  <c r="O17" i="8" a="1"/>
  <c r="O17" i="8" s="1"/>
  <c r="O16" i="8" a="1"/>
  <c r="O16" i="8" s="1"/>
  <c r="O13" i="8" a="1"/>
  <c r="O13" i="8" s="1"/>
  <c r="O10" i="8" a="1"/>
  <c r="O10" i="8" s="1"/>
  <c r="O69" i="8" a="1"/>
  <c r="O69" i="8" s="1"/>
  <c r="O66" i="8" a="1"/>
  <c r="O66" i="8" s="1"/>
  <c r="O65" i="8" a="1"/>
  <c r="O65" i="8" s="1"/>
  <c r="O61" i="8" a="1"/>
  <c r="O61" i="8" s="1"/>
  <c r="O55" i="8" a="1"/>
  <c r="O55" i="8" s="1"/>
  <c r="O52" i="8" a="1"/>
  <c r="O52" i="8" s="1"/>
  <c r="O47" i="8" a="1"/>
  <c r="O47" i="8" s="1"/>
  <c r="O46" i="8" a="1"/>
  <c r="O46" i="8" s="1"/>
  <c r="O42" i="8" a="1"/>
  <c r="O42" i="8" s="1"/>
  <c r="O35" i="8" a="1"/>
  <c r="O35" i="8" s="1"/>
  <c r="O34" i="8" a="1"/>
  <c r="O34" i="8" s="1"/>
  <c r="O33" i="8" a="1"/>
  <c r="O33" i="8" s="1"/>
  <c r="O21" i="8" a="1"/>
  <c r="O21" i="8" s="1"/>
  <c r="O19" i="8" a="1"/>
  <c r="O19" i="8" s="1"/>
  <c r="O71" i="8" a="1"/>
  <c r="O71" i="8" s="1"/>
  <c r="O57" i="8" a="1"/>
  <c r="O57" i="8" s="1"/>
  <c r="O38" i="8" a="1"/>
  <c r="O38" i="8" s="1"/>
  <c r="O36" i="8" a="1"/>
  <c r="O36" i="8" s="1"/>
  <c r="O30" i="8" a="1"/>
  <c r="O30" i="8" s="1"/>
  <c r="O24" i="8" a="1"/>
  <c r="O24" i="8" s="1"/>
  <c r="O12" i="8" a="1"/>
  <c r="O12" i="8" s="1"/>
  <c r="O70" i="8" a="1"/>
  <c r="O70" i="8" s="1"/>
  <c r="O60" i="8" a="1"/>
  <c r="O60" i="8" s="1"/>
  <c r="O45" i="8" a="1"/>
  <c r="O45" i="8" s="1"/>
  <c r="O29" i="8" a="1"/>
  <c r="O29" i="8" s="1"/>
  <c r="O14" i="8" a="1"/>
  <c r="O14" i="8" s="1"/>
  <c r="O9" i="8" a="1"/>
  <c r="O9" i="8" s="1"/>
  <c r="O48" i="8" a="1"/>
  <c r="O48" i="8" s="1"/>
  <c r="O37" i="8" a="1"/>
  <c r="O37" i="8" s="1"/>
  <c r="O25" i="8" a="1"/>
  <c r="O25" i="8" s="1"/>
  <c r="O72" i="8" a="1"/>
  <c r="O72" i="8" s="1"/>
  <c r="O50" i="8" a="1"/>
  <c r="O50" i="8" s="1"/>
  <c r="O67" i="8" a="1"/>
  <c r="O67" i="8" s="1"/>
  <c r="O64" i="8" a="1"/>
  <c r="O64" i="8" s="1"/>
  <c r="O22" i="8" a="1"/>
  <c r="O22" i="8" s="1"/>
  <c r="O39" i="8" a="1"/>
  <c r="O39" i="8" s="1"/>
  <c r="O44" i="8" a="1"/>
  <c r="O44" i="8" s="1"/>
  <c r="O70" i="16" a="1"/>
  <c r="O70" i="16" s="1"/>
  <c r="O66" i="16" a="1"/>
  <c r="O66" i="16" s="1"/>
  <c r="O62" i="16" a="1"/>
  <c r="O62" i="16" s="1"/>
  <c r="O56" i="16" a="1"/>
  <c r="O56" i="16" s="1"/>
  <c r="O52" i="16" a="1"/>
  <c r="O52" i="16" s="1"/>
  <c r="O49" i="16" a="1"/>
  <c r="O49" i="16" s="1"/>
  <c r="O46" i="16" a="1"/>
  <c r="O46" i="16" s="1"/>
  <c r="O45" i="16" a="1"/>
  <c r="O45" i="16" s="1"/>
  <c r="O40" i="16" a="1"/>
  <c r="O40" i="16" s="1"/>
  <c r="O37" i="16" a="1"/>
  <c r="O37" i="16" s="1"/>
  <c r="O23" i="16" a="1"/>
  <c r="O23" i="16" s="1"/>
  <c r="O18" i="16" a="1"/>
  <c r="O18" i="16" s="1"/>
  <c r="O14" i="16" a="1"/>
  <c r="O14" i="16" s="1"/>
  <c r="O11" i="16" a="1"/>
  <c r="O11" i="16" s="1"/>
  <c r="O9" i="16" a="1"/>
  <c r="O9" i="16" s="1"/>
  <c r="O58" i="16" a="1"/>
  <c r="O58" i="16" s="1"/>
  <c r="O39" i="16" a="1"/>
  <c r="O39" i="16" s="1"/>
  <c r="O27" i="16" a="1"/>
  <c r="O27" i="16" s="1"/>
  <c r="O25" i="16" a="1"/>
  <c r="O25" i="16" s="1"/>
  <c r="O22" i="16" a="1"/>
  <c r="O22" i="16" s="1"/>
  <c r="O17" i="16" a="1"/>
  <c r="O17" i="16" s="1"/>
  <c r="O71" i="16" a="1"/>
  <c r="O71" i="16" s="1"/>
  <c r="O63" i="16" a="1"/>
  <c r="O63" i="16" s="1"/>
  <c r="O61" i="16" a="1"/>
  <c r="O61" i="16" s="1"/>
  <c r="O53" i="16" a="1"/>
  <c r="O53" i="16" s="1"/>
  <c r="O50" i="16" a="1"/>
  <c r="O50" i="16" s="1"/>
  <c r="O41" i="16" a="1"/>
  <c r="O41" i="16" s="1"/>
  <c r="O35" i="16" a="1"/>
  <c r="O35" i="16" s="1"/>
  <c r="O32" i="16" a="1"/>
  <c r="O32" i="16" s="1"/>
  <c r="O29" i="16" a="1"/>
  <c r="O29" i="16" s="1"/>
  <c r="O26" i="16" a="1"/>
  <c r="O26" i="16" s="1"/>
  <c r="O21" i="16" a="1"/>
  <c r="O21" i="16" s="1"/>
  <c r="O15" i="16" a="1"/>
  <c r="O15" i="16" s="1"/>
  <c r="O12" i="16" a="1"/>
  <c r="O12" i="16" s="1"/>
  <c r="O69" i="16" a="1"/>
  <c r="O69" i="16" s="1"/>
  <c r="O55" i="16" a="1"/>
  <c r="O55" i="16" s="1"/>
  <c r="O44" i="16" a="1"/>
  <c r="O44" i="16" s="1"/>
  <c r="O43" i="16" a="1"/>
  <c r="O43" i="16" s="1"/>
  <c r="O34" i="16" a="1"/>
  <c r="O34" i="16" s="1"/>
  <c r="O30" i="16" a="1"/>
  <c r="O30" i="16" s="1"/>
  <c r="O13" i="16" a="1"/>
  <c r="O13" i="16" s="1"/>
  <c r="O72" i="16" a="1"/>
  <c r="O72" i="16" s="1"/>
  <c r="O68" i="16" a="1"/>
  <c r="O68" i="16" s="1"/>
  <c r="O64" i="16" a="1"/>
  <c r="O64" i="16" s="1"/>
  <c r="O60" i="16" a="1"/>
  <c r="O60" i="16" s="1"/>
  <c r="O59" i="16" a="1"/>
  <c r="O59" i="16" s="1"/>
  <c r="O54" i="16" a="1"/>
  <c r="O54" i="16" s="1"/>
  <c r="O48" i="16" a="1"/>
  <c r="O48" i="16" s="1"/>
  <c r="O42" i="16" a="1"/>
  <c r="O42" i="16" s="1"/>
  <c r="O38" i="16" a="1"/>
  <c r="O38" i="16" s="1"/>
  <c r="O33" i="16" a="1"/>
  <c r="O33" i="16" s="1"/>
  <c r="O31" i="16" a="1"/>
  <c r="O31" i="16" s="1"/>
  <c r="O28" i="16" a="1"/>
  <c r="O28" i="16" s="1"/>
  <c r="O24" i="16" a="1"/>
  <c r="O24" i="16" s="1"/>
  <c r="O19" i="16" a="1"/>
  <c r="O19" i="16" s="1"/>
  <c r="O16" i="16" a="1"/>
  <c r="O16" i="16" s="1"/>
  <c r="O10" i="16" a="1"/>
  <c r="O10" i="16" s="1"/>
  <c r="O67" i="16" a="1"/>
  <c r="O67" i="16" s="1"/>
  <c r="O65" i="16" a="1"/>
  <c r="O65" i="16" s="1"/>
  <c r="O57" i="16" a="1"/>
  <c r="O57" i="16" s="1"/>
  <c r="O51" i="16" a="1"/>
  <c r="O51" i="16" s="1"/>
  <c r="O47" i="16" a="1"/>
  <c r="O47" i="16" s="1"/>
  <c r="O36" i="16" a="1"/>
  <c r="O36" i="16" s="1"/>
  <c r="O20" i="16" a="1"/>
  <c r="O20" i="16" s="1"/>
  <c r="O69" i="15" a="1"/>
  <c r="O69" i="15" s="1"/>
  <c r="O65" i="15" a="1"/>
  <c r="O65" i="15" s="1"/>
  <c r="O61" i="15" a="1"/>
  <c r="O61" i="15" s="1"/>
  <c r="O53" i="15" a="1"/>
  <c r="O53" i="15" s="1"/>
  <c r="O49" i="15" a="1"/>
  <c r="O49" i="15" s="1"/>
  <c r="O43" i="15" a="1"/>
  <c r="O43" i="15" s="1"/>
  <c r="O41" i="15" a="1"/>
  <c r="O41" i="15" s="1"/>
  <c r="O35" i="15" a="1"/>
  <c r="O35" i="15" s="1"/>
  <c r="O30" i="15" a="1"/>
  <c r="O30" i="15" s="1"/>
  <c r="O28" i="15" a="1"/>
  <c r="O28" i="15" s="1"/>
  <c r="O26" i="15" a="1"/>
  <c r="O26" i="15" s="1"/>
  <c r="O18" i="15" a="1"/>
  <c r="O18" i="15" s="1"/>
  <c r="O15" i="15" a="1"/>
  <c r="O15" i="15" s="1"/>
  <c r="O70" i="15" a="1"/>
  <c r="O70" i="15" s="1"/>
  <c r="O66" i="15" a="1"/>
  <c r="O66" i="15" s="1"/>
  <c r="O56" i="15" a="1"/>
  <c r="O56" i="15" s="1"/>
  <c r="O52" i="15" a="1"/>
  <c r="O52" i="15" s="1"/>
  <c r="O50" i="15" a="1"/>
  <c r="O50" i="15" s="1"/>
  <c r="O46" i="15" a="1"/>
  <c r="O46" i="15" s="1"/>
  <c r="O39" i="15" a="1"/>
  <c r="O39" i="15" s="1"/>
  <c r="O36" i="15" a="1"/>
  <c r="O36" i="15" s="1"/>
  <c r="O33" i="15" a="1"/>
  <c r="O33" i="15" s="1"/>
  <c r="O32" i="15" a="1"/>
  <c r="O32" i="15" s="1"/>
  <c r="O19" i="15" a="1"/>
  <c r="O19" i="15" s="1"/>
  <c r="O16" i="15" a="1"/>
  <c r="O16" i="15" s="1"/>
  <c r="O71" i="15" a="1"/>
  <c r="O71" i="15" s="1"/>
  <c r="O63" i="15" a="1"/>
  <c r="O63" i="15" s="1"/>
  <c r="O62" i="15" a="1"/>
  <c r="O62" i="15" s="1"/>
  <c r="O59" i="15" a="1"/>
  <c r="O59" i="15" s="1"/>
  <c r="O51" i="15" a="1"/>
  <c r="O51" i="15" s="1"/>
  <c r="O44" i="15" a="1"/>
  <c r="O44" i="15" s="1"/>
  <c r="O40" i="15" a="1"/>
  <c r="O40" i="15" s="1"/>
  <c r="O34" i="15" a="1"/>
  <c r="O34" i="15" s="1"/>
  <c r="O27" i="15" a="1"/>
  <c r="O27" i="15" s="1"/>
  <c r="O23" i="15" a="1"/>
  <c r="O23" i="15" s="1"/>
  <c r="O20" i="15" a="1"/>
  <c r="O20" i="15" s="1"/>
  <c r="O13" i="15" a="1"/>
  <c r="O13" i="15" s="1"/>
  <c r="O11" i="15" a="1"/>
  <c r="O11" i="15" s="1"/>
  <c r="O10" i="15" a="1"/>
  <c r="O10" i="15" s="1"/>
  <c r="O38" i="15" a="1"/>
  <c r="O38" i="15" s="1"/>
  <c r="O72" i="15" a="1"/>
  <c r="O72" i="15" s="1"/>
  <c r="O64" i="15" a="1"/>
  <c r="O64" i="15" s="1"/>
  <c r="O58" i="15" a="1"/>
  <c r="O58" i="15" s="1"/>
  <c r="O57" i="15" a="1"/>
  <c r="O57" i="15" s="1"/>
  <c r="O45" i="15" a="1"/>
  <c r="O45" i="15" s="1"/>
  <c r="O31" i="15" a="1"/>
  <c r="O31" i="15" s="1"/>
  <c r="O24" i="15" a="1"/>
  <c r="O24" i="15" s="1"/>
  <c r="O22" i="15" a="1"/>
  <c r="O22" i="15" s="1"/>
  <c r="O21" i="15" a="1"/>
  <c r="O21" i="15" s="1"/>
  <c r="O14" i="15" a="1"/>
  <c r="O14" i="15" s="1"/>
  <c r="O12" i="15" a="1"/>
  <c r="O12" i="15" s="1"/>
  <c r="O68" i="15" a="1"/>
  <c r="O68" i="15" s="1"/>
  <c r="O54" i="15" a="1"/>
  <c r="O54" i="15" s="1"/>
  <c r="O48" i="15" a="1"/>
  <c r="O48" i="15" s="1"/>
  <c r="O42" i="15" a="1"/>
  <c r="O42" i="15" s="1"/>
  <c r="O29" i="15" a="1"/>
  <c r="O29" i="15" s="1"/>
  <c r="O67" i="15" a="1"/>
  <c r="O67" i="15" s="1"/>
  <c r="O55" i="15" a="1"/>
  <c r="O55" i="15" s="1"/>
  <c r="O47" i="15" a="1"/>
  <c r="O47" i="15" s="1"/>
  <c r="O37" i="15" a="1"/>
  <c r="O37" i="15" s="1"/>
  <c r="O17" i="15" a="1"/>
  <c r="O17" i="15" s="1"/>
  <c r="O60" i="15" a="1"/>
  <c r="O60" i="15" s="1"/>
  <c r="O25" i="15" a="1"/>
  <c r="O25" i="15" s="1"/>
  <c r="O9" i="15" a="1"/>
  <c r="O9" i="15" s="1"/>
  <c r="Q8" i="1"/>
  <c r="Q6" i="1" s="1" a="1"/>
  <c r="Q6" i="1" s="1"/>
  <c r="P8" i="11"/>
  <c r="P6" i="11" s="1" a="1"/>
  <c r="P6" i="11" s="1"/>
  <c r="O7" i="11"/>
  <c r="P7" i="15"/>
  <c r="Q8" i="15"/>
  <c r="Q6" i="15" s="1" a="1"/>
  <c r="Q6" i="15" s="1"/>
  <c r="P8" i="17"/>
  <c r="P6" i="17" s="1" a="1"/>
  <c r="P6" i="17" s="1"/>
  <c r="O7" i="17"/>
  <c r="Q8" i="9"/>
  <c r="Q6" i="9" s="1" a="1"/>
  <c r="Q6" i="9" s="1"/>
  <c r="P7" i="9"/>
  <c r="Q8" i="10"/>
  <c r="Q6" i="10" s="1" a="1"/>
  <c r="Q6" i="10" s="1"/>
  <c r="P7" i="10"/>
  <c r="P8" i="12"/>
  <c r="P6" i="12" s="1" a="1"/>
  <c r="P6" i="12" s="1"/>
  <c r="O7" i="12"/>
  <c r="Q8" i="13"/>
  <c r="Q6" i="13" s="1" a="1"/>
  <c r="Q6" i="13" s="1"/>
  <c r="P7" i="13"/>
  <c r="P7" i="16"/>
  <c r="Q8" i="16"/>
  <c r="Q6" i="16" s="1" a="1"/>
  <c r="Q6" i="16" s="1"/>
  <c r="P7" i="1"/>
  <c r="Q8" i="6"/>
  <c r="Q6" i="6" s="1" a="1"/>
  <c r="Q6" i="6" s="1"/>
  <c r="P7" i="6"/>
  <c r="O65" i="14" l="1" a="1"/>
  <c r="O65" i="14" s="1"/>
  <c r="O45" i="14" a="1"/>
  <c r="O45" i="14" s="1"/>
  <c r="O34" i="14" a="1"/>
  <c r="O34" i="14" s="1"/>
  <c r="O24" i="14" a="1"/>
  <c r="O24" i="14" s="1"/>
  <c r="O9" i="14" a="1"/>
  <c r="O9" i="14" s="1"/>
  <c r="O66" i="14" a="1"/>
  <c r="O66" i="14" s="1"/>
  <c r="O50" i="14" a="1"/>
  <c r="O50" i="14" s="1"/>
  <c r="O29" i="14" a="1"/>
  <c r="O29" i="14" s="1"/>
  <c r="O13" i="14" a="1"/>
  <c r="O13" i="14" s="1"/>
  <c r="O47" i="14" a="1"/>
  <c r="O47" i="14" s="1"/>
  <c r="O14" i="14" a="1"/>
  <c r="O14" i="14" s="1"/>
  <c r="O31" i="14" a="1"/>
  <c r="O31" i="14" s="1"/>
  <c r="O33" i="14" a="1"/>
  <c r="O33" i="14" s="1"/>
  <c r="O70" i="14" a="1"/>
  <c r="O70" i="14" s="1"/>
  <c r="O63" i="14" a="1"/>
  <c r="O63" i="14" s="1"/>
  <c r="O18" i="14" a="1"/>
  <c r="O18" i="14" s="1"/>
  <c r="O57" i="14" a="1"/>
  <c r="O57" i="14" s="1"/>
  <c r="O41" i="14" a="1"/>
  <c r="O41" i="14" s="1"/>
  <c r="O32" i="14" a="1"/>
  <c r="O32" i="14" s="1"/>
  <c r="O20" i="14" a="1"/>
  <c r="O20" i="14" s="1"/>
  <c r="O72" i="14" a="1"/>
  <c r="O72" i="14" s="1"/>
  <c r="O60" i="14" a="1"/>
  <c r="O60" i="14" s="1"/>
  <c r="O46" i="14" a="1"/>
  <c r="O46" i="14" s="1"/>
  <c r="O25" i="14" a="1"/>
  <c r="O25" i="14" s="1"/>
  <c r="O69" i="14" a="1"/>
  <c r="O69" i="14" s="1"/>
  <c r="O39" i="14" a="1"/>
  <c r="O39" i="14" s="1"/>
  <c r="O62" i="14" a="1"/>
  <c r="O62" i="14" s="1"/>
  <c r="O64" i="14" a="1"/>
  <c r="O64" i="14" s="1"/>
  <c r="O27" i="14" a="1"/>
  <c r="O27" i="14" s="1"/>
  <c r="O48" i="14" a="1"/>
  <c r="O48" i="14" s="1"/>
  <c r="O59" i="14" a="1"/>
  <c r="O59" i="14" s="1"/>
  <c r="O10" i="14" a="1"/>
  <c r="O10" i="14" s="1"/>
  <c r="O53" i="14" a="1"/>
  <c r="O53" i="14" s="1"/>
  <c r="O37" i="14" a="1"/>
  <c r="O37" i="14" s="1"/>
  <c r="O28" i="14" a="1"/>
  <c r="O28" i="14" s="1"/>
  <c r="O16" i="14" a="1"/>
  <c r="O16" i="14" s="1"/>
  <c r="O68" i="14" a="1"/>
  <c r="O68" i="14" s="1"/>
  <c r="O58" i="14" a="1"/>
  <c r="O58" i="14" s="1"/>
  <c r="O42" i="14" a="1"/>
  <c r="O42" i="14" s="1"/>
  <c r="O21" i="14" a="1"/>
  <c r="O21" i="14" s="1"/>
  <c r="O61" i="14" a="1"/>
  <c r="O61" i="14" s="1"/>
  <c r="O30" i="14" a="1"/>
  <c r="O30" i="14" s="1"/>
  <c r="O44" i="14" a="1"/>
  <c r="O44" i="14" s="1"/>
  <c r="O52" i="14" a="1"/>
  <c r="O52" i="14" s="1"/>
  <c r="O23" i="14" a="1"/>
  <c r="O23" i="14" s="1"/>
  <c r="O19" i="14" a="1"/>
  <c r="O19" i="14" s="1"/>
  <c r="O55" i="14" a="1"/>
  <c r="O55" i="14" s="1"/>
  <c r="O56" i="14" a="1"/>
  <c r="O56" i="14" s="1"/>
  <c r="O71" i="14" a="1"/>
  <c r="O71" i="14" s="1"/>
  <c r="O49" i="14" a="1"/>
  <c r="O49" i="14" s="1"/>
  <c r="O36" i="14" a="1"/>
  <c r="O36" i="14" s="1"/>
  <c r="O26" i="14" a="1"/>
  <c r="O26" i="14" s="1"/>
  <c r="O12" i="14" a="1"/>
  <c r="O12" i="14" s="1"/>
  <c r="O67" i="14" a="1"/>
  <c r="O67" i="14" s="1"/>
  <c r="O54" i="14" a="1"/>
  <c r="O54" i="14" s="1"/>
  <c r="O38" i="14" a="1"/>
  <c r="O38" i="14" s="1"/>
  <c r="O17" i="14" a="1"/>
  <c r="O17" i="14" s="1"/>
  <c r="O51" i="14" a="1"/>
  <c r="O51" i="14" s="1"/>
  <c r="O22" i="14" a="1"/>
  <c r="O22" i="14" s="1"/>
  <c r="O35" i="14" a="1"/>
  <c r="O35" i="14" s="1"/>
  <c r="O40" i="14" a="1"/>
  <c r="O40" i="14" s="1"/>
  <c r="O15" i="14" a="1"/>
  <c r="O15" i="14" s="1"/>
  <c r="O11" i="14" a="1"/>
  <c r="O11" i="14" s="1"/>
  <c r="O43" i="14" a="1"/>
  <c r="O43" i="14" s="1"/>
  <c r="P6" i="14" a="1"/>
  <c r="P6" i="14" s="1"/>
  <c r="Q8" i="14"/>
  <c r="P7" i="14"/>
  <c r="Q7" i="16"/>
  <c r="P72" i="9" a="1"/>
  <c r="P72" i="9" s="1"/>
  <c r="P68" i="9" a="1"/>
  <c r="P68" i="9" s="1"/>
  <c r="P64" i="9" a="1"/>
  <c r="P64" i="9" s="1"/>
  <c r="P69" i="9" a="1"/>
  <c r="P69" i="9" s="1"/>
  <c r="P65" i="9" a="1"/>
  <c r="P65" i="9" s="1"/>
  <c r="P66" i="9" a="1"/>
  <c r="P66" i="9" s="1"/>
  <c r="P62" i="9" a="1"/>
  <c r="P62" i="9" s="1"/>
  <c r="P53" i="9" a="1"/>
  <c r="P53" i="9" s="1"/>
  <c r="P51" i="9" a="1"/>
  <c r="P51" i="9" s="1"/>
  <c r="P45" i="9" a="1"/>
  <c r="P45" i="9" s="1"/>
  <c r="P42" i="9" a="1"/>
  <c r="P42" i="9" s="1"/>
  <c r="P37" i="9" a="1"/>
  <c r="P37" i="9" s="1"/>
  <c r="P34" i="9" a="1"/>
  <c r="P34" i="9" s="1"/>
  <c r="P31" i="9" a="1"/>
  <c r="P31" i="9" s="1"/>
  <c r="P28" i="9" a="1"/>
  <c r="P28" i="9" s="1"/>
  <c r="P25" i="9" a="1"/>
  <c r="P25" i="9" s="1"/>
  <c r="P21" i="9" a="1"/>
  <c r="P21" i="9" s="1"/>
  <c r="P17" i="9" a="1"/>
  <c r="P17" i="9" s="1"/>
  <c r="P13" i="9" a="1"/>
  <c r="P13" i="9" s="1"/>
  <c r="P67" i="9" a="1"/>
  <c r="P67" i="9" s="1"/>
  <c r="P59" i="9" a="1"/>
  <c r="P59" i="9" s="1"/>
  <c r="P54" i="9" a="1"/>
  <c r="P54" i="9" s="1"/>
  <c r="P52" i="9" a="1"/>
  <c r="P52" i="9" s="1"/>
  <c r="P43" i="9" a="1"/>
  <c r="P43" i="9" s="1"/>
  <c r="P40" i="9" a="1"/>
  <c r="P40" i="9" s="1"/>
  <c r="P35" i="9" a="1"/>
  <c r="P35" i="9" s="1"/>
  <c r="P32" i="9" a="1"/>
  <c r="P32" i="9" s="1"/>
  <c r="P29" i="9" a="1"/>
  <c r="P29" i="9" s="1"/>
  <c r="P22" i="9" a="1"/>
  <c r="P22" i="9" s="1"/>
  <c r="P18" i="9" a="1"/>
  <c r="P18" i="9" s="1"/>
  <c r="P14" i="9" a="1"/>
  <c r="P14" i="9" s="1"/>
  <c r="P70" i="9" a="1"/>
  <c r="P70" i="9" s="1"/>
  <c r="P60" i="9" a="1"/>
  <c r="P60" i="9" s="1"/>
  <c r="P57" i="9" a="1"/>
  <c r="P57" i="9" s="1"/>
  <c r="P55" i="9" a="1"/>
  <c r="P55" i="9" s="1"/>
  <c r="P49" i="9" a="1"/>
  <c r="P49" i="9" s="1"/>
  <c r="P46" i="9" a="1"/>
  <c r="P46" i="9" s="1"/>
  <c r="P41" i="9" a="1"/>
  <c r="P41" i="9" s="1"/>
  <c r="P38" i="9" a="1"/>
  <c r="P38" i="9" s="1"/>
  <c r="P33" i="9" a="1"/>
  <c r="P33" i="9" s="1"/>
  <c r="P27" i="9" a="1"/>
  <c r="P27" i="9" s="1"/>
  <c r="P26" i="9" a="1"/>
  <c r="P26" i="9" s="1"/>
  <c r="P23" i="9" a="1"/>
  <c r="P23" i="9" s="1"/>
  <c r="P19" i="9" a="1"/>
  <c r="P19" i="9" s="1"/>
  <c r="P15" i="9" a="1"/>
  <c r="P15" i="9" s="1"/>
  <c r="P47" i="9" a="1"/>
  <c r="P47" i="9" s="1"/>
  <c r="P30" i="9" a="1"/>
  <c r="P30" i="9" s="1"/>
  <c r="P20" i="9" a="1"/>
  <c r="P20" i="9" s="1"/>
  <c r="P10" i="9" a="1"/>
  <c r="P10" i="9" s="1"/>
  <c r="P63" i="9" a="1"/>
  <c r="P63" i="9" s="1"/>
  <c r="P56" i="9" a="1"/>
  <c r="P56" i="9" s="1"/>
  <c r="P44" i="9" a="1"/>
  <c r="P44" i="9" s="1"/>
  <c r="P39" i="9" a="1"/>
  <c r="P39" i="9" s="1"/>
  <c r="P24" i="9" a="1"/>
  <c r="P24" i="9" s="1"/>
  <c r="P71" i="9" a="1"/>
  <c r="P71" i="9" s="1"/>
  <c r="P61" i="9" a="1"/>
  <c r="P61" i="9" s="1"/>
  <c r="P58" i="9" a="1"/>
  <c r="P58" i="9" s="1"/>
  <c r="P48" i="9" a="1"/>
  <c r="P48" i="9" s="1"/>
  <c r="P36" i="9" a="1"/>
  <c r="P36" i="9" s="1"/>
  <c r="P12" i="9" a="1"/>
  <c r="P12" i="9" s="1"/>
  <c r="P11" i="9" a="1"/>
  <c r="P11" i="9" s="1"/>
  <c r="P16" i="9" a="1"/>
  <c r="P16" i="9" s="1"/>
  <c r="P9" i="9" a="1"/>
  <c r="P9" i="9" s="1"/>
  <c r="P50" i="9" a="1"/>
  <c r="P50" i="9" s="1"/>
  <c r="P12" i="1" a="1"/>
  <c r="P12" i="1" s="1"/>
  <c r="P9" i="1" a="1"/>
  <c r="P9" i="1" s="1"/>
  <c r="P10" i="1" a="1"/>
  <c r="P10" i="1" s="1"/>
  <c r="P17" i="1" a="1"/>
  <c r="P17" i="1" s="1"/>
  <c r="P14" i="1" a="1"/>
  <c r="P14" i="1" s="1"/>
  <c r="P16" i="1" a="1"/>
  <c r="P16" i="1" s="1"/>
  <c r="P20" i="1" a="1"/>
  <c r="P20" i="1" s="1"/>
  <c r="P11" i="1" a="1"/>
  <c r="P11" i="1" s="1"/>
  <c r="P21" i="1" a="1"/>
  <c r="P21" i="1" s="1"/>
  <c r="P22" i="1" a="1"/>
  <c r="P22" i="1" s="1"/>
  <c r="P23" i="1" a="1"/>
  <c r="P23" i="1" s="1"/>
  <c r="P13" i="1" a="1"/>
  <c r="P13" i="1" s="1"/>
  <c r="P15" i="1" a="1"/>
  <c r="P15" i="1" s="1"/>
  <c r="P25" i="1" a="1"/>
  <c r="P25" i="1" s="1"/>
  <c r="P30" i="1" a="1"/>
  <c r="P30" i="1" s="1"/>
  <c r="P33" i="1" a="1"/>
  <c r="P33" i="1" s="1"/>
  <c r="P18" i="1" a="1"/>
  <c r="P18" i="1" s="1"/>
  <c r="P24" i="1" a="1"/>
  <c r="P24" i="1" s="1"/>
  <c r="P26" i="1" a="1"/>
  <c r="P26" i="1" s="1"/>
  <c r="P27" i="1" a="1"/>
  <c r="P27" i="1" s="1"/>
  <c r="P28" i="1" a="1"/>
  <c r="P28" i="1" s="1"/>
  <c r="P29" i="1" a="1"/>
  <c r="P29" i="1" s="1"/>
  <c r="P31" i="1" a="1"/>
  <c r="P31" i="1" s="1"/>
  <c r="P19" i="1" a="1"/>
  <c r="P19" i="1" s="1"/>
  <c r="P37" i="1" a="1"/>
  <c r="P37" i="1" s="1"/>
  <c r="P39" i="1" a="1"/>
  <c r="P39" i="1" s="1"/>
  <c r="P32" i="1" a="1"/>
  <c r="P32" i="1" s="1"/>
  <c r="P34" i="1" a="1"/>
  <c r="P34" i="1" s="1"/>
  <c r="P36" i="1" a="1"/>
  <c r="P36" i="1" s="1"/>
  <c r="P38" i="1" a="1"/>
  <c r="P38" i="1" s="1"/>
  <c r="P40" i="1" a="1"/>
  <c r="P40" i="1" s="1"/>
  <c r="P48" i="1" a="1"/>
  <c r="P48" i="1" s="1"/>
  <c r="P35" i="1" a="1"/>
  <c r="P35" i="1" s="1"/>
  <c r="P41" i="1" a="1"/>
  <c r="P41" i="1" s="1"/>
  <c r="P43" i="1" a="1"/>
  <c r="P43" i="1" s="1"/>
  <c r="P46" i="1" a="1"/>
  <c r="P46" i="1" s="1"/>
  <c r="P49" i="1" a="1"/>
  <c r="P49" i="1" s="1"/>
  <c r="P44" i="1" a="1"/>
  <c r="P44" i="1" s="1"/>
  <c r="P54" i="1" a="1"/>
  <c r="P54" i="1" s="1"/>
  <c r="P58" i="1" a="1"/>
  <c r="P58" i="1" s="1"/>
  <c r="P62" i="1" a="1"/>
  <c r="P62" i="1" s="1"/>
  <c r="P65" i="1" a="1"/>
  <c r="P65" i="1" s="1"/>
  <c r="P69" i="1" a="1"/>
  <c r="P69" i="1" s="1"/>
  <c r="P51" i="1" a="1"/>
  <c r="P51" i="1" s="1"/>
  <c r="P52" i="1" a="1"/>
  <c r="P52" i="1" s="1"/>
  <c r="P53" i="1" a="1"/>
  <c r="P53" i="1" s="1"/>
  <c r="P55" i="1" a="1"/>
  <c r="P55" i="1" s="1"/>
  <c r="P59" i="1" a="1"/>
  <c r="P59" i="1" s="1"/>
  <c r="P64" i="1" a="1"/>
  <c r="P64" i="1" s="1"/>
  <c r="P66" i="1" a="1"/>
  <c r="P66" i="1" s="1"/>
  <c r="P70" i="1" a="1"/>
  <c r="P70" i="1" s="1"/>
  <c r="P47" i="1" a="1"/>
  <c r="P47" i="1" s="1"/>
  <c r="P50" i="1" a="1"/>
  <c r="P50" i="1" s="1"/>
  <c r="P56" i="1" a="1"/>
  <c r="P56" i="1" s="1"/>
  <c r="P60" i="1" a="1"/>
  <c r="P60" i="1" s="1"/>
  <c r="P67" i="1" a="1"/>
  <c r="P67" i="1" s="1"/>
  <c r="P71" i="1" a="1"/>
  <c r="P71" i="1" s="1"/>
  <c r="P42" i="1" a="1"/>
  <c r="P42" i="1" s="1"/>
  <c r="P45" i="1" a="1"/>
  <c r="P45" i="1" s="1"/>
  <c r="P61" i="1" a="1"/>
  <c r="P61" i="1" s="1"/>
  <c r="P63" i="1" a="1"/>
  <c r="P63" i="1" s="1"/>
  <c r="P68" i="1" a="1"/>
  <c r="P68" i="1" s="1"/>
  <c r="P72" i="1" a="1"/>
  <c r="P72" i="1" s="1"/>
  <c r="P57" i="1" a="1"/>
  <c r="P57" i="1" s="1"/>
  <c r="P70" i="15" a="1"/>
  <c r="P70" i="15" s="1"/>
  <c r="P66" i="15" a="1"/>
  <c r="P66" i="15" s="1"/>
  <c r="P62" i="15" a="1"/>
  <c r="P62" i="15" s="1"/>
  <c r="P50" i="15" a="1"/>
  <c r="P50" i="15" s="1"/>
  <c r="P44" i="15" a="1"/>
  <c r="P44" i="15" s="1"/>
  <c r="P36" i="15" a="1"/>
  <c r="P36" i="15" s="1"/>
  <c r="P32" i="15" a="1"/>
  <c r="P32" i="15" s="1"/>
  <c r="P23" i="15" a="1"/>
  <c r="P23" i="15" s="1"/>
  <c r="P19" i="15" a="1"/>
  <c r="P19" i="15" s="1"/>
  <c r="P16" i="15" a="1"/>
  <c r="P16" i="15" s="1"/>
  <c r="P71" i="15" a="1"/>
  <c r="P71" i="15" s="1"/>
  <c r="P67" i="15" a="1"/>
  <c r="P67" i="15" s="1"/>
  <c r="P63" i="15" a="1"/>
  <c r="P63" i="15" s="1"/>
  <c r="P59" i="15" a="1"/>
  <c r="P59" i="15" s="1"/>
  <c r="P58" i="15" a="1"/>
  <c r="P58" i="15" s="1"/>
  <c r="P55" i="15" a="1"/>
  <c r="P55" i="15" s="1"/>
  <c r="P51" i="15" a="1"/>
  <c r="P51" i="15" s="1"/>
  <c r="P47" i="15" a="1"/>
  <c r="P47" i="15" s="1"/>
  <c r="P40" i="15" a="1"/>
  <c r="P40" i="15" s="1"/>
  <c r="P37" i="15" a="1"/>
  <c r="P37" i="15" s="1"/>
  <c r="P34" i="15" a="1"/>
  <c r="P34" i="15" s="1"/>
  <c r="P31" i="15" a="1"/>
  <c r="P31" i="15" s="1"/>
  <c r="P27" i="15" a="1"/>
  <c r="P27" i="15" s="1"/>
  <c r="P25" i="15" a="1"/>
  <c r="P25" i="15" s="1"/>
  <c r="P20" i="15" a="1"/>
  <c r="P20" i="15" s="1"/>
  <c r="P17" i="15" a="1"/>
  <c r="P17" i="15" s="1"/>
  <c r="P13" i="15" a="1"/>
  <c r="P13" i="15" s="1"/>
  <c r="P72" i="15" a="1"/>
  <c r="P72" i="15" s="1"/>
  <c r="P64" i="15" a="1"/>
  <c r="P64" i="15" s="1"/>
  <c r="P57" i="15" a="1"/>
  <c r="P57" i="15" s="1"/>
  <c r="P45" i="15" a="1"/>
  <c r="P45" i="15" s="1"/>
  <c r="P41" i="15" a="1"/>
  <c r="P41" i="15" s="1"/>
  <c r="P24" i="15" a="1"/>
  <c r="P24" i="15" s="1"/>
  <c r="P22" i="15" a="1"/>
  <c r="P22" i="15" s="1"/>
  <c r="P21" i="15" a="1"/>
  <c r="P21" i="15" s="1"/>
  <c r="P14" i="15" a="1"/>
  <c r="P14" i="15" s="1"/>
  <c r="P12" i="15" a="1"/>
  <c r="P12" i="15" s="1"/>
  <c r="P69" i="15" a="1"/>
  <c r="P69" i="15" s="1"/>
  <c r="P33" i="15" a="1"/>
  <c r="P33" i="15" s="1"/>
  <c r="P30" i="15" a="1"/>
  <c r="P30" i="15" s="1"/>
  <c r="P26" i="15" a="1"/>
  <c r="P26" i="15" s="1"/>
  <c r="P11" i="15" a="1"/>
  <c r="P11" i="15" s="1"/>
  <c r="P65" i="15" a="1"/>
  <c r="P65" i="15" s="1"/>
  <c r="P61" i="15" a="1"/>
  <c r="P61" i="15" s="1"/>
  <c r="P56" i="15" a="1"/>
  <c r="P56" i="15" s="1"/>
  <c r="P46" i="15" a="1"/>
  <c r="P46" i="15" s="1"/>
  <c r="P35" i="15" a="1"/>
  <c r="P35" i="15" s="1"/>
  <c r="P28" i="15" a="1"/>
  <c r="P28" i="15" s="1"/>
  <c r="P15" i="15" a="1"/>
  <c r="P15" i="15" s="1"/>
  <c r="P10" i="15" a="1"/>
  <c r="P10" i="15" s="1"/>
  <c r="P68" i="15" a="1"/>
  <c r="P68" i="15" s="1"/>
  <c r="P60" i="15" a="1"/>
  <c r="P60" i="15" s="1"/>
  <c r="P54" i="15" a="1"/>
  <c r="P54" i="15" s="1"/>
  <c r="P48" i="15" a="1"/>
  <c r="P48" i="15" s="1"/>
  <c r="P42" i="15" a="1"/>
  <c r="P42" i="15" s="1"/>
  <c r="P38" i="15" a="1"/>
  <c r="P38" i="15" s="1"/>
  <c r="P29" i="15" a="1"/>
  <c r="P29" i="15" s="1"/>
  <c r="P9" i="15" a="1"/>
  <c r="P9" i="15" s="1"/>
  <c r="P53" i="15" a="1"/>
  <c r="P53" i="15" s="1"/>
  <c r="P52" i="15" a="1"/>
  <c r="P52" i="15" s="1"/>
  <c r="P49" i="15" a="1"/>
  <c r="P49" i="15" s="1"/>
  <c r="P43" i="15" a="1"/>
  <c r="P43" i="15" s="1"/>
  <c r="P39" i="15" a="1"/>
  <c r="P39" i="15" s="1"/>
  <c r="P18" i="15" a="1"/>
  <c r="P18" i="15" s="1"/>
  <c r="O71" i="12" a="1"/>
  <c r="O71" i="12" s="1"/>
  <c r="O68" i="12" a="1"/>
  <c r="O68" i="12" s="1"/>
  <c r="O66" i="12" a="1"/>
  <c r="O66" i="12" s="1"/>
  <c r="O64" i="12" a="1"/>
  <c r="O64" i="12" s="1"/>
  <c r="O62" i="12" a="1"/>
  <c r="O62" i="12" s="1"/>
  <c r="O60" i="12" a="1"/>
  <c r="O60" i="12" s="1"/>
  <c r="O58" i="12" a="1"/>
  <c r="O58" i="12" s="1"/>
  <c r="O56" i="12" a="1"/>
  <c r="O56" i="12" s="1"/>
  <c r="O54" i="12" a="1"/>
  <c r="O54" i="12" s="1"/>
  <c r="O53" i="12" a="1"/>
  <c r="O53" i="12" s="1"/>
  <c r="O50" i="12" a="1"/>
  <c r="O50" i="12" s="1"/>
  <c r="O48" i="12" a="1"/>
  <c r="O48" i="12" s="1"/>
  <c r="O45" i="12" a="1"/>
  <c r="O45" i="12" s="1"/>
  <c r="O42" i="12" a="1"/>
  <c r="O42" i="12" s="1"/>
  <c r="O39" i="12" a="1"/>
  <c r="O39" i="12" s="1"/>
  <c r="O34" i="12" a="1"/>
  <c r="O34" i="12" s="1"/>
  <c r="O30" i="12" a="1"/>
  <c r="O30" i="12" s="1"/>
  <c r="O26" i="12" a="1"/>
  <c r="O26" i="12" s="1"/>
  <c r="O22" i="12" a="1"/>
  <c r="O22" i="12" s="1"/>
  <c r="O18" i="12" a="1"/>
  <c r="O18" i="12" s="1"/>
  <c r="O14" i="12" a="1"/>
  <c r="O14" i="12" s="1"/>
  <c r="O10" i="12" a="1"/>
  <c r="O10" i="12" s="1"/>
  <c r="O72" i="12" a="1"/>
  <c r="O72" i="12" s="1"/>
  <c r="O69" i="12" a="1"/>
  <c r="O69" i="12" s="1"/>
  <c r="O46" i="12" a="1"/>
  <c r="O46" i="12" s="1"/>
  <c r="O43" i="12" a="1"/>
  <c r="O43" i="12" s="1"/>
  <c r="O40" i="12" a="1"/>
  <c r="O40" i="12" s="1"/>
  <c r="O35" i="12" a="1"/>
  <c r="O35" i="12" s="1"/>
  <c r="O31" i="12" a="1"/>
  <c r="O31" i="12" s="1"/>
  <c r="O27" i="12" a="1"/>
  <c r="O27" i="12" s="1"/>
  <c r="O23" i="12" a="1"/>
  <c r="O23" i="12" s="1"/>
  <c r="O19" i="12" a="1"/>
  <c r="O19" i="12" s="1"/>
  <c r="O15" i="12" a="1"/>
  <c r="O15" i="12" s="1"/>
  <c r="O11" i="12" a="1"/>
  <c r="O11" i="12" s="1"/>
  <c r="O70" i="12" a="1"/>
  <c r="O70" i="12" s="1"/>
  <c r="O67" i="12" a="1"/>
  <c r="O67" i="12" s="1"/>
  <c r="O65" i="12" a="1"/>
  <c r="O65" i="12" s="1"/>
  <c r="O63" i="12" a="1"/>
  <c r="O63" i="12" s="1"/>
  <c r="O61" i="12" a="1"/>
  <c r="O61" i="12" s="1"/>
  <c r="O59" i="12" a="1"/>
  <c r="O59" i="12" s="1"/>
  <c r="O57" i="12" a="1"/>
  <c r="O57" i="12" s="1"/>
  <c r="O55" i="12" a="1"/>
  <c r="O55" i="12" s="1"/>
  <c r="O52" i="12" a="1"/>
  <c r="O52" i="12" s="1"/>
  <c r="O51" i="12" a="1"/>
  <c r="O51" i="12" s="1"/>
  <c r="O47" i="12" a="1"/>
  <c r="O47" i="12" s="1"/>
  <c r="O41" i="12" a="1"/>
  <c r="O41" i="12" s="1"/>
  <c r="O37" i="12" a="1"/>
  <c r="O37" i="12" s="1"/>
  <c r="O36" i="12" a="1"/>
  <c r="O36" i="12" s="1"/>
  <c r="O32" i="12" a="1"/>
  <c r="O32" i="12" s="1"/>
  <c r="O28" i="12" a="1"/>
  <c r="O28" i="12" s="1"/>
  <c r="O24" i="12" a="1"/>
  <c r="O24" i="12" s="1"/>
  <c r="O20" i="12" a="1"/>
  <c r="O20" i="12" s="1"/>
  <c r="O16" i="12" a="1"/>
  <c r="O16" i="12" s="1"/>
  <c r="O12" i="12" a="1"/>
  <c r="O12" i="12" s="1"/>
  <c r="O29" i="12" a="1"/>
  <c r="O29" i="12" s="1"/>
  <c r="O13" i="12" a="1"/>
  <c r="O13" i="12" s="1"/>
  <c r="O44" i="12" a="1"/>
  <c r="O44" i="12" s="1"/>
  <c r="O33" i="12" a="1"/>
  <c r="O33" i="12" s="1"/>
  <c r="O17" i="12" a="1"/>
  <c r="O17" i="12" s="1"/>
  <c r="O9" i="12" a="1"/>
  <c r="O9" i="12" s="1"/>
  <c r="O49" i="12" a="1"/>
  <c r="O49" i="12" s="1"/>
  <c r="O21" i="12" a="1"/>
  <c r="O21" i="12" s="1"/>
  <c r="O38" i="12" a="1"/>
  <c r="O38" i="12" s="1"/>
  <c r="O25" i="12" a="1"/>
  <c r="O25" i="12" s="1"/>
  <c r="P12" i="13" a="1"/>
  <c r="P12" i="13" s="1"/>
  <c r="P14" i="13" a="1"/>
  <c r="P14" i="13" s="1"/>
  <c r="P19" i="13" a="1"/>
  <c r="P19" i="13" s="1"/>
  <c r="P20" i="13" a="1"/>
  <c r="P20" i="13" s="1"/>
  <c r="P22" i="13" a="1"/>
  <c r="P22" i="13" s="1"/>
  <c r="P28" i="13" a="1"/>
  <c r="P28" i="13" s="1"/>
  <c r="P31" i="13" a="1"/>
  <c r="P31" i="13" s="1"/>
  <c r="P36" i="13" a="1"/>
  <c r="P36" i="13" s="1"/>
  <c r="P37" i="13" a="1"/>
  <c r="P37" i="13" s="1"/>
  <c r="P39" i="13" a="1"/>
  <c r="P39" i="13" s="1"/>
  <c r="P44" i="13" a="1"/>
  <c r="P44" i="13" s="1"/>
  <c r="P49" i="13" a="1"/>
  <c r="P49" i="13" s="1"/>
  <c r="P51" i="13" a="1"/>
  <c r="P51" i="13" s="1"/>
  <c r="P57" i="13" a="1"/>
  <c r="P57" i="13" s="1"/>
  <c r="P61" i="13" a="1"/>
  <c r="P61" i="13" s="1"/>
  <c r="P64" i="13" a="1"/>
  <c r="P64" i="13" s="1"/>
  <c r="P67" i="13" a="1"/>
  <c r="P67" i="13" s="1"/>
  <c r="P11" i="13" a="1"/>
  <c r="P11" i="13" s="1"/>
  <c r="P13" i="13" a="1"/>
  <c r="P13" i="13" s="1"/>
  <c r="P18" i="13" a="1"/>
  <c r="P18" i="13" s="1"/>
  <c r="P21" i="13" a="1"/>
  <c r="P21" i="13" s="1"/>
  <c r="P24" i="13" a="1"/>
  <c r="P24" i="13" s="1"/>
  <c r="P27" i="13" a="1"/>
  <c r="P27" i="13" s="1"/>
  <c r="P34" i="13" a="1"/>
  <c r="P34" i="13" s="1"/>
  <c r="P40" i="13" a="1"/>
  <c r="P40" i="13" s="1"/>
  <c r="P42" i="13" a="1"/>
  <c r="P42" i="13" s="1"/>
  <c r="P47" i="13" a="1"/>
  <c r="P47" i="13" s="1"/>
  <c r="P54" i="13" a="1"/>
  <c r="P54" i="13" s="1"/>
  <c r="P60" i="13" a="1"/>
  <c r="P60" i="13" s="1"/>
  <c r="P63" i="13" a="1"/>
  <c r="P63" i="13" s="1"/>
  <c r="P66" i="13" a="1"/>
  <c r="P66" i="13" s="1"/>
  <c r="P70" i="13" a="1"/>
  <c r="P70" i="13" s="1"/>
  <c r="P16" i="13" a="1"/>
  <c r="P16" i="13" s="1"/>
  <c r="P17" i="13" a="1"/>
  <c r="P17" i="13" s="1"/>
  <c r="P30" i="13" a="1"/>
  <c r="P30" i="13" s="1"/>
  <c r="P33" i="13" a="1"/>
  <c r="P33" i="13" s="1"/>
  <c r="P35" i="13" a="1"/>
  <c r="P35" i="13" s="1"/>
  <c r="P38" i="13" a="1"/>
  <c r="P38" i="13" s="1"/>
  <c r="P45" i="13" a="1"/>
  <c r="P45" i="13" s="1"/>
  <c r="P48" i="13" a="1"/>
  <c r="P48" i="13" s="1"/>
  <c r="P50" i="13" a="1"/>
  <c r="P50" i="13" s="1"/>
  <c r="P53" i="13" a="1"/>
  <c r="P53" i="13" s="1"/>
  <c r="P56" i="13" a="1"/>
  <c r="P56" i="13" s="1"/>
  <c r="P59" i="13" a="1"/>
  <c r="P59" i="13" s="1"/>
  <c r="P65" i="13" a="1"/>
  <c r="P65" i="13" s="1"/>
  <c r="P23" i="13" a="1"/>
  <c r="P23" i="13" s="1"/>
  <c r="P26" i="13" a="1"/>
  <c r="P26" i="13" s="1"/>
  <c r="P69" i="13" a="1"/>
  <c r="P69" i="13" s="1"/>
  <c r="P9" i="13" a="1"/>
  <c r="P9" i="13" s="1"/>
  <c r="P71" i="13" a="1"/>
  <c r="P71" i="13" s="1"/>
  <c r="P10" i="13" a="1"/>
  <c r="P10" i="13" s="1"/>
  <c r="P41" i="13" a="1"/>
  <c r="P41" i="13" s="1"/>
  <c r="P46" i="13" a="1"/>
  <c r="P46" i="13" s="1"/>
  <c r="P52" i="13" a="1"/>
  <c r="P52" i="13" s="1"/>
  <c r="P68" i="13" a="1"/>
  <c r="P68" i="13" s="1"/>
  <c r="P58" i="13" a="1"/>
  <c r="P58" i="13" s="1"/>
  <c r="P25" i="13" a="1"/>
  <c r="P25" i="13" s="1"/>
  <c r="P29" i="13" a="1"/>
  <c r="P29" i="13" s="1"/>
  <c r="P43" i="13" a="1"/>
  <c r="P43" i="13" s="1"/>
  <c r="P55" i="13" a="1"/>
  <c r="P55" i="13" s="1"/>
  <c r="P62" i="13" a="1"/>
  <c r="P62" i="13" s="1"/>
  <c r="P72" i="13" a="1"/>
  <c r="P72" i="13" s="1"/>
  <c r="P15" i="13" a="1"/>
  <c r="P15" i="13" s="1"/>
  <c r="P32" i="13" a="1"/>
  <c r="P32" i="13" s="1"/>
  <c r="O69" i="17" a="1"/>
  <c r="O69" i="17" s="1"/>
  <c r="O61" i="17" a="1"/>
  <c r="O61" i="17" s="1"/>
  <c r="O56" i="17" a="1"/>
  <c r="O56" i="17" s="1"/>
  <c r="O47" i="17" a="1"/>
  <c r="O47" i="17" s="1"/>
  <c r="O46" i="17" a="1"/>
  <c r="O46" i="17" s="1"/>
  <c r="O70" i="17" a="1"/>
  <c r="O70" i="17" s="1"/>
  <c r="O66" i="17" a="1"/>
  <c r="O66" i="17" s="1"/>
  <c r="O57" i="17" a="1"/>
  <c r="O57" i="17" s="1"/>
  <c r="O53" i="17" a="1"/>
  <c r="O53" i="17" s="1"/>
  <c r="O50" i="17" a="1"/>
  <c r="O50" i="17" s="1"/>
  <c r="O48" i="17" a="1"/>
  <c r="O48" i="17" s="1"/>
  <c r="O45" i="17" a="1"/>
  <c r="O45" i="17" s="1"/>
  <c r="O44" i="17" a="1"/>
  <c r="O44" i="17" s="1"/>
  <c r="O71" i="17" a="1"/>
  <c r="O71" i="17" s="1"/>
  <c r="O67" i="17" a="1"/>
  <c r="O67" i="17" s="1"/>
  <c r="O64" i="17" a="1"/>
  <c r="O64" i="17" s="1"/>
  <c r="O62" i="17" a="1"/>
  <c r="O62" i="17" s="1"/>
  <c r="O59" i="17" a="1"/>
  <c r="O59" i="17" s="1"/>
  <c r="O58" i="17" a="1"/>
  <c r="O58" i="17" s="1"/>
  <c r="O54" i="17" a="1"/>
  <c r="O54" i="17" s="1"/>
  <c r="O51" i="17" a="1"/>
  <c r="O51" i="17" s="1"/>
  <c r="O72" i="17" a="1"/>
  <c r="O72" i="17" s="1"/>
  <c r="O55" i="17" a="1"/>
  <c r="O55" i="17" s="1"/>
  <c r="O43" i="17" a="1"/>
  <c r="O43" i="17" s="1"/>
  <c r="O42" i="17" a="1"/>
  <c r="O42" i="17" s="1"/>
  <c r="O38" i="17" a="1"/>
  <c r="O38" i="17" s="1"/>
  <c r="O32" i="17" a="1"/>
  <c r="O32" i="17" s="1"/>
  <c r="O29" i="17" a="1"/>
  <c r="O29" i="17" s="1"/>
  <c r="O26" i="17" a="1"/>
  <c r="O26" i="17" s="1"/>
  <c r="O22" i="17" a="1"/>
  <c r="O22" i="17" s="1"/>
  <c r="O15" i="17" a="1"/>
  <c r="O15" i="17" s="1"/>
  <c r="O52" i="17" a="1"/>
  <c r="O52" i="17" s="1"/>
  <c r="O40" i="17" a="1"/>
  <c r="O40" i="17" s="1"/>
  <c r="O36" i="17" a="1"/>
  <c r="O36" i="17" s="1"/>
  <c r="O33" i="17" a="1"/>
  <c r="O33" i="17" s="1"/>
  <c r="O27" i="17" a="1"/>
  <c r="O27" i="17" s="1"/>
  <c r="O23" i="17" a="1"/>
  <c r="O23" i="17" s="1"/>
  <c r="O20" i="17" a="1"/>
  <c r="O20" i="17" s="1"/>
  <c r="O17" i="17" a="1"/>
  <c r="O17" i="17" s="1"/>
  <c r="O16" i="17" a="1"/>
  <c r="O16" i="17" s="1"/>
  <c r="O60" i="17" a="1"/>
  <c r="O60" i="17" s="1"/>
  <c r="O39" i="17" a="1"/>
  <c r="O39" i="17" s="1"/>
  <c r="O37" i="17" a="1"/>
  <c r="O37" i="17" s="1"/>
  <c r="O34" i="17" a="1"/>
  <c r="O34" i="17" s="1"/>
  <c r="O30" i="17" a="1"/>
  <c r="O30" i="17" s="1"/>
  <c r="O24" i="17" a="1"/>
  <c r="O24" i="17" s="1"/>
  <c r="O21" i="17" a="1"/>
  <c r="O21" i="17" s="1"/>
  <c r="O14" i="17" a="1"/>
  <c r="O14" i="17" s="1"/>
  <c r="O10" i="17" a="1"/>
  <c r="O10" i="17" s="1"/>
  <c r="O68" i="17" a="1"/>
  <c r="O68" i="17" s="1"/>
  <c r="O63" i="17" a="1"/>
  <c r="O63" i="17" s="1"/>
  <c r="O25" i="17" a="1"/>
  <c r="O25" i="17" s="1"/>
  <c r="O13" i="17" a="1"/>
  <c r="O13" i="17" s="1"/>
  <c r="O18" i="17" a="1"/>
  <c r="O18" i="17" s="1"/>
  <c r="O9" i="17" a="1"/>
  <c r="O9" i="17" s="1"/>
  <c r="O41" i="17" a="1"/>
  <c r="O41" i="17" s="1"/>
  <c r="O31" i="17" a="1"/>
  <c r="O31" i="17" s="1"/>
  <c r="O19" i="17" a="1"/>
  <c r="O19" i="17" s="1"/>
  <c r="O11" i="17" a="1"/>
  <c r="O11" i="17" s="1"/>
  <c r="O28" i="17" a="1"/>
  <c r="O28" i="17" s="1"/>
  <c r="O49" i="17" a="1"/>
  <c r="O49" i="17" s="1"/>
  <c r="O12" i="17" a="1"/>
  <c r="O12" i="17" s="1"/>
  <c r="O65" i="17" a="1"/>
  <c r="O65" i="17" s="1"/>
  <c r="O35" i="17" a="1"/>
  <c r="O35" i="17" s="1"/>
  <c r="O68" i="11" a="1"/>
  <c r="O68" i="11" s="1"/>
  <c r="O63" i="11" a="1"/>
  <c r="O63" i="11" s="1"/>
  <c r="O57" i="11" a="1"/>
  <c r="O57" i="11" s="1"/>
  <c r="O53" i="11" a="1"/>
  <c r="O53" i="11" s="1"/>
  <c r="O49" i="11" a="1"/>
  <c r="O49" i="11" s="1"/>
  <c r="O44" i="11" a="1"/>
  <c r="O44" i="11" s="1"/>
  <c r="O37" i="11" a="1"/>
  <c r="O37" i="11" s="1"/>
  <c r="O33" i="11" a="1"/>
  <c r="O33" i="11" s="1"/>
  <c r="O28" i="11" a="1"/>
  <c r="O28" i="11" s="1"/>
  <c r="O25" i="11" a="1"/>
  <c r="O25" i="11" s="1"/>
  <c r="O20" i="11" a="1"/>
  <c r="O20" i="11" s="1"/>
  <c r="O14" i="11" a="1"/>
  <c r="O14" i="11" s="1"/>
  <c r="O72" i="11" a="1"/>
  <c r="O72" i="11" s="1"/>
  <c r="O67" i="11" a="1"/>
  <c r="O67" i="11" s="1"/>
  <c r="O64" i="11" a="1"/>
  <c r="O64" i="11" s="1"/>
  <c r="O60" i="11" a="1"/>
  <c r="O60" i="11" s="1"/>
  <c r="O58" i="11" a="1"/>
  <c r="O58" i="11" s="1"/>
  <c r="O54" i="11" a="1"/>
  <c r="O54" i="11" s="1"/>
  <c r="O50" i="11" a="1"/>
  <c r="O50" i="11" s="1"/>
  <c r="O47" i="11" a="1"/>
  <c r="O47" i="11" s="1"/>
  <c r="O41" i="11" a="1"/>
  <c r="O41" i="11" s="1"/>
  <c r="O38" i="11" a="1"/>
  <c r="O38" i="11" s="1"/>
  <c r="O34" i="11" a="1"/>
  <c r="O34" i="11" s="1"/>
  <c r="O31" i="11" a="1"/>
  <c r="O31" i="11" s="1"/>
  <c r="O26" i="11" a="1"/>
  <c r="O26" i="11" s="1"/>
  <c r="O23" i="11" a="1"/>
  <c r="O23" i="11" s="1"/>
  <c r="O18" i="11" a="1"/>
  <c r="O18" i="11" s="1"/>
  <c r="O71" i="11" a="1"/>
  <c r="O71" i="11" s="1"/>
  <c r="O69" i="11" a="1"/>
  <c r="O69" i="11" s="1"/>
  <c r="O65" i="11" a="1"/>
  <c r="O65" i="11" s="1"/>
  <c r="O61" i="11" a="1"/>
  <c r="O61" i="11" s="1"/>
  <c r="O59" i="11" a="1"/>
  <c r="O59" i="11" s="1"/>
  <c r="O56" i="11" a="1"/>
  <c r="O56" i="11" s="1"/>
  <c r="O51" i="11" a="1"/>
  <c r="O51" i="11" s="1"/>
  <c r="O48" i="11" a="1"/>
  <c r="O48" i="11" s="1"/>
  <c r="O45" i="11" a="1"/>
  <c r="O45" i="11" s="1"/>
  <c r="O42" i="11" a="1"/>
  <c r="O42" i="11" s="1"/>
  <c r="O39" i="11" a="1"/>
  <c r="O39" i="11" s="1"/>
  <c r="O35" i="11" a="1"/>
  <c r="O35" i="11" s="1"/>
  <c r="O32" i="11" a="1"/>
  <c r="O32" i="11" s="1"/>
  <c r="O29" i="11" a="1"/>
  <c r="O29" i="11" s="1"/>
  <c r="O24" i="11" a="1"/>
  <c r="O24" i="11" s="1"/>
  <c r="O21" i="11" a="1"/>
  <c r="O21" i="11" s="1"/>
  <c r="O17" i="11" a="1"/>
  <c r="O17" i="11" s="1"/>
  <c r="O15" i="11" a="1"/>
  <c r="O15" i="11" s="1"/>
  <c r="O13" i="11" a="1"/>
  <c r="O13" i="11" s="1"/>
  <c r="O62" i="11" a="1"/>
  <c r="O62" i="11" s="1"/>
  <c r="O27" i="11" a="1"/>
  <c r="O27" i="11" s="1"/>
  <c r="O16" i="11" a="1"/>
  <c r="O16" i="11" s="1"/>
  <c r="O12" i="11" a="1"/>
  <c r="O12" i="11" s="1"/>
  <c r="O10" i="11" a="1"/>
  <c r="O10" i="11" s="1"/>
  <c r="O46" i="11" a="1"/>
  <c r="O46" i="11" s="1"/>
  <c r="O43" i="11" a="1"/>
  <c r="O43" i="11" s="1"/>
  <c r="O30" i="11" a="1"/>
  <c r="O30" i="11" s="1"/>
  <c r="O19" i="11" a="1"/>
  <c r="O19" i="11" s="1"/>
  <c r="O70" i="11" a="1"/>
  <c r="O70" i="11" s="1"/>
  <c r="O66" i="11" a="1"/>
  <c r="O66" i="11" s="1"/>
  <c r="O55" i="11" a="1"/>
  <c r="O55" i="11" s="1"/>
  <c r="O52" i="11" a="1"/>
  <c r="O52" i="11" s="1"/>
  <c r="O36" i="11" a="1"/>
  <c r="O36" i="11" s="1"/>
  <c r="O22" i="11" a="1"/>
  <c r="O22" i="11" s="1"/>
  <c r="O40" i="11" a="1"/>
  <c r="O40" i="11" s="1"/>
  <c r="O9" i="11" a="1"/>
  <c r="O9" i="11" s="1"/>
  <c r="O11" i="11" a="1"/>
  <c r="O11" i="11" s="1"/>
  <c r="P33" i="8" a="1"/>
  <c r="P33" i="8" s="1"/>
  <c r="P12" i="8" a="1"/>
  <c r="P12" i="8" s="1"/>
  <c r="P21" i="8" a="1"/>
  <c r="P21" i="8" s="1"/>
  <c r="P19" i="8" a="1"/>
  <c r="P19" i="8" s="1"/>
  <c r="P30" i="8" a="1"/>
  <c r="P30" i="8" s="1"/>
  <c r="P18" i="8" a="1"/>
  <c r="P18" i="8" s="1"/>
  <c r="P9" i="8" a="1"/>
  <c r="P9" i="8" s="1"/>
  <c r="P69" i="8" a="1"/>
  <c r="P69" i="8" s="1"/>
  <c r="P67" i="8" a="1"/>
  <c r="P67" i="8" s="1"/>
  <c r="P58" i="8" a="1"/>
  <c r="P58" i="8" s="1"/>
  <c r="P65" i="8" a="1"/>
  <c r="P65" i="8" s="1"/>
  <c r="P71" i="8" a="1"/>
  <c r="P71" i="8" s="1"/>
  <c r="P52" i="8" a="1"/>
  <c r="P52" i="8" s="1"/>
  <c r="P36" i="8" a="1"/>
  <c r="P36" i="8" s="1"/>
  <c r="P40" i="8" a="1"/>
  <c r="P40" i="8" s="1"/>
  <c r="P29" i="8" a="1"/>
  <c r="P29" i="8" s="1"/>
  <c r="P48" i="8" a="1"/>
  <c r="P48" i="8" s="1"/>
  <c r="P27" i="8" a="1"/>
  <c r="P27" i="8" s="1"/>
  <c r="P11" i="8" a="1"/>
  <c r="P11" i="8" s="1"/>
  <c r="P15" i="8" a="1"/>
  <c r="P15" i="8" s="1"/>
  <c r="P59" i="8" a="1"/>
  <c r="P59" i="8" s="1"/>
  <c r="P53" i="8" a="1"/>
  <c r="P53" i="8" s="1"/>
  <c r="P31" i="8" a="1"/>
  <c r="P31" i="8" s="1"/>
  <c r="P64" i="8" a="1"/>
  <c r="P64" i="8" s="1"/>
  <c r="P61" i="8" a="1"/>
  <c r="P61" i="8" s="1"/>
  <c r="P70" i="8" a="1"/>
  <c r="P70" i="8" s="1"/>
  <c r="P62" i="8" a="1"/>
  <c r="P62" i="8" s="1"/>
  <c r="P54" i="8" a="1"/>
  <c r="P54" i="8" s="1"/>
  <c r="P46" i="8" a="1"/>
  <c r="P46" i="8" s="1"/>
  <c r="P47" i="8" a="1"/>
  <c r="P47" i="8" s="1"/>
  <c r="P34" i="8" a="1"/>
  <c r="P34" i="8" s="1"/>
  <c r="P51" i="8" a="1"/>
  <c r="P51" i="8" s="1"/>
  <c r="P43" i="8" a="1"/>
  <c r="P43" i="8" s="1"/>
  <c r="P25" i="8" a="1"/>
  <c r="P25" i="8" s="1"/>
  <c r="P10" i="8" a="1"/>
  <c r="P10" i="8" s="1"/>
  <c r="P22" i="8" a="1"/>
  <c r="P22" i="8" s="1"/>
  <c r="P14" i="8" a="1"/>
  <c r="P14" i="8" s="1"/>
  <c r="P26" i="8" a="1"/>
  <c r="P26" i="8" s="1"/>
  <c r="P37" i="8" a="1"/>
  <c r="P37" i="8" s="1"/>
  <c r="P72" i="8" a="1"/>
  <c r="P72" i="8" s="1"/>
  <c r="P56" i="8" a="1"/>
  <c r="P56" i="8" s="1"/>
  <c r="P44" i="8" a="1"/>
  <c r="P44" i="8" s="1"/>
  <c r="P41" i="8" a="1"/>
  <c r="P41" i="8" s="1"/>
  <c r="P23" i="8" a="1"/>
  <c r="P23" i="8" s="1"/>
  <c r="P13" i="8" a="1"/>
  <c r="P13" i="8" s="1"/>
  <c r="P63" i="8" a="1"/>
  <c r="P63" i="8" s="1"/>
  <c r="P60" i="8" a="1"/>
  <c r="P60" i="8" s="1"/>
  <c r="P68" i="8" a="1"/>
  <c r="P68" i="8" s="1"/>
  <c r="P57" i="8" a="1"/>
  <c r="P57" i="8" s="1"/>
  <c r="P55" i="8" a="1"/>
  <c r="P55" i="8" s="1"/>
  <c r="P39" i="8" a="1"/>
  <c r="P39" i="8" s="1"/>
  <c r="P45" i="8" a="1"/>
  <c r="P45" i="8" s="1"/>
  <c r="P32" i="8" a="1"/>
  <c r="P32" i="8" s="1"/>
  <c r="P50" i="8" a="1"/>
  <c r="P50" i="8" s="1"/>
  <c r="P42" i="8" a="1"/>
  <c r="P42" i="8" s="1"/>
  <c r="P24" i="8" a="1"/>
  <c r="P24" i="8" s="1"/>
  <c r="P17" i="8" a="1"/>
  <c r="P17" i="8" s="1"/>
  <c r="P35" i="8" a="1"/>
  <c r="P35" i="8" s="1"/>
  <c r="P28" i="8" a="1"/>
  <c r="P28" i="8" s="1"/>
  <c r="P16" i="8" a="1"/>
  <c r="P16" i="8" s="1"/>
  <c r="P66" i="8" a="1"/>
  <c r="P66" i="8" s="1"/>
  <c r="P38" i="8" a="1"/>
  <c r="P38" i="8" s="1"/>
  <c r="P49" i="8" a="1"/>
  <c r="P49" i="8" s="1"/>
  <c r="P20" i="8" a="1"/>
  <c r="P20" i="8" s="1"/>
  <c r="Q72" i="16" a="1"/>
  <c r="Q72" i="16" s="1"/>
  <c r="Q68" i="16" a="1"/>
  <c r="Q68" i="16" s="1"/>
  <c r="Q30" i="16" s="1" a="1"/>
  <c r="Q30" i="16" s="1"/>
  <c r="Q67" i="16" a="1"/>
  <c r="Q67" i="16" s="1"/>
  <c r="Q29" i="16" s="1" a="1"/>
  <c r="Q29" i="16" s="1"/>
  <c r="Q64" i="16" a="1"/>
  <c r="Q64" i="16" s="1"/>
  <c r="Q26" i="16" s="1" a="1"/>
  <c r="Q26" i="16" s="1"/>
  <c r="Q58" i="16" a="1"/>
  <c r="Q58" i="16" s="1"/>
  <c r="Q54" i="16" a="1"/>
  <c r="Q54" i="16" s="1"/>
  <c r="Q16" i="16" s="1" a="1"/>
  <c r="Q16" i="16" s="1"/>
  <c r="Q51" i="16" a="1"/>
  <c r="Q51" i="16" s="1"/>
  <c r="Q13" i="16" s="1" a="1"/>
  <c r="Q13" i="16" s="1"/>
  <c r="Q48" i="16" a="1"/>
  <c r="Q48" i="16" s="1"/>
  <c r="Q10" i="16" s="1" a="1"/>
  <c r="Q10" i="16" s="1"/>
  <c r="Q44" i="16" a="1"/>
  <c r="Q44" i="16" s="1"/>
  <c r="Q42" i="16" a="1"/>
  <c r="Q42" i="16" s="1"/>
  <c r="Q39" i="16" a="1"/>
  <c r="Q39" i="16" s="1"/>
  <c r="Q36" i="16" a="1"/>
  <c r="Q36" i="16" s="1"/>
  <c r="Q63" i="16" a="1"/>
  <c r="Q63" i="16" s="1"/>
  <c r="Q25" i="16" s="1" a="1"/>
  <c r="Q25" i="16" s="1"/>
  <c r="Q35" i="16" a="1"/>
  <c r="Q35" i="16" s="1"/>
  <c r="Q69" i="16" a="1"/>
  <c r="Q69" i="16" s="1"/>
  <c r="Q31" i="16" s="1" a="1"/>
  <c r="Q31" i="16" s="1"/>
  <c r="Q65" i="16" a="1"/>
  <c r="Q65" i="16" s="1"/>
  <c r="Q27" i="16" s="1" a="1"/>
  <c r="Q27" i="16" s="1"/>
  <c r="Q57" i="16" a="1"/>
  <c r="Q57" i="16" s="1"/>
  <c r="Q19" i="16" s="1" a="1"/>
  <c r="Q19" i="16" s="1"/>
  <c r="Q55" i="16" a="1"/>
  <c r="Q55" i="16" s="1"/>
  <c r="Q17" i="16" s="1" a="1"/>
  <c r="Q17" i="16" s="1"/>
  <c r="Q52" i="16" a="1"/>
  <c r="Q52" i="16" s="1"/>
  <c r="Q14" i="16" s="1" a="1"/>
  <c r="Q14" i="16" s="1"/>
  <c r="Q49" i="16" a="1"/>
  <c r="Q49" i="16" s="1"/>
  <c r="Q11" i="16" s="1" a="1"/>
  <c r="Q11" i="16" s="1"/>
  <c r="Q47" i="16" a="1"/>
  <c r="Q47" i="16" s="1"/>
  <c r="Q45" i="16" a="1"/>
  <c r="Q45" i="16" s="1"/>
  <c r="Q43" i="16" a="1"/>
  <c r="Q43" i="16" s="1"/>
  <c r="Q37" i="16" a="1"/>
  <c r="Q37" i="16" s="1"/>
  <c r="Q34" i="16" a="1"/>
  <c r="Q34" i="16" s="1"/>
  <c r="Q20" i="16" a="1"/>
  <c r="Q20" i="16" s="1"/>
  <c r="Q60" i="16" a="1"/>
  <c r="Q60" i="16" s="1"/>
  <c r="Q22" i="16" s="1" a="1"/>
  <c r="Q22" i="16" s="1"/>
  <c r="Q70" i="16" a="1"/>
  <c r="Q70" i="16" s="1"/>
  <c r="Q32" i="16" s="1" a="1"/>
  <c r="Q32" i="16" s="1"/>
  <c r="Q66" i="16" a="1"/>
  <c r="Q66" i="16" s="1"/>
  <c r="Q28" i="16" s="1" a="1"/>
  <c r="Q28" i="16" s="1"/>
  <c r="Q62" i="16" a="1"/>
  <c r="Q62" i="16" s="1"/>
  <c r="Q24" i="16" s="1" a="1"/>
  <c r="Q24" i="16" s="1"/>
  <c r="Q61" i="16" a="1"/>
  <c r="Q61" i="16" s="1"/>
  <c r="Q23" i="16" s="1" a="1"/>
  <c r="Q23" i="16" s="1"/>
  <c r="Q56" i="16" a="1"/>
  <c r="Q56" i="16" s="1"/>
  <c r="Q18" i="16" s="1" a="1"/>
  <c r="Q18" i="16" s="1"/>
  <c r="Q50" i="16" a="1"/>
  <c r="Q50" i="16" s="1"/>
  <c r="Q12" i="16" s="1" a="1"/>
  <c r="Q12" i="16" s="1"/>
  <c r="Q46" i="16" a="1"/>
  <c r="Q46" i="16" s="1"/>
  <c r="Q40" i="16" a="1"/>
  <c r="Q40" i="16" s="1"/>
  <c r="Q9" i="16" a="1"/>
  <c r="Q9" i="16" s="1"/>
  <c r="Q71" i="16" a="1"/>
  <c r="Q71" i="16" s="1"/>
  <c r="Q33" i="16" s="1" a="1"/>
  <c r="Q33" i="16" s="1"/>
  <c r="Q59" i="16" a="1"/>
  <c r="Q59" i="16" s="1"/>
  <c r="Q21" i="16" s="1" a="1"/>
  <c r="Q21" i="16" s="1"/>
  <c r="Q53" i="16" a="1"/>
  <c r="Q53" i="16" s="1"/>
  <c r="Q15" i="16" s="1" a="1"/>
  <c r="Q15" i="16" s="1"/>
  <c r="Q41" i="16" a="1"/>
  <c r="Q41" i="16" s="1"/>
  <c r="Q38" i="16" a="1"/>
  <c r="Q38" i="16" s="1"/>
  <c r="P70" i="10" a="1"/>
  <c r="P70" i="10" s="1"/>
  <c r="P65" i="10" a="1"/>
  <c r="P65" i="10" s="1"/>
  <c r="P60" i="10" a="1"/>
  <c r="P60" i="10" s="1"/>
  <c r="P54" i="10" a="1"/>
  <c r="P54" i="10" s="1"/>
  <c r="P50" i="10" a="1"/>
  <c r="P50" i="10" s="1"/>
  <c r="P45" i="10" a="1"/>
  <c r="P45" i="10" s="1"/>
  <c r="P41" i="10" a="1"/>
  <c r="P41" i="10" s="1"/>
  <c r="P37" i="10" a="1"/>
  <c r="P37" i="10" s="1"/>
  <c r="P34" i="10" a="1"/>
  <c r="P34" i="10" s="1"/>
  <c r="P31" i="10" a="1"/>
  <c r="P31" i="10" s="1"/>
  <c r="P27" i="10" a="1"/>
  <c r="P27" i="10" s="1"/>
  <c r="P21" i="10" a="1"/>
  <c r="P21" i="10" s="1"/>
  <c r="P18" i="10" a="1"/>
  <c r="P18" i="10" s="1"/>
  <c r="P15" i="10" a="1"/>
  <c r="P15" i="10" s="1"/>
  <c r="P10" i="10" a="1"/>
  <c r="P10" i="10" s="1"/>
  <c r="P71" i="10" a="1"/>
  <c r="P71" i="10" s="1"/>
  <c r="P66" i="10" a="1"/>
  <c r="P66" i="10" s="1"/>
  <c r="P62" i="10" a="1"/>
  <c r="P62" i="10" s="1"/>
  <c r="P61" i="10" a="1"/>
  <c r="P61" i="10" s="1"/>
  <c r="P55" i="10" a="1"/>
  <c r="P55" i="10" s="1"/>
  <c r="P51" i="10" a="1"/>
  <c r="P51" i="10" s="1"/>
  <c r="P46" i="10" a="1"/>
  <c r="P46" i="10" s="1"/>
  <c r="P42" i="10" a="1"/>
  <c r="P42" i="10" s="1"/>
  <c r="P38" i="10" a="1"/>
  <c r="P38" i="10" s="1"/>
  <c r="P32" i="10" a="1"/>
  <c r="P32" i="10" s="1"/>
  <c r="P28" i="10" a="1"/>
  <c r="P28" i="10" s="1"/>
  <c r="P25" i="10" a="1"/>
  <c r="P25" i="10" s="1"/>
  <c r="P22" i="10" a="1"/>
  <c r="P22" i="10" s="1"/>
  <c r="P16" i="10" a="1"/>
  <c r="P16" i="10" s="1"/>
  <c r="P14" i="10" a="1"/>
  <c r="P14" i="10" s="1"/>
  <c r="P72" i="10" a="1"/>
  <c r="P72" i="10" s="1"/>
  <c r="P68" i="10" a="1"/>
  <c r="P68" i="10" s="1"/>
  <c r="P67" i="10" a="1"/>
  <c r="P67" i="10" s="1"/>
  <c r="P63" i="10" a="1"/>
  <c r="P63" i="10" s="1"/>
  <c r="P58" i="10" a="1"/>
  <c r="P58" i="10" s="1"/>
  <c r="P56" i="10" a="1"/>
  <c r="P56" i="10" s="1"/>
  <c r="P52" i="10" a="1"/>
  <c r="P52" i="10" s="1"/>
  <c r="P48" i="10" a="1"/>
  <c r="P48" i="10" s="1"/>
  <c r="P47" i="10" a="1"/>
  <c r="P47" i="10" s="1"/>
  <c r="P43" i="10" a="1"/>
  <c r="P43" i="10" s="1"/>
  <c r="P39" i="10" a="1"/>
  <c r="P39" i="10" s="1"/>
  <c r="P35" i="10" a="1"/>
  <c r="P35" i="10" s="1"/>
  <c r="P29" i="10" a="1"/>
  <c r="P29" i="10" s="1"/>
  <c r="P26" i="10" a="1"/>
  <c r="P26" i="10" s="1"/>
  <c r="P23" i="10" a="1"/>
  <c r="P23" i="10" s="1"/>
  <c r="P19" i="10" a="1"/>
  <c r="P19" i="10" s="1"/>
  <c r="P17" i="10" a="1"/>
  <c r="P17" i="10" s="1"/>
  <c r="P13" i="10" a="1"/>
  <c r="P13" i="10" s="1"/>
  <c r="P11" i="10" a="1"/>
  <c r="P11" i="10" s="1"/>
  <c r="P69" i="10" a="1"/>
  <c r="P69" i="10" s="1"/>
  <c r="P64" i="10" a="1"/>
  <c r="P64" i="10" s="1"/>
  <c r="P49" i="10" a="1"/>
  <c r="P49" i="10" s="1"/>
  <c r="P36" i="10" a="1"/>
  <c r="P36" i="10" s="1"/>
  <c r="P24" i="10" a="1"/>
  <c r="P24" i="10" s="1"/>
  <c r="P12" i="10" a="1"/>
  <c r="P12" i="10" s="1"/>
  <c r="P53" i="10" a="1"/>
  <c r="P53" i="10" s="1"/>
  <c r="P33" i="10" a="1"/>
  <c r="P33" i="10" s="1"/>
  <c r="P9" i="10" a="1"/>
  <c r="P9" i="10" s="1"/>
  <c r="P57" i="10" a="1"/>
  <c r="P57" i="10" s="1"/>
  <c r="P40" i="10" a="1"/>
  <c r="P40" i="10" s="1"/>
  <c r="P30" i="10" a="1"/>
  <c r="P30" i="10" s="1"/>
  <c r="P20" i="10" a="1"/>
  <c r="P20" i="10" s="1"/>
  <c r="P59" i="10" a="1"/>
  <c r="P59" i="10" s="1"/>
  <c r="P44" i="10" a="1"/>
  <c r="P44" i="10" s="1"/>
  <c r="P70" i="6" a="1"/>
  <c r="P70" i="6" s="1"/>
  <c r="P66" i="6" a="1"/>
  <c r="P66" i="6" s="1"/>
  <c r="P59" i="6" a="1"/>
  <c r="P59" i="6" s="1"/>
  <c r="P55" i="6" a="1"/>
  <c r="P55" i="6" s="1"/>
  <c r="P52" i="6" a="1"/>
  <c r="P52" i="6" s="1"/>
  <c r="P48" i="6" a="1"/>
  <c r="P48" i="6" s="1"/>
  <c r="P42" i="6" a="1"/>
  <c r="P42" i="6" s="1"/>
  <c r="P34" i="6" a="1"/>
  <c r="P34" i="6" s="1"/>
  <c r="P32" i="6" a="1"/>
  <c r="P32" i="6" s="1"/>
  <c r="P30" i="6" a="1"/>
  <c r="P30" i="6" s="1"/>
  <c r="P26" i="6" a="1"/>
  <c r="P26" i="6" s="1"/>
  <c r="P23" i="6" a="1"/>
  <c r="P23" i="6" s="1"/>
  <c r="P21" i="6" a="1"/>
  <c r="P21" i="6" s="1"/>
  <c r="P15" i="6" a="1"/>
  <c r="P15" i="6" s="1"/>
  <c r="P71" i="6" a="1"/>
  <c r="P71" i="6" s="1"/>
  <c r="P65" i="6" a="1"/>
  <c r="P65" i="6" s="1"/>
  <c r="P64" i="6" a="1"/>
  <c r="P64" i="6" s="1"/>
  <c r="P58" i="6" a="1"/>
  <c r="P58" i="6" s="1"/>
  <c r="P53" i="6" a="1"/>
  <c r="P53" i="6" s="1"/>
  <c r="P49" i="6" a="1"/>
  <c r="P49" i="6" s="1"/>
  <c r="P43" i="6" a="1"/>
  <c r="P43" i="6" s="1"/>
  <c r="P36" i="6" a="1"/>
  <c r="P36" i="6" s="1"/>
  <c r="P27" i="6" a="1"/>
  <c r="P27" i="6" s="1"/>
  <c r="P13" i="6" a="1"/>
  <c r="P13" i="6" s="1"/>
  <c r="P9" i="6" a="1"/>
  <c r="P9" i="6" s="1"/>
  <c r="P69" i="6" a="1"/>
  <c r="P69" i="6" s="1"/>
  <c r="P72" i="6" a="1"/>
  <c r="P72" i="6" s="1"/>
  <c r="P68" i="6" a="1"/>
  <c r="P68" i="6" s="1"/>
  <c r="P67" i="6" a="1"/>
  <c r="P67" i="6" s="1"/>
  <c r="P63" i="6" a="1"/>
  <c r="P63" i="6" s="1"/>
  <c r="P62" i="6" a="1"/>
  <c r="P62" i="6" s="1"/>
  <c r="P57" i="6" a="1"/>
  <c r="P57" i="6" s="1"/>
  <c r="P50" i="6" a="1"/>
  <c r="P50" i="6" s="1"/>
  <c r="P47" i="6" a="1"/>
  <c r="P47" i="6" s="1"/>
  <c r="P44" i="6" a="1"/>
  <c r="P44" i="6" s="1"/>
  <c r="P40" i="6" a="1"/>
  <c r="P40" i="6" s="1"/>
  <c r="P39" i="6" a="1"/>
  <c r="P39" i="6" s="1"/>
  <c r="P35" i="6" a="1"/>
  <c r="P35" i="6" s="1"/>
  <c r="P31" i="6" a="1"/>
  <c r="P31" i="6" s="1"/>
  <c r="P28" i="6" a="1"/>
  <c r="P28" i="6" s="1"/>
  <c r="P24" i="6" a="1"/>
  <c r="P24" i="6" s="1"/>
  <c r="P22" i="6" a="1"/>
  <c r="P22" i="6" s="1"/>
  <c r="P20" i="6" a="1"/>
  <c r="P20" i="6" s="1"/>
  <c r="P19" i="6" a="1"/>
  <c r="P19" i="6" s="1"/>
  <c r="P18" i="6" a="1"/>
  <c r="P18" i="6" s="1"/>
  <c r="P12" i="6" a="1"/>
  <c r="P12" i="6" s="1"/>
  <c r="P11" i="6" a="1"/>
  <c r="P11" i="6" s="1"/>
  <c r="P60" i="6" a="1"/>
  <c r="P60" i="6" s="1"/>
  <c r="P38" i="6" a="1"/>
  <c r="P38" i="6" s="1"/>
  <c r="P29" i="6" a="1"/>
  <c r="P29" i="6" s="1"/>
  <c r="P14" i="6" a="1"/>
  <c r="P14" i="6" s="1"/>
  <c r="P10" i="6" a="1"/>
  <c r="P10" i="6" s="1"/>
  <c r="P17" i="6" a="1"/>
  <c r="P17" i="6" s="1"/>
  <c r="P56" i="6" a="1"/>
  <c r="P56" i="6" s="1"/>
  <c r="P54" i="6" a="1"/>
  <c r="P54" i="6" s="1"/>
  <c r="P16" i="6" a="1"/>
  <c r="P16" i="6" s="1"/>
  <c r="P61" i="6" a="1"/>
  <c r="P61" i="6" s="1"/>
  <c r="P51" i="6" a="1"/>
  <c r="P51" i="6" s="1"/>
  <c r="P46" i="6" a="1"/>
  <c r="P46" i="6" s="1"/>
  <c r="P41" i="6" a="1"/>
  <c r="P41" i="6" s="1"/>
  <c r="P37" i="6" a="1"/>
  <c r="P37" i="6" s="1"/>
  <c r="P33" i="6" a="1"/>
  <c r="P33" i="6" s="1"/>
  <c r="P45" i="6" a="1"/>
  <c r="P45" i="6" s="1"/>
  <c r="P25" i="6" a="1"/>
  <c r="P25" i="6" s="1"/>
  <c r="P71" i="16" a="1"/>
  <c r="P71" i="16" s="1"/>
  <c r="P63" i="16" a="1"/>
  <c r="P63" i="16" s="1"/>
  <c r="P61" i="16" a="1"/>
  <c r="P61" i="16" s="1"/>
  <c r="P60" i="16" a="1"/>
  <c r="P60" i="16" s="1"/>
  <c r="P53" i="16" a="1"/>
  <c r="P53" i="16" s="1"/>
  <c r="P50" i="16" a="1"/>
  <c r="P50" i="16" s="1"/>
  <c r="P41" i="16" a="1"/>
  <c r="P41" i="16" s="1"/>
  <c r="P38" i="16" a="1"/>
  <c r="P38" i="16" s="1"/>
  <c r="P35" i="16" a="1"/>
  <c r="P35" i="16" s="1"/>
  <c r="P32" i="16" a="1"/>
  <c r="P32" i="16" s="1"/>
  <c r="P29" i="16" a="1"/>
  <c r="P29" i="16" s="1"/>
  <c r="P28" i="16" a="1"/>
  <c r="P28" i="16" s="1"/>
  <c r="P24" i="16" a="1"/>
  <c r="P24" i="16" s="1"/>
  <c r="P21" i="16" a="1"/>
  <c r="P21" i="16" s="1"/>
  <c r="P15" i="16" a="1"/>
  <c r="P15" i="16" s="1"/>
  <c r="P12" i="16" a="1"/>
  <c r="P12" i="16" s="1"/>
  <c r="P66" i="16" a="1"/>
  <c r="P66" i="16" s="1"/>
  <c r="P62" i="16" a="1"/>
  <c r="P62" i="16" s="1"/>
  <c r="P40" i="16" a="1"/>
  <c r="P40" i="16" s="1"/>
  <c r="P72" i="16" a="1"/>
  <c r="P72" i="16" s="1"/>
  <c r="P68" i="16" a="1"/>
  <c r="P68" i="16" s="1"/>
  <c r="P64" i="16" a="1"/>
  <c r="P64" i="16" s="1"/>
  <c r="P59" i="16" a="1"/>
  <c r="P59" i="16" s="1"/>
  <c r="P58" i="16" a="1"/>
  <c r="P58" i="16" s="1"/>
  <c r="P54" i="16" a="1"/>
  <c r="P54" i="16" s="1"/>
  <c r="P51" i="16" a="1"/>
  <c r="P51" i="16" s="1"/>
  <c r="P48" i="16" a="1"/>
  <c r="P48" i="16" s="1"/>
  <c r="P44" i="16" a="1"/>
  <c r="P44" i="16" s="1"/>
  <c r="P42" i="16" a="1"/>
  <c r="P42" i="16" s="1"/>
  <c r="P36" i="16" a="1"/>
  <c r="P36" i="16" s="1"/>
  <c r="P33" i="16" a="1"/>
  <c r="P33" i="16" s="1"/>
  <c r="P31" i="16" a="1"/>
  <c r="P31" i="16" s="1"/>
  <c r="P30" i="16" a="1"/>
  <c r="P30" i="16" s="1"/>
  <c r="P22" i="16" a="1"/>
  <c r="P22" i="16" s="1"/>
  <c r="P19" i="16" a="1"/>
  <c r="P19" i="16" s="1"/>
  <c r="P16" i="16" a="1"/>
  <c r="P16" i="16" s="1"/>
  <c r="P10" i="16" a="1"/>
  <c r="P10" i="16" s="1"/>
  <c r="P70" i="16" a="1"/>
  <c r="P70" i="16" s="1"/>
  <c r="P52" i="16" a="1"/>
  <c r="P52" i="16" s="1"/>
  <c r="P46" i="16" a="1"/>
  <c r="P46" i="16" s="1"/>
  <c r="P37" i="16" a="1"/>
  <c r="P37" i="16" s="1"/>
  <c r="P14" i="16" a="1"/>
  <c r="P14" i="16" s="1"/>
  <c r="P69" i="16" a="1"/>
  <c r="P69" i="16" s="1"/>
  <c r="P67" i="16" a="1"/>
  <c r="P67" i="16" s="1"/>
  <c r="P65" i="16" a="1"/>
  <c r="P65" i="16" s="1"/>
  <c r="P57" i="16" a="1"/>
  <c r="P57" i="16" s="1"/>
  <c r="P55" i="16" a="1"/>
  <c r="P55" i="16" s="1"/>
  <c r="P49" i="16" a="1"/>
  <c r="P49" i="16" s="1"/>
  <c r="P47" i="16" a="1"/>
  <c r="P47" i="16" s="1"/>
  <c r="P43" i="16" a="1"/>
  <c r="P43" i="16" s="1"/>
  <c r="P39" i="16" a="1"/>
  <c r="P39" i="16" s="1"/>
  <c r="P34" i="16" a="1"/>
  <c r="P34" i="16" s="1"/>
  <c r="P27" i="16" a="1"/>
  <c r="P27" i="16" s="1"/>
  <c r="P25" i="16" a="1"/>
  <c r="P25" i="16" s="1"/>
  <c r="P20" i="16" a="1"/>
  <c r="P20" i="16" s="1"/>
  <c r="P17" i="16" a="1"/>
  <c r="P17" i="16" s="1"/>
  <c r="P13" i="16" a="1"/>
  <c r="P13" i="16" s="1"/>
  <c r="P56" i="16" a="1"/>
  <c r="P56" i="16" s="1"/>
  <c r="P45" i="16" a="1"/>
  <c r="P45" i="16" s="1"/>
  <c r="P26" i="16" a="1"/>
  <c r="P26" i="16" s="1"/>
  <c r="P23" i="16" a="1"/>
  <c r="P23" i="16" s="1"/>
  <c r="P18" i="16" a="1"/>
  <c r="P18" i="16" s="1"/>
  <c r="P11" i="16" a="1"/>
  <c r="P11" i="16" s="1"/>
  <c r="P9" i="16" a="1"/>
  <c r="P9" i="16" s="1"/>
  <c r="R8" i="8"/>
  <c r="R6" i="8" s="1" a="1"/>
  <c r="R6" i="8" s="1"/>
  <c r="Q7" i="8"/>
  <c r="R8" i="1"/>
  <c r="R6" i="1" s="1" a="1"/>
  <c r="R6" i="1" s="1"/>
  <c r="Q8" i="11"/>
  <c r="Q6" i="11" s="1" a="1"/>
  <c r="Q6" i="11" s="1"/>
  <c r="P7" i="11"/>
  <c r="Q8" i="17"/>
  <c r="Q6" i="17" s="1" a="1"/>
  <c r="Q6" i="17" s="1"/>
  <c r="P7" i="17"/>
  <c r="R8" i="15"/>
  <c r="R6" i="15" s="1" a="1"/>
  <c r="R6" i="15" s="1"/>
  <c r="Q7" i="15"/>
  <c r="R8" i="9"/>
  <c r="R6" i="9" s="1" a="1"/>
  <c r="R6" i="9" s="1"/>
  <c r="Q7" i="9"/>
  <c r="R8" i="10"/>
  <c r="R6" i="10" s="1" a="1"/>
  <c r="R6" i="10" s="1"/>
  <c r="Q7" i="10"/>
  <c r="Q8" i="12"/>
  <c r="Q6" i="12" s="1" a="1"/>
  <c r="Q6" i="12" s="1"/>
  <c r="P7" i="12"/>
  <c r="R8" i="13"/>
  <c r="R6" i="13" s="1" a="1"/>
  <c r="R6" i="13" s="1"/>
  <c r="Q7" i="13"/>
  <c r="R8" i="16"/>
  <c r="R6" i="16" s="1" a="1"/>
  <c r="R6" i="16" s="1"/>
  <c r="Q7" i="1"/>
  <c r="R8" i="6"/>
  <c r="R6" i="6" s="1" a="1"/>
  <c r="R6" i="6" s="1"/>
  <c r="Q7" i="6"/>
  <c r="P66" i="14" l="1" a="1"/>
  <c r="P66" i="14" s="1"/>
  <c r="P50" i="14" a="1"/>
  <c r="P50" i="14" s="1"/>
  <c r="P29" i="14" a="1"/>
  <c r="P29" i="14" s="1"/>
  <c r="P13" i="14" a="1"/>
  <c r="P13" i="14" s="1"/>
  <c r="P59" i="14" a="1"/>
  <c r="P59" i="14" s="1"/>
  <c r="P43" i="14" a="1"/>
  <c r="P43" i="14" s="1"/>
  <c r="P27" i="14" a="1"/>
  <c r="P27" i="14" s="1"/>
  <c r="P10" i="14" a="1"/>
  <c r="P10" i="14" s="1"/>
  <c r="P33" i="14" a="1"/>
  <c r="P33" i="14" s="1"/>
  <c r="P57" i="14" a="1"/>
  <c r="P57" i="14" s="1"/>
  <c r="P28" i="14" a="1"/>
  <c r="P28" i="14" s="1"/>
  <c r="P41" i="14" a="1"/>
  <c r="P41" i="14" s="1"/>
  <c r="P24" i="14" a="1"/>
  <c r="P24" i="14" s="1"/>
  <c r="P45" i="14" a="1"/>
  <c r="P45" i="14" s="1"/>
  <c r="P48" i="14" a="1"/>
  <c r="P48" i="14" s="1"/>
  <c r="P11" i="14" a="1"/>
  <c r="P11" i="14" s="1"/>
  <c r="P72" i="14" a="1"/>
  <c r="P72" i="14" s="1"/>
  <c r="P60" i="14" a="1"/>
  <c r="P60" i="14" s="1"/>
  <c r="P46" i="14" a="1"/>
  <c r="P46" i="14" s="1"/>
  <c r="P25" i="14" a="1"/>
  <c r="P25" i="14" s="1"/>
  <c r="P69" i="14" a="1"/>
  <c r="P69" i="14" s="1"/>
  <c r="P55" i="14" a="1"/>
  <c r="P55" i="14" s="1"/>
  <c r="P39" i="14" a="1"/>
  <c r="P39" i="14" s="1"/>
  <c r="P22" i="14" a="1"/>
  <c r="P22" i="14" s="1"/>
  <c r="P64" i="14" a="1"/>
  <c r="P64" i="14" s="1"/>
  <c r="P23" i="14" a="1"/>
  <c r="P23" i="14" s="1"/>
  <c r="P49" i="14" a="1"/>
  <c r="P49" i="14" s="1"/>
  <c r="P20" i="14" a="1"/>
  <c r="P20" i="14" s="1"/>
  <c r="P36" i="14" a="1"/>
  <c r="P36" i="14" s="1"/>
  <c r="P16" i="14" a="1"/>
  <c r="P16" i="14" s="1"/>
  <c r="P70" i="14" a="1"/>
  <c r="P70" i="14" s="1"/>
  <c r="P44" i="14" a="1"/>
  <c r="P44" i="14" s="1"/>
  <c r="P68" i="14" a="1"/>
  <c r="P68" i="14" s="1"/>
  <c r="P58" i="14" a="1"/>
  <c r="P58" i="14" s="1"/>
  <c r="P42" i="14" a="1"/>
  <c r="P42" i="14" s="1"/>
  <c r="P21" i="14" a="1"/>
  <c r="P21" i="14" s="1"/>
  <c r="P63" i="14" a="1"/>
  <c r="P63" i="14" s="1"/>
  <c r="P51" i="14" a="1"/>
  <c r="P51" i="14" s="1"/>
  <c r="P35" i="14" a="1"/>
  <c r="P35" i="14" s="1"/>
  <c r="P18" i="14" a="1"/>
  <c r="P18" i="14" s="1"/>
  <c r="P52" i="14" a="1"/>
  <c r="P52" i="14" s="1"/>
  <c r="P15" i="14" a="1"/>
  <c r="P15" i="14" s="1"/>
  <c r="P37" i="14" a="1"/>
  <c r="P37" i="14" s="1"/>
  <c r="P12" i="14" a="1"/>
  <c r="P12" i="14" s="1"/>
  <c r="P32" i="14" a="1"/>
  <c r="P32" i="14" s="1"/>
  <c r="P9" i="14" a="1"/>
  <c r="P9" i="14" s="1"/>
  <c r="P62" i="14" a="1"/>
  <c r="P62" i="14" s="1"/>
  <c r="P31" i="14" a="1"/>
  <c r="P31" i="14" s="1"/>
  <c r="P67" i="14" a="1"/>
  <c r="P67" i="14" s="1"/>
  <c r="P54" i="14" a="1"/>
  <c r="P54" i="14" s="1"/>
  <c r="P38" i="14" a="1"/>
  <c r="P38" i="14" s="1"/>
  <c r="P17" i="14" a="1"/>
  <c r="P17" i="14" s="1"/>
  <c r="P61" i="14" a="1"/>
  <c r="P61" i="14" s="1"/>
  <c r="P47" i="14" a="1"/>
  <c r="P47" i="14" s="1"/>
  <c r="P30" i="14" a="1"/>
  <c r="P30" i="14" s="1"/>
  <c r="P14" i="14" a="1"/>
  <c r="P14" i="14" s="1"/>
  <c r="P40" i="14" a="1"/>
  <c r="P40" i="14" s="1"/>
  <c r="P71" i="14" a="1"/>
  <c r="P71" i="14" s="1"/>
  <c r="P34" i="14" a="1"/>
  <c r="P34" i="14" s="1"/>
  <c r="P53" i="14" a="1"/>
  <c r="P53" i="14" s="1"/>
  <c r="P26" i="14" a="1"/>
  <c r="P26" i="14" s="1"/>
  <c r="P65" i="14" a="1"/>
  <c r="P65" i="14" s="1"/>
  <c r="P56" i="14" a="1"/>
  <c r="P56" i="14" s="1"/>
  <c r="P19" i="14" a="1"/>
  <c r="P19" i="14" s="1"/>
  <c r="Q6" i="14" a="1"/>
  <c r="Q6" i="14" s="1"/>
  <c r="R8" i="14"/>
  <c r="Q7" i="14"/>
  <c r="Q69" i="9" a="1"/>
  <c r="Q69" i="9" s="1"/>
  <c r="Q65" i="9" a="1"/>
  <c r="Q65" i="9" s="1"/>
  <c r="Q70" i="9" a="1"/>
  <c r="Q70" i="9" s="1"/>
  <c r="Q66" i="9" a="1"/>
  <c r="Q66" i="9" s="1"/>
  <c r="Q67" i="9" a="1"/>
  <c r="Q67" i="9" s="1"/>
  <c r="Q59" i="9" a="1"/>
  <c r="Q59" i="9" s="1"/>
  <c r="Q57" i="9" a="1"/>
  <c r="Q57" i="9" s="1"/>
  <c r="Q54" i="9" a="1"/>
  <c r="Q54" i="9" s="1"/>
  <c r="Q52" i="9" a="1"/>
  <c r="Q52" i="9" s="1"/>
  <c r="Q49" i="9" a="1"/>
  <c r="Q49" i="9" s="1"/>
  <c r="Q43" i="9" a="1"/>
  <c r="Q43" i="9" s="1"/>
  <c r="Q40" i="9" a="1"/>
  <c r="Q40" i="9" s="1"/>
  <c r="Q38" i="9" a="1"/>
  <c r="Q38" i="9" s="1"/>
  <c r="Q35" i="9" a="1"/>
  <c r="Q35" i="9" s="1"/>
  <c r="Q32" i="9" a="1"/>
  <c r="Q32" i="9" s="1"/>
  <c r="Q29" i="9" a="1"/>
  <c r="Q29" i="9" s="1"/>
  <c r="Q22" i="9" a="1"/>
  <c r="Q22" i="9" s="1"/>
  <c r="Q18" i="9" a="1"/>
  <c r="Q18" i="9" s="1"/>
  <c r="Q14" i="9" a="1"/>
  <c r="Q14" i="9" s="1"/>
  <c r="Q68" i="9" a="1"/>
  <c r="Q68" i="9" s="1"/>
  <c r="Q60" i="9" a="1"/>
  <c r="Q60" i="9" s="1"/>
  <c r="Q55" i="9" a="1"/>
  <c r="Q55" i="9" s="1"/>
  <c r="Q46" i="9" a="1"/>
  <c r="Q46" i="9" s="1"/>
  <c r="Q44" i="9" a="1"/>
  <c r="Q44" i="9" s="1"/>
  <c r="Q41" i="9" a="1"/>
  <c r="Q41" i="9" s="1"/>
  <c r="Q36" i="9" a="1"/>
  <c r="Q36" i="9" s="1"/>
  <c r="Q33" i="9" a="1"/>
  <c r="Q33" i="9" s="1"/>
  <c r="Q30" i="9" a="1"/>
  <c r="Q30" i="9" s="1"/>
  <c r="Q27" i="9" a="1"/>
  <c r="Q27" i="9" s="1"/>
  <c r="Q26" i="9" a="1"/>
  <c r="Q26" i="9" s="1"/>
  <c r="Q23" i="9" a="1"/>
  <c r="Q23" i="9" s="1"/>
  <c r="Q19" i="9" a="1"/>
  <c r="Q19" i="9" s="1"/>
  <c r="Q15" i="9" a="1"/>
  <c r="Q15" i="9" s="1"/>
  <c r="Q11" i="9" a="1"/>
  <c r="Q11" i="9" s="1"/>
  <c r="Q71" i="9" a="1"/>
  <c r="Q71" i="9" s="1"/>
  <c r="Q63" i="9" a="1"/>
  <c r="Q63" i="9" s="1"/>
  <c r="Q61" i="9" a="1"/>
  <c r="Q61" i="9" s="1"/>
  <c r="Q58" i="9" a="1"/>
  <c r="Q58" i="9" s="1"/>
  <c r="Q56" i="9" a="1"/>
  <c r="Q56" i="9" s="1"/>
  <c r="Q53" i="9" a="1"/>
  <c r="Q53" i="9" s="1"/>
  <c r="Q50" i="9" a="1"/>
  <c r="Q50" i="9" s="1"/>
  <c r="Q48" i="9" a="1"/>
  <c r="Q48" i="9" s="1"/>
  <c r="Q47" i="9" a="1"/>
  <c r="Q47" i="9" s="1"/>
  <c r="Q39" i="9" a="1"/>
  <c r="Q39" i="9" s="1"/>
  <c r="Q28" i="9" a="1"/>
  <c r="Q28" i="9" s="1"/>
  <c r="Q24" i="9" a="1"/>
  <c r="Q24" i="9" s="1"/>
  <c r="Q20" i="9" a="1"/>
  <c r="Q20" i="9" s="1"/>
  <c r="Q16" i="9" a="1"/>
  <c r="Q16" i="9" s="1"/>
  <c r="Q12" i="9" a="1"/>
  <c r="Q12" i="9" s="1"/>
  <c r="Q42" i="9" a="1"/>
  <c r="Q42" i="9" s="1"/>
  <c r="Q37" i="9" a="1"/>
  <c r="Q37" i="9" s="1"/>
  <c r="Q21" i="9" a="1"/>
  <c r="Q21" i="9" s="1"/>
  <c r="Q64" i="9" a="1"/>
  <c r="Q64" i="9" s="1"/>
  <c r="Q51" i="9" a="1"/>
  <c r="Q51" i="9" s="1"/>
  <c r="Q34" i="9" a="1"/>
  <c r="Q34" i="9" s="1"/>
  <c r="Q25" i="9" a="1"/>
  <c r="Q25" i="9" s="1"/>
  <c r="Q72" i="9" a="1"/>
  <c r="Q72" i="9" s="1"/>
  <c r="Q62" i="9" a="1"/>
  <c r="Q62" i="9" s="1"/>
  <c r="Q31" i="9" a="1"/>
  <c r="Q31" i="9" s="1"/>
  <c r="Q13" i="9" a="1"/>
  <c r="Q13" i="9" s="1"/>
  <c r="Q9" i="9" a="1"/>
  <c r="Q9" i="9" s="1"/>
  <c r="Q10" i="9" a="1"/>
  <c r="Q10" i="9" s="1"/>
  <c r="Q45" i="9" a="1"/>
  <c r="Q45" i="9" s="1"/>
  <c r="Q17" i="9" a="1"/>
  <c r="Q17" i="9" s="1"/>
  <c r="Q10" i="1" a="1"/>
  <c r="Q10" i="1" s="1"/>
  <c r="Q11" i="1" a="1"/>
  <c r="Q11" i="1" s="1"/>
  <c r="Q12" i="1" a="1"/>
  <c r="Q12" i="1" s="1"/>
  <c r="Q16" i="1" a="1"/>
  <c r="Q16" i="1" s="1"/>
  <c r="Q13" i="1" a="1"/>
  <c r="Q13" i="1" s="1"/>
  <c r="Q19" i="1" a="1"/>
  <c r="Q19" i="1" s="1"/>
  <c r="Q18" i="1" a="1"/>
  <c r="Q18" i="1" s="1"/>
  <c r="Q20" i="1" a="1"/>
  <c r="Q20" i="1" s="1"/>
  <c r="Q25" i="1" a="1"/>
  <c r="Q25" i="1" s="1"/>
  <c r="Q17" i="1" a="1"/>
  <c r="Q17" i="1" s="1"/>
  <c r="Q24" i="1" a="1"/>
  <c r="Q24" i="1" s="1"/>
  <c r="Q29" i="1" a="1"/>
  <c r="Q29" i="1" s="1"/>
  <c r="Q32" i="1" a="1"/>
  <c r="Q32" i="1" s="1"/>
  <c r="Q34" i="1" a="1"/>
  <c r="Q34" i="1" s="1"/>
  <c r="Q22" i="1" a="1"/>
  <c r="Q22" i="1" s="1"/>
  <c r="Q14" i="1" a="1"/>
  <c r="Q14" i="1" s="1"/>
  <c r="Q15" i="1" a="1"/>
  <c r="Q15" i="1" s="1"/>
  <c r="Q26" i="1" a="1"/>
  <c r="Q26" i="1" s="1"/>
  <c r="Q27" i="1" a="1"/>
  <c r="Q27" i="1" s="1"/>
  <c r="Q28" i="1" a="1"/>
  <c r="Q28" i="1" s="1"/>
  <c r="Q30" i="1" a="1"/>
  <c r="Q30" i="1" s="1"/>
  <c r="Q36" i="1" a="1"/>
  <c r="Q36" i="1" s="1"/>
  <c r="Q21" i="1" a="1"/>
  <c r="Q21" i="1" s="1"/>
  <c r="Q23" i="1" a="1"/>
  <c r="Q23" i="1" s="1"/>
  <c r="Q37" i="1" a="1"/>
  <c r="Q37" i="1" s="1"/>
  <c r="Q42" i="1" a="1"/>
  <c r="Q42" i="1" s="1"/>
  <c r="Q45" i="1" a="1"/>
  <c r="Q45" i="1" s="1"/>
  <c r="Q47" i="1" a="1"/>
  <c r="Q47" i="1" s="1"/>
  <c r="Q50" i="1" a="1"/>
  <c r="Q50" i="1" s="1"/>
  <c r="Q31" i="1" a="1"/>
  <c r="Q31" i="1" s="1"/>
  <c r="Q38" i="1" a="1"/>
  <c r="Q38" i="1" s="1"/>
  <c r="Q39" i="1" a="1"/>
  <c r="Q39" i="1" s="1"/>
  <c r="Q40" i="1" a="1"/>
  <c r="Q40" i="1" s="1"/>
  <c r="Q48" i="1" a="1"/>
  <c r="Q48" i="1" s="1"/>
  <c r="Q35" i="1" a="1"/>
  <c r="Q35" i="1" s="1"/>
  <c r="Q41" i="1" a="1"/>
  <c r="Q41" i="1" s="1"/>
  <c r="Q43" i="1" a="1"/>
  <c r="Q43" i="1" s="1"/>
  <c r="Q46" i="1" a="1"/>
  <c r="Q46" i="1" s="1"/>
  <c r="Q49" i="1" a="1"/>
  <c r="Q49" i="1" s="1"/>
  <c r="Q51" i="1" a="1"/>
  <c r="Q51" i="1" s="1"/>
  <c r="Q64" i="1" a="1"/>
  <c r="Q64" i="1" s="1"/>
  <c r="Q57" i="1" a="1"/>
  <c r="Q57" i="1" s="1"/>
  <c r="Q61" i="1" a="1"/>
  <c r="Q61" i="1" s="1"/>
  <c r="Q63" i="1" a="1"/>
  <c r="Q63" i="1" s="1"/>
  <c r="Q68" i="1" a="1"/>
  <c r="Q68" i="1" s="1"/>
  <c r="Q72" i="1" a="1"/>
  <c r="Q72" i="1" s="1"/>
  <c r="Q58" i="1" a="1"/>
  <c r="Q58" i="1" s="1"/>
  <c r="Q62" i="1" a="1"/>
  <c r="Q62" i="1" s="1"/>
  <c r="Q65" i="1" a="1"/>
  <c r="Q65" i="1" s="1"/>
  <c r="Q69" i="1" a="1"/>
  <c r="Q69" i="1" s="1"/>
  <c r="Q33" i="1" a="1"/>
  <c r="Q33" i="1" s="1"/>
  <c r="Q44" i="1" a="1"/>
  <c r="Q44" i="1" s="1"/>
  <c r="Q52" i="1" a="1"/>
  <c r="Q52" i="1" s="1"/>
  <c r="Q53" i="1" a="1"/>
  <c r="Q53" i="1" s="1"/>
  <c r="Q54" i="1" a="1"/>
  <c r="Q54" i="1" s="1"/>
  <c r="Q55" i="1" a="1"/>
  <c r="Q55" i="1" s="1"/>
  <c r="Q59" i="1" a="1"/>
  <c r="Q59" i="1" s="1"/>
  <c r="Q66" i="1" a="1"/>
  <c r="Q66" i="1" s="1"/>
  <c r="Q70" i="1" a="1"/>
  <c r="Q70" i="1" s="1"/>
  <c r="Q56" i="1" a="1"/>
  <c r="Q56" i="1" s="1"/>
  <c r="Q60" i="1" a="1"/>
  <c r="Q60" i="1" s="1"/>
  <c r="Q67" i="1" a="1"/>
  <c r="Q67" i="1" s="1"/>
  <c r="Q71" i="1" a="1"/>
  <c r="Q71" i="1" s="1"/>
  <c r="Q10" i="13" a="1"/>
  <c r="Q10" i="13" s="1"/>
  <c r="Q23" i="13" a="1"/>
  <c r="Q23" i="13" s="1"/>
  <c r="Q26" i="13" a="1"/>
  <c r="Q26" i="13" s="1"/>
  <c r="Q29" i="13" a="1"/>
  <c r="Q29" i="13" s="1"/>
  <c r="Q32" i="13" a="1"/>
  <c r="Q32" i="13" s="1"/>
  <c r="Q35" i="13" a="1"/>
  <c r="Q35" i="13" s="1"/>
  <c r="Q38" i="13" a="1"/>
  <c r="Q38" i="13" s="1"/>
  <c r="Q41" i="13" a="1"/>
  <c r="Q41" i="13" s="1"/>
  <c r="Q43" i="13" a="1"/>
  <c r="Q43" i="13" s="1"/>
  <c r="Q48" i="13" a="1"/>
  <c r="Q48" i="13" s="1"/>
  <c r="Q50" i="13" a="1"/>
  <c r="Q50" i="13" s="1"/>
  <c r="Q52" i="13" a="1"/>
  <c r="Q52" i="13" s="1"/>
  <c r="Q58" i="13" a="1"/>
  <c r="Q58" i="13" s="1"/>
  <c r="Q62" i="13" a="1"/>
  <c r="Q62" i="13" s="1"/>
  <c r="Q65" i="13" a="1"/>
  <c r="Q65" i="13" s="1"/>
  <c r="Q68" i="13" a="1"/>
  <c r="Q68" i="13" s="1"/>
  <c r="Q12" i="13" a="1"/>
  <c r="Q12" i="13" s="1"/>
  <c r="Q14" i="13" a="1"/>
  <c r="Q14" i="13" s="1"/>
  <c r="Q15" i="13" a="1"/>
  <c r="Q15" i="13" s="1"/>
  <c r="Q19" i="13" a="1"/>
  <c r="Q19" i="13" s="1"/>
  <c r="Q22" i="13" a="1"/>
  <c r="Q22" i="13" s="1"/>
  <c r="Q25" i="13" a="1"/>
  <c r="Q25" i="13" s="1"/>
  <c r="Q28" i="13" a="1"/>
  <c r="Q28" i="13" s="1"/>
  <c r="Q36" i="13" a="1"/>
  <c r="Q36" i="13" s="1"/>
  <c r="Q39" i="13" a="1"/>
  <c r="Q39" i="13" s="1"/>
  <c r="Q46" i="13" a="1"/>
  <c r="Q46" i="13" s="1"/>
  <c r="Q49" i="13" a="1"/>
  <c r="Q49" i="13" s="1"/>
  <c r="Q51" i="13" a="1"/>
  <c r="Q51" i="13" s="1"/>
  <c r="Q55" i="13" a="1"/>
  <c r="Q55" i="13" s="1"/>
  <c r="Q61" i="13" a="1"/>
  <c r="Q61" i="13" s="1"/>
  <c r="Q64" i="13" a="1"/>
  <c r="Q64" i="13" s="1"/>
  <c r="Q67" i="13" a="1"/>
  <c r="Q67" i="13" s="1"/>
  <c r="Q71" i="13" a="1"/>
  <c r="Q71" i="13" s="1"/>
  <c r="Q9" i="13" a="1"/>
  <c r="Q9" i="13" s="1"/>
  <c r="Q13" i="13" a="1"/>
  <c r="Q13" i="13" s="1"/>
  <c r="Q18" i="13" a="1"/>
  <c r="Q18" i="13" s="1"/>
  <c r="Q20" i="13" a="1"/>
  <c r="Q20" i="13" s="1"/>
  <c r="Q21" i="13" a="1"/>
  <c r="Q21" i="13" s="1"/>
  <c r="Q24" i="13" a="1"/>
  <c r="Q24" i="13" s="1"/>
  <c r="Q31" i="13" a="1"/>
  <c r="Q31" i="13" s="1"/>
  <c r="Q34" i="13" a="1"/>
  <c r="Q34" i="13" s="1"/>
  <c r="Q37" i="13" a="1"/>
  <c r="Q37" i="13" s="1"/>
  <c r="Q42" i="13" a="1"/>
  <c r="Q42" i="13" s="1"/>
  <c r="Q44" i="13" a="1"/>
  <c r="Q44" i="13" s="1"/>
  <c r="Q47" i="13" a="1"/>
  <c r="Q47" i="13" s="1"/>
  <c r="Q54" i="13" a="1"/>
  <c r="Q54" i="13" s="1"/>
  <c r="Q57" i="13" a="1"/>
  <c r="Q57" i="13" s="1"/>
  <c r="Q60" i="13" a="1"/>
  <c r="Q60" i="13" s="1"/>
  <c r="Q66" i="13" a="1"/>
  <c r="Q66" i="13" s="1"/>
  <c r="Q30" i="13" a="1"/>
  <c r="Q30" i="13" s="1"/>
  <c r="Q56" i="13" a="1"/>
  <c r="Q56" i="13" s="1"/>
  <c r="Q63" i="13" a="1"/>
  <c r="Q63" i="13" s="1"/>
  <c r="Q70" i="13" a="1"/>
  <c r="Q70" i="13" s="1"/>
  <c r="Q27" i="13" a="1"/>
  <c r="Q27" i="13" s="1"/>
  <c r="Q16" i="13" a="1"/>
  <c r="Q16" i="13" s="1"/>
  <c r="Q33" i="13" a="1"/>
  <c r="Q33" i="13" s="1"/>
  <c r="Q59" i="13" a="1"/>
  <c r="Q59" i="13" s="1"/>
  <c r="Q69" i="13" a="1"/>
  <c r="Q69" i="13" s="1"/>
  <c r="Q40" i="13" a="1"/>
  <c r="Q40" i="13" s="1"/>
  <c r="Q72" i="13" a="1"/>
  <c r="Q72" i="13" s="1"/>
  <c r="Q11" i="13" a="1"/>
  <c r="Q11" i="13" s="1"/>
  <c r="Q17" i="13" a="1"/>
  <c r="Q17" i="13" s="1"/>
  <c r="Q45" i="13" a="1"/>
  <c r="Q45" i="13" s="1"/>
  <c r="Q53" i="13" a="1"/>
  <c r="Q53" i="13" s="1"/>
  <c r="Q71" i="10" a="1"/>
  <c r="Q71" i="10" s="1"/>
  <c r="Q66" i="10" a="1"/>
  <c r="Q66" i="10" s="1"/>
  <c r="Q62" i="10" a="1"/>
  <c r="Q62" i="10" s="1"/>
  <c r="Q61" i="10" a="1"/>
  <c r="Q61" i="10" s="1"/>
  <c r="Q58" i="10" a="1"/>
  <c r="Q58" i="10" s="1"/>
  <c r="Q55" i="10" a="1"/>
  <c r="Q55" i="10" s="1"/>
  <c r="Q51" i="10" a="1"/>
  <c r="Q51" i="10" s="1"/>
  <c r="Q46" i="10" a="1"/>
  <c r="Q46" i="10" s="1"/>
  <c r="Q42" i="10" a="1"/>
  <c r="Q42" i="10" s="1"/>
  <c r="Q38" i="10" a="1"/>
  <c r="Q38" i="10" s="1"/>
  <c r="Q35" i="10" a="1"/>
  <c r="Q35" i="10" s="1"/>
  <c r="Q32" i="10" a="1"/>
  <c r="Q32" i="10" s="1"/>
  <c r="Q28" i="10" a="1"/>
  <c r="Q28" i="10" s="1"/>
  <c r="Q22" i="10" a="1"/>
  <c r="Q22" i="10" s="1"/>
  <c r="Q19" i="10" a="1"/>
  <c r="Q19" i="10" s="1"/>
  <c r="Q16" i="10" a="1"/>
  <c r="Q16" i="10" s="1"/>
  <c r="Q14" i="10" a="1"/>
  <c r="Q14" i="10" s="1"/>
  <c r="Q11" i="10" a="1"/>
  <c r="Q11" i="10" s="1"/>
  <c r="Q72" i="10" a="1"/>
  <c r="Q72" i="10" s="1"/>
  <c r="Q68" i="10" a="1"/>
  <c r="Q68" i="10" s="1"/>
  <c r="Q67" i="10" a="1"/>
  <c r="Q67" i="10" s="1"/>
  <c r="Q63" i="10" a="1"/>
  <c r="Q63" i="10" s="1"/>
  <c r="Q56" i="10" a="1"/>
  <c r="Q56" i="10" s="1"/>
  <c r="Q52" i="10" a="1"/>
  <c r="Q52" i="10" s="1"/>
  <c r="Q48" i="10" a="1"/>
  <c r="Q48" i="10" s="1"/>
  <c r="Q47" i="10" a="1"/>
  <c r="Q47" i="10" s="1"/>
  <c r="Q43" i="10" a="1"/>
  <c r="Q43" i="10" s="1"/>
  <c r="Q39" i="10" a="1"/>
  <c r="Q39" i="10" s="1"/>
  <c r="Q33" i="10" a="1"/>
  <c r="Q33" i="10" s="1"/>
  <c r="Q29" i="10" a="1"/>
  <c r="Q29" i="10" s="1"/>
  <c r="Q26" i="10" a="1"/>
  <c r="Q26" i="10" s="1"/>
  <c r="Q23" i="10" a="1"/>
  <c r="Q23" i="10" s="1"/>
  <c r="Q17" i="10" a="1"/>
  <c r="Q17" i="10" s="1"/>
  <c r="Q13" i="10" a="1"/>
  <c r="Q13" i="10" s="1"/>
  <c r="Q69" i="10" a="1"/>
  <c r="Q69" i="10" s="1"/>
  <c r="Q64" i="10" a="1"/>
  <c r="Q64" i="10" s="1"/>
  <c r="Q59" i="10" a="1"/>
  <c r="Q59" i="10" s="1"/>
  <c r="Q57" i="10" a="1"/>
  <c r="Q57" i="10" s="1"/>
  <c r="Q53" i="10" a="1"/>
  <c r="Q53" i="10" s="1"/>
  <c r="Q49" i="10" a="1"/>
  <c r="Q49" i="10" s="1"/>
  <c r="Q44" i="10" a="1"/>
  <c r="Q44" i="10" s="1"/>
  <c r="Q40" i="10" a="1"/>
  <c r="Q40" i="10" s="1"/>
  <c r="Q36" i="10" a="1"/>
  <c r="Q36" i="10" s="1"/>
  <c r="Q30" i="10" a="1"/>
  <c r="Q30" i="10" s="1"/>
  <c r="Q27" i="10" a="1"/>
  <c r="Q27" i="10" s="1"/>
  <c r="Q24" i="10" a="1"/>
  <c r="Q24" i="10" s="1"/>
  <c r="Q20" i="10" a="1"/>
  <c r="Q20" i="10" s="1"/>
  <c r="Q12" i="10" a="1"/>
  <c r="Q12" i="10" s="1"/>
  <c r="Q9" i="10" a="1"/>
  <c r="Q9" i="10" s="1"/>
  <c r="Q70" i="10" a="1"/>
  <c r="Q70" i="10" s="1"/>
  <c r="Q65" i="10" a="1"/>
  <c r="Q65" i="10" s="1"/>
  <c r="Q60" i="10" a="1"/>
  <c r="Q60" i="10" s="1"/>
  <c r="Q50" i="10" a="1"/>
  <c r="Q50" i="10" s="1"/>
  <c r="Q31" i="10" a="1"/>
  <c r="Q31" i="10" s="1"/>
  <c r="Q54" i="10" a="1"/>
  <c r="Q54" i="10" s="1"/>
  <c r="Q37" i="10" a="1"/>
  <c r="Q37" i="10" s="1"/>
  <c r="Q21" i="10" a="1"/>
  <c r="Q21" i="10" s="1"/>
  <c r="Q15" i="10" a="1"/>
  <c r="Q15" i="10" s="1"/>
  <c r="Q10" i="10" a="1"/>
  <c r="Q10" i="10" s="1"/>
  <c r="Q41" i="10" a="1"/>
  <c r="Q41" i="10" s="1"/>
  <c r="Q25" i="10" a="1"/>
  <c r="Q25" i="10" s="1"/>
  <c r="Q18" i="10" a="1"/>
  <c r="Q18" i="10" s="1"/>
  <c r="Q45" i="10" a="1"/>
  <c r="Q45" i="10" s="1"/>
  <c r="Q34" i="10" a="1"/>
  <c r="Q34" i="10" s="1"/>
  <c r="Q71" i="15" a="1"/>
  <c r="Q71" i="15" s="1"/>
  <c r="Q67" i="15" a="1"/>
  <c r="Q67" i="15" s="1"/>
  <c r="Q63" i="15" a="1"/>
  <c r="Q63" i="15" s="1"/>
  <c r="Q25" i="15" s="1" a="1"/>
  <c r="Q25" i="15" s="1"/>
  <c r="Q58" i="15" a="1"/>
  <c r="Q58" i="15" s="1"/>
  <c r="Q20" i="15" s="1" a="1"/>
  <c r="Q20" i="15" s="1"/>
  <c r="Q57" i="15" a="1"/>
  <c r="Q57" i="15" s="1"/>
  <c r="Q55" i="15" a="1"/>
  <c r="Q55" i="15" s="1"/>
  <c r="Q51" i="15" a="1"/>
  <c r="Q51" i="15" s="1"/>
  <c r="Q13" i="15" s="1" a="1"/>
  <c r="Q13" i="15" s="1"/>
  <c r="Q45" i="15" a="1"/>
  <c r="Q45" i="15" s="1"/>
  <c r="Q37" i="15" a="1"/>
  <c r="Q37" i="15" s="1"/>
  <c r="Q17" i="15" a="1"/>
  <c r="Q17" i="15" s="1"/>
  <c r="Q72" i="15" a="1"/>
  <c r="Q72" i="15" s="1"/>
  <c r="Q68" i="15" a="1"/>
  <c r="Q68" i="15" s="1"/>
  <c r="Q64" i="15" a="1"/>
  <c r="Q64" i="15" s="1"/>
  <c r="Q26" i="15" s="1" a="1"/>
  <c r="Q26" i="15" s="1"/>
  <c r="Q60" i="15" a="1"/>
  <c r="Q60" i="15" s="1"/>
  <c r="Q22" i="15" s="1" a="1"/>
  <c r="Q22" i="15" s="1"/>
  <c r="Q54" i="15" a="1"/>
  <c r="Q54" i="15" s="1"/>
  <c r="Q53" i="15" a="1"/>
  <c r="Q53" i="15" s="1"/>
  <c r="Q15" i="15" s="1" a="1"/>
  <c r="Q15" i="15" s="1"/>
  <c r="Q48" i="15" a="1"/>
  <c r="Q48" i="15" s="1"/>
  <c r="Q10" i="15" s="1" a="1"/>
  <c r="Q10" i="15" s="1"/>
  <c r="Q42" i="15" a="1"/>
  <c r="Q42" i="15" s="1"/>
  <c r="Q41" i="15" a="1"/>
  <c r="Q41" i="15" s="1"/>
  <c r="Q38" i="15" a="1"/>
  <c r="Q38" i="15" s="1"/>
  <c r="Q29" i="15" a="1"/>
  <c r="Q29" i="15" s="1"/>
  <c r="Q65" i="15" a="1"/>
  <c r="Q65" i="15" s="1"/>
  <c r="Q27" i="15" s="1" a="1"/>
  <c r="Q27" i="15" s="1"/>
  <c r="Q61" i="15" a="1"/>
  <c r="Q61" i="15" s="1"/>
  <c r="Q23" i="15" s="1" a="1"/>
  <c r="Q23" i="15" s="1"/>
  <c r="Q56" i="15" a="1"/>
  <c r="Q56" i="15" s="1"/>
  <c r="Q46" i="15" a="1"/>
  <c r="Q46" i="15" s="1"/>
  <c r="Q35" i="15" a="1"/>
  <c r="Q35" i="15" s="1"/>
  <c r="Q40" i="15" a="1"/>
  <c r="Q40" i="15" s="1"/>
  <c r="Q19" i="15" a="1"/>
  <c r="Q19" i="15" s="1"/>
  <c r="Q66" i="15" a="1"/>
  <c r="Q66" i="15" s="1"/>
  <c r="Q28" i="15" s="1" a="1"/>
  <c r="Q28" i="15" s="1"/>
  <c r="Q47" i="15" a="1"/>
  <c r="Q47" i="15" s="1"/>
  <c r="Q36" i="15" a="1"/>
  <c r="Q36" i="15" s="1"/>
  <c r="Q16" i="15" a="1"/>
  <c r="Q16" i="15" s="1"/>
  <c r="Q9" i="15" a="1"/>
  <c r="Q9" i="15" s="1"/>
  <c r="Q62" i="15" a="1"/>
  <c r="Q62" i="15" s="1"/>
  <c r="Q24" i="15" s="1" a="1"/>
  <c r="Q24" i="15" s="1"/>
  <c r="Q59" i="15" a="1"/>
  <c r="Q59" i="15" s="1"/>
  <c r="Q21" i="15" s="1" a="1"/>
  <c r="Q21" i="15" s="1"/>
  <c r="Q50" i="15" a="1"/>
  <c r="Q50" i="15" s="1"/>
  <c r="Q44" i="15" a="1"/>
  <c r="Q44" i="15" s="1"/>
  <c r="Q34" i="15" a="1"/>
  <c r="Q34" i="15" s="1"/>
  <c r="Q69" i="15" a="1"/>
  <c r="Q69" i="15" s="1"/>
  <c r="Q31" i="15" s="1" a="1"/>
  <c r="Q31" i="15" s="1"/>
  <c r="Q52" i="15" a="1"/>
  <c r="Q52" i="15" s="1"/>
  <c r="Q14" i="15" s="1" a="1"/>
  <c r="Q14" i="15" s="1"/>
  <c r="Q49" i="15" a="1"/>
  <c r="Q49" i="15" s="1"/>
  <c r="Q11" i="15" s="1" a="1"/>
  <c r="Q11" i="15" s="1"/>
  <c r="Q43" i="15" a="1"/>
  <c r="Q43" i="15" s="1"/>
  <c r="Q39" i="15" a="1"/>
  <c r="Q39" i="15" s="1"/>
  <c r="Q33" i="15" a="1"/>
  <c r="Q33" i="15" s="1"/>
  <c r="Q30" i="15" a="1"/>
  <c r="Q30" i="15" s="1"/>
  <c r="Q18" i="15" a="1"/>
  <c r="Q18" i="15" s="1"/>
  <c r="Q70" i="15" a="1"/>
  <c r="Q70" i="15" s="1"/>
  <c r="Q32" i="15" s="1" a="1"/>
  <c r="Q32" i="15" s="1"/>
  <c r="Q12" i="15" a="1"/>
  <c r="Q12" i="15" s="1"/>
  <c r="P72" i="11" a="1"/>
  <c r="P72" i="11" s="1"/>
  <c r="P71" i="11" a="1"/>
  <c r="P71" i="11" s="1"/>
  <c r="P69" i="11" a="1"/>
  <c r="P69" i="11" s="1"/>
  <c r="P64" i="11" a="1"/>
  <c r="P64" i="11" s="1"/>
  <c r="P60" i="11" a="1"/>
  <c r="P60" i="11" s="1"/>
  <c r="P59" i="11" a="1"/>
  <c r="P59" i="11" s="1"/>
  <c r="P58" i="11" a="1"/>
  <c r="P58" i="11" s="1"/>
  <c r="P54" i="11" a="1"/>
  <c r="P54" i="11" s="1"/>
  <c r="P50" i="11" a="1"/>
  <c r="P50" i="11" s="1"/>
  <c r="P38" i="11" a="1"/>
  <c r="P38" i="11" s="1"/>
  <c r="P34" i="11" a="1"/>
  <c r="P34" i="11" s="1"/>
  <c r="P31" i="11" a="1"/>
  <c r="P31" i="11" s="1"/>
  <c r="P29" i="11" a="1"/>
  <c r="P29" i="11" s="1"/>
  <c r="P26" i="11" a="1"/>
  <c r="P26" i="11" s="1"/>
  <c r="P21" i="11" a="1"/>
  <c r="P21" i="11" s="1"/>
  <c r="P18" i="11" a="1"/>
  <c r="P18" i="11" s="1"/>
  <c r="P15" i="11" a="1"/>
  <c r="P15" i="11" s="1"/>
  <c r="P65" i="11" a="1"/>
  <c r="P65" i="11" s="1"/>
  <c r="P61" i="11" a="1"/>
  <c r="P61" i="11" s="1"/>
  <c r="P56" i="11" a="1"/>
  <c r="P56" i="11" s="1"/>
  <c r="P55" i="11" a="1"/>
  <c r="P55" i="11" s="1"/>
  <c r="P51" i="11" a="1"/>
  <c r="P51" i="11" s="1"/>
  <c r="P48" i="11" a="1"/>
  <c r="P48" i="11" s="1"/>
  <c r="P45" i="11" a="1"/>
  <c r="P45" i="11" s="1"/>
  <c r="P42" i="11" a="1"/>
  <c r="P42" i="11" s="1"/>
  <c r="P39" i="11" a="1"/>
  <c r="P39" i="11" s="1"/>
  <c r="P35" i="11" a="1"/>
  <c r="P35" i="11" s="1"/>
  <c r="P32" i="11" a="1"/>
  <c r="P32" i="11" s="1"/>
  <c r="P27" i="11" a="1"/>
  <c r="P27" i="11" s="1"/>
  <c r="P24" i="11" a="1"/>
  <c r="P24" i="11" s="1"/>
  <c r="P19" i="11" a="1"/>
  <c r="P19" i="11" s="1"/>
  <c r="P17" i="11" a="1"/>
  <c r="P17" i="11" s="1"/>
  <c r="P13" i="11" a="1"/>
  <c r="P13" i="11" s="1"/>
  <c r="P70" i="11" a="1"/>
  <c r="P70" i="11" s="1"/>
  <c r="P66" i="11" a="1"/>
  <c r="P66" i="11" s="1"/>
  <c r="P63" i="11" a="1"/>
  <c r="P63" i="11" s="1"/>
  <c r="P62" i="11" a="1"/>
  <c r="P62" i="11" s="1"/>
  <c r="P57" i="11" a="1"/>
  <c r="P57" i="11" s="1"/>
  <c r="P52" i="11" a="1"/>
  <c r="P52" i="11" s="1"/>
  <c r="P49" i="11" a="1"/>
  <c r="P49" i="11" s="1"/>
  <c r="P46" i="11" a="1"/>
  <c r="P46" i="11" s="1"/>
  <c r="P43" i="11" a="1"/>
  <c r="P43" i="11" s="1"/>
  <c r="P40" i="11" a="1"/>
  <c r="P40" i="11" s="1"/>
  <c r="P36" i="11" a="1"/>
  <c r="P36" i="11" s="1"/>
  <c r="P33" i="11" a="1"/>
  <c r="P33" i="11" s="1"/>
  <c r="P30" i="11" a="1"/>
  <c r="P30" i="11" s="1"/>
  <c r="P25" i="11" a="1"/>
  <c r="P25" i="11" s="1"/>
  <c r="P22" i="11" a="1"/>
  <c r="P22" i="11" s="1"/>
  <c r="P16" i="11" a="1"/>
  <c r="P16" i="11" s="1"/>
  <c r="P44" i="11" a="1"/>
  <c r="P44" i="11" s="1"/>
  <c r="P28" i="11" a="1"/>
  <c r="P28" i="11" s="1"/>
  <c r="P68" i="11" a="1"/>
  <c r="P68" i="11" s="1"/>
  <c r="P37" i="11" a="1"/>
  <c r="P37" i="11" s="1"/>
  <c r="P20" i="11" a="1"/>
  <c r="P20" i="11" s="1"/>
  <c r="P11" i="11" a="1"/>
  <c r="P11" i="11" s="1"/>
  <c r="P41" i="11" a="1"/>
  <c r="P41" i="11" s="1"/>
  <c r="P23" i="11" a="1"/>
  <c r="P23" i="11" s="1"/>
  <c r="P9" i="11" a="1"/>
  <c r="P9" i="11" s="1"/>
  <c r="P47" i="11" a="1"/>
  <c r="P47" i="11" s="1"/>
  <c r="P14" i="11" a="1"/>
  <c r="P14" i="11" s="1"/>
  <c r="P10" i="11" a="1"/>
  <c r="P10" i="11" s="1"/>
  <c r="P12" i="11" a="1"/>
  <c r="P12" i="11" s="1"/>
  <c r="P67" i="11" a="1"/>
  <c r="P67" i="11" s="1"/>
  <c r="P53" i="11" a="1"/>
  <c r="P53" i="11" s="1"/>
  <c r="S8" i="8"/>
  <c r="S6" i="8" s="1" a="1"/>
  <c r="S6" i="8" s="1"/>
  <c r="R7" i="8"/>
  <c r="P72" i="12" a="1"/>
  <c r="P72" i="12" s="1"/>
  <c r="P69" i="12" a="1"/>
  <c r="P69" i="12" s="1"/>
  <c r="P67" i="12" a="1"/>
  <c r="P67" i="12" s="1"/>
  <c r="P65" i="12" a="1"/>
  <c r="P65" i="12" s="1"/>
  <c r="P63" i="12" a="1"/>
  <c r="P63" i="12" s="1"/>
  <c r="P61" i="12" a="1"/>
  <c r="P61" i="12" s="1"/>
  <c r="P59" i="12" a="1"/>
  <c r="P59" i="12" s="1"/>
  <c r="P57" i="12" a="1"/>
  <c r="P57" i="12" s="1"/>
  <c r="P55" i="12" a="1"/>
  <c r="P55" i="12" s="1"/>
  <c r="P51" i="12" a="1"/>
  <c r="P51" i="12" s="1"/>
  <c r="P46" i="12" a="1"/>
  <c r="P46" i="12" s="1"/>
  <c r="P43" i="12" a="1"/>
  <c r="P43" i="12" s="1"/>
  <c r="P40" i="12" a="1"/>
  <c r="P40" i="12" s="1"/>
  <c r="P35" i="12" a="1"/>
  <c r="P35" i="12" s="1"/>
  <c r="P31" i="12" a="1"/>
  <c r="P31" i="12" s="1"/>
  <c r="P27" i="12" a="1"/>
  <c r="P27" i="12" s="1"/>
  <c r="P23" i="12" a="1"/>
  <c r="P23" i="12" s="1"/>
  <c r="P19" i="12" a="1"/>
  <c r="P19" i="12" s="1"/>
  <c r="P15" i="12" a="1"/>
  <c r="P15" i="12" s="1"/>
  <c r="P11" i="12" a="1"/>
  <c r="P11" i="12" s="1"/>
  <c r="P70" i="12" a="1"/>
  <c r="P70" i="12" s="1"/>
  <c r="P52" i="12" a="1"/>
  <c r="P52" i="12" s="1"/>
  <c r="P47" i="12" a="1"/>
  <c r="P47" i="12" s="1"/>
  <c r="P44" i="12" a="1"/>
  <c r="P44" i="12" s="1"/>
  <c r="P41" i="12" a="1"/>
  <c r="P41" i="12" s="1"/>
  <c r="P37" i="12" a="1"/>
  <c r="P37" i="12" s="1"/>
  <c r="P36" i="12" a="1"/>
  <c r="P36" i="12" s="1"/>
  <c r="P32" i="12" a="1"/>
  <c r="P32" i="12" s="1"/>
  <c r="P28" i="12" a="1"/>
  <c r="P28" i="12" s="1"/>
  <c r="P24" i="12" a="1"/>
  <c r="P24" i="12" s="1"/>
  <c r="P20" i="12" a="1"/>
  <c r="P20" i="12" s="1"/>
  <c r="P16" i="12" a="1"/>
  <c r="P16" i="12" s="1"/>
  <c r="P12" i="12" a="1"/>
  <c r="P12" i="12" s="1"/>
  <c r="P71" i="12" a="1"/>
  <c r="P71" i="12" s="1"/>
  <c r="P66" i="12" a="1"/>
  <c r="P66" i="12" s="1"/>
  <c r="P64" i="12" a="1"/>
  <c r="P64" i="12" s="1"/>
  <c r="P62" i="12" a="1"/>
  <c r="P62" i="12" s="1"/>
  <c r="P60" i="12" a="1"/>
  <c r="P60" i="12" s="1"/>
  <c r="P58" i="12" a="1"/>
  <c r="P58" i="12" s="1"/>
  <c r="P56" i="12" a="1"/>
  <c r="P56" i="12" s="1"/>
  <c r="P54" i="12" a="1"/>
  <c r="P54" i="12" s="1"/>
  <c r="P53" i="12" a="1"/>
  <c r="P53" i="12" s="1"/>
  <c r="P49" i="12" a="1"/>
  <c r="P49" i="12" s="1"/>
  <c r="P48" i="12" a="1"/>
  <c r="P48" i="12" s="1"/>
  <c r="P42" i="12" a="1"/>
  <c r="P42" i="12" s="1"/>
  <c r="P38" i="12" a="1"/>
  <c r="P38" i="12" s="1"/>
  <c r="P33" i="12" a="1"/>
  <c r="P33" i="12" s="1"/>
  <c r="P29" i="12" a="1"/>
  <c r="P29" i="12" s="1"/>
  <c r="P25" i="12" a="1"/>
  <c r="P25" i="12" s="1"/>
  <c r="P21" i="12" a="1"/>
  <c r="P21" i="12" s="1"/>
  <c r="P17" i="12" a="1"/>
  <c r="P17" i="12" s="1"/>
  <c r="P13" i="12" a="1"/>
  <c r="P13" i="12" s="1"/>
  <c r="P9" i="12" a="1"/>
  <c r="P9" i="12" s="1"/>
  <c r="P68" i="12" a="1"/>
  <c r="P68" i="12" s="1"/>
  <c r="P50" i="12" a="1"/>
  <c r="P50" i="12" s="1"/>
  <c r="P30" i="12" a="1"/>
  <c r="P30" i="12" s="1"/>
  <c r="P14" i="12" a="1"/>
  <c r="P14" i="12" s="1"/>
  <c r="P45" i="12" a="1"/>
  <c r="P45" i="12" s="1"/>
  <c r="P39" i="12" a="1"/>
  <c r="P39" i="12" s="1"/>
  <c r="P34" i="12" a="1"/>
  <c r="P34" i="12" s="1"/>
  <c r="P18" i="12" a="1"/>
  <c r="P18" i="12" s="1"/>
  <c r="P26" i="12" a="1"/>
  <c r="P26" i="12" s="1"/>
  <c r="P22" i="12" a="1"/>
  <c r="P22" i="12" s="1"/>
  <c r="P10" i="12" a="1"/>
  <c r="P10" i="12" s="1"/>
  <c r="P70" i="17" a="1"/>
  <c r="P70" i="17" s="1"/>
  <c r="P62" i="17" a="1"/>
  <c r="P62" i="17" s="1"/>
  <c r="P59" i="17" a="1"/>
  <c r="P59" i="17" s="1"/>
  <c r="P57" i="17" a="1"/>
  <c r="P57" i="17" s="1"/>
  <c r="P50" i="17" a="1"/>
  <c r="P50" i="17" s="1"/>
  <c r="P48" i="17" a="1"/>
  <c r="P48" i="17" s="1"/>
  <c r="P45" i="17" a="1"/>
  <c r="P45" i="17" s="1"/>
  <c r="P71" i="17" a="1"/>
  <c r="P71" i="17" s="1"/>
  <c r="P67" i="17" a="1"/>
  <c r="P67" i="17" s="1"/>
  <c r="P64" i="17" a="1"/>
  <c r="P64" i="17" s="1"/>
  <c r="P58" i="17" a="1"/>
  <c r="P58" i="17" s="1"/>
  <c r="P54" i="17" a="1"/>
  <c r="P54" i="17" s="1"/>
  <c r="P51" i="17" a="1"/>
  <c r="P51" i="17" s="1"/>
  <c r="P49" i="17" a="1"/>
  <c r="P49" i="17" s="1"/>
  <c r="P43" i="17" a="1"/>
  <c r="P43" i="17" s="1"/>
  <c r="P72" i="17" a="1"/>
  <c r="P72" i="17" s="1"/>
  <c r="P68" i="17" a="1"/>
  <c r="P68" i="17" s="1"/>
  <c r="P65" i="17" a="1"/>
  <c r="P65" i="17" s="1"/>
  <c r="P63" i="17" a="1"/>
  <c r="P63" i="17" s="1"/>
  <c r="P61" i="17" a="1"/>
  <c r="P61" i="17" s="1"/>
  <c r="P60" i="17" a="1"/>
  <c r="P60" i="17" s="1"/>
  <c r="P55" i="17" a="1"/>
  <c r="P55" i="17" s="1"/>
  <c r="P52" i="17" a="1"/>
  <c r="P52" i="17" s="1"/>
  <c r="P47" i="17" a="1"/>
  <c r="P47" i="17" s="1"/>
  <c r="P46" i="17" a="1"/>
  <c r="P46" i="17" s="1"/>
  <c r="P44" i="17" a="1"/>
  <c r="P44" i="17" s="1"/>
  <c r="P33" i="17" a="1"/>
  <c r="P33" i="17" s="1"/>
  <c r="P30" i="17" a="1"/>
  <c r="P30" i="17" s="1"/>
  <c r="P27" i="17" a="1"/>
  <c r="P27" i="17" s="1"/>
  <c r="P23" i="17" a="1"/>
  <c r="P23" i="17" s="1"/>
  <c r="P17" i="17" a="1"/>
  <c r="P17" i="17" s="1"/>
  <c r="P16" i="17" a="1"/>
  <c r="P16" i="17" s="1"/>
  <c r="P66" i="17" a="1"/>
  <c r="P66" i="17" s="1"/>
  <c r="P39" i="17" a="1"/>
  <c r="P39" i="17" s="1"/>
  <c r="P37" i="17" a="1"/>
  <c r="P37" i="17" s="1"/>
  <c r="P34" i="17" a="1"/>
  <c r="P34" i="17" s="1"/>
  <c r="P28" i="17" a="1"/>
  <c r="P28" i="17" s="1"/>
  <c r="P24" i="17" a="1"/>
  <c r="P24" i="17" s="1"/>
  <c r="P21" i="17" a="1"/>
  <c r="P21" i="17" s="1"/>
  <c r="P56" i="17" a="1"/>
  <c r="P56" i="17" s="1"/>
  <c r="P41" i="17" a="1"/>
  <c r="P41" i="17" s="1"/>
  <c r="P38" i="17" a="1"/>
  <c r="P38" i="17" s="1"/>
  <c r="P35" i="17" a="1"/>
  <c r="P35" i="17" s="1"/>
  <c r="P31" i="17" a="1"/>
  <c r="P31" i="17" s="1"/>
  <c r="P25" i="17" a="1"/>
  <c r="P25" i="17" s="1"/>
  <c r="P22" i="17" a="1"/>
  <c r="P22" i="17" s="1"/>
  <c r="P19" i="17" a="1"/>
  <c r="P19" i="17" s="1"/>
  <c r="P18" i="17" a="1"/>
  <c r="P18" i="17" s="1"/>
  <c r="P15" i="17" a="1"/>
  <c r="P15" i="17" s="1"/>
  <c r="P11" i="17" a="1"/>
  <c r="P11" i="17" s="1"/>
  <c r="P32" i="17" a="1"/>
  <c r="P32" i="17" s="1"/>
  <c r="P20" i="17" a="1"/>
  <c r="P20" i="17" s="1"/>
  <c r="P9" i="17" a="1"/>
  <c r="P9" i="17" s="1"/>
  <c r="P53" i="17" a="1"/>
  <c r="P53" i="17" s="1"/>
  <c r="P36" i="17" a="1"/>
  <c r="P36" i="17" s="1"/>
  <c r="P29" i="17" a="1"/>
  <c r="P29" i="17" s="1"/>
  <c r="P14" i="17" a="1"/>
  <c r="P14" i="17" s="1"/>
  <c r="P10" i="17" a="1"/>
  <c r="P10" i="17" s="1"/>
  <c r="P69" i="17" a="1"/>
  <c r="P69" i="17" s="1"/>
  <c r="P42" i="17" a="1"/>
  <c r="P42" i="17" s="1"/>
  <c r="P40" i="17" a="1"/>
  <c r="P40" i="17" s="1"/>
  <c r="P26" i="17" a="1"/>
  <c r="P26" i="17" s="1"/>
  <c r="P12" i="17" a="1"/>
  <c r="P12" i="17" s="1"/>
  <c r="P13" i="17" a="1"/>
  <c r="P13" i="17" s="1"/>
  <c r="Q71" i="6" a="1"/>
  <c r="Q71" i="6" s="1"/>
  <c r="Q33" i="6" s="1" a="1"/>
  <c r="Q33" i="6" s="1"/>
  <c r="Q64" i="6" a="1"/>
  <c r="Q64" i="6" s="1"/>
  <c r="Q63" i="6" a="1"/>
  <c r="Q63" i="6" s="1"/>
  <c r="Q58" i="6" a="1"/>
  <c r="Q58" i="6" s="1"/>
  <c r="Q20" i="6" s="1" a="1"/>
  <c r="Q20" i="6" s="1"/>
  <c r="Q57" i="6" a="1"/>
  <c r="Q57" i="6" s="1"/>
  <c r="Q19" i="6" s="1" a="1"/>
  <c r="Q19" i="6" s="1"/>
  <c r="Q53" i="6" a="1"/>
  <c r="Q53" i="6" s="1"/>
  <c r="Q49" i="6" a="1"/>
  <c r="Q49" i="6" s="1"/>
  <c r="Q11" i="6" s="1" a="1"/>
  <c r="Q11" i="6" s="1"/>
  <c r="Q43" i="6" a="1"/>
  <c r="Q43" i="6" s="1"/>
  <c r="Q40" i="6" a="1"/>
  <c r="Q40" i="6" s="1"/>
  <c r="Q70" i="6" a="1"/>
  <c r="Q70" i="6" s="1"/>
  <c r="Q32" i="6" s="1" a="1"/>
  <c r="Q32" i="6" s="1"/>
  <c r="Q72" i="6" a="1"/>
  <c r="Q72" i="6" s="1"/>
  <c r="Q34" i="6" s="1" a="1"/>
  <c r="Q34" i="6" s="1"/>
  <c r="Q68" i="6" a="1"/>
  <c r="Q68" i="6" s="1"/>
  <c r="Q30" i="6" s="1" a="1"/>
  <c r="Q30" i="6" s="1"/>
  <c r="Q67" i="6" a="1"/>
  <c r="Q67" i="6" s="1"/>
  <c r="Q29" i="6" s="1" a="1"/>
  <c r="Q29" i="6" s="1"/>
  <c r="Q62" i="6" a="1"/>
  <c r="Q62" i="6" s="1"/>
  <c r="Q24" i="6" s="1" a="1"/>
  <c r="Q24" i="6" s="1"/>
  <c r="Q61" i="6" a="1"/>
  <c r="Q61" i="6" s="1"/>
  <c r="Q56" i="6" a="1"/>
  <c r="Q56" i="6" s="1"/>
  <c r="Q18" i="6" s="1" a="1"/>
  <c r="Q18" i="6" s="1"/>
  <c r="Q54" i="6" a="1"/>
  <c r="Q54" i="6" s="1"/>
  <c r="Q16" i="6" s="1" a="1"/>
  <c r="Q16" i="6" s="1"/>
  <c r="Q50" i="6" a="1"/>
  <c r="Q50" i="6" s="1"/>
  <c r="Q12" i="6" s="1" a="1"/>
  <c r="Q12" i="6" s="1"/>
  <c r="Q47" i="6" a="1"/>
  <c r="Q47" i="6" s="1"/>
  <c r="Q9" i="6" s="1" a="1"/>
  <c r="Q9" i="6" s="1"/>
  <c r="Q44" i="6" a="1"/>
  <c r="Q44" i="6" s="1"/>
  <c r="Q39" i="6" a="1"/>
  <c r="Q39" i="6" s="1"/>
  <c r="Q38" i="6" a="1"/>
  <c r="Q38" i="6" s="1"/>
  <c r="Q35" i="6" a="1"/>
  <c r="Q35" i="6" s="1"/>
  <c r="Q69" i="6" a="1"/>
  <c r="Q69" i="6" s="1"/>
  <c r="Q31" i="6" s="1" a="1"/>
  <c r="Q31" i="6" s="1"/>
  <c r="Q60" i="6" a="1"/>
  <c r="Q60" i="6" s="1"/>
  <c r="Q22" i="6" s="1" a="1"/>
  <c r="Q22" i="6" s="1"/>
  <c r="Q51" i="6" a="1"/>
  <c r="Q51" i="6" s="1"/>
  <c r="Q13" i="6" s="1" a="1"/>
  <c r="Q13" i="6" s="1"/>
  <c r="Q48" i="6" a="1"/>
  <c r="Q48" i="6" s="1"/>
  <c r="Q10" i="6" s="1" a="1"/>
  <c r="Q10" i="6" s="1"/>
  <c r="Q46" i="6" a="1"/>
  <c r="Q46" i="6" s="1"/>
  <c r="Q45" i="6" a="1"/>
  <c r="Q45" i="6" s="1"/>
  <c r="Q41" i="6" a="1"/>
  <c r="Q41" i="6" s="1"/>
  <c r="Q37" i="6" a="1"/>
  <c r="Q37" i="6" s="1"/>
  <c r="Q25" i="6" a="1"/>
  <c r="Q25" i="6" s="1"/>
  <c r="Q23" i="6" a="1"/>
  <c r="Q23" i="6" s="1"/>
  <c r="Q52" i="6" a="1"/>
  <c r="Q52" i="6" s="1"/>
  <c r="Q14" i="6" s="1" a="1"/>
  <c r="Q14" i="6" s="1"/>
  <c r="Q42" i="6" a="1"/>
  <c r="Q42" i="6" s="1"/>
  <c r="Q15" i="6" a="1"/>
  <c r="Q15" i="6" s="1"/>
  <c r="Q65" i="6" a="1"/>
  <c r="Q65" i="6" s="1"/>
  <c r="Q27" i="6" s="1" a="1"/>
  <c r="Q27" i="6" s="1"/>
  <c r="Q36" i="6" a="1"/>
  <c r="Q36" i="6" s="1"/>
  <c r="Q59" i="6" a="1"/>
  <c r="Q59" i="6" s="1"/>
  <c r="Q21" i="6" s="1" a="1"/>
  <c r="Q21" i="6" s="1"/>
  <c r="Q66" i="6" a="1"/>
  <c r="Q66" i="6" s="1"/>
  <c r="Q28" i="6" s="1" a="1"/>
  <c r="Q28" i="6" s="1"/>
  <c r="Q55" i="6" a="1"/>
  <c r="Q55" i="6" s="1"/>
  <c r="Q17" i="6" s="1" a="1"/>
  <c r="Q17" i="6" s="1"/>
  <c r="Q26" i="6" a="1"/>
  <c r="Q26" i="6" s="1"/>
  <c r="Q65" i="8" a="1"/>
  <c r="Q65" i="8" s="1"/>
  <c r="Q59" i="8" a="1"/>
  <c r="Q59" i="8" s="1"/>
  <c r="Q58" i="8" a="1"/>
  <c r="Q58" i="8" s="1"/>
  <c r="Q56" i="8" a="1"/>
  <c r="Q56" i="8" s="1"/>
  <c r="Q54" i="8" a="1"/>
  <c r="Q54" i="8" s="1"/>
  <c r="Q42" i="8" a="1"/>
  <c r="Q42" i="8" s="1"/>
  <c r="Q41" i="8" a="1"/>
  <c r="Q41" i="8" s="1"/>
  <c r="Q40" i="8" a="1"/>
  <c r="Q40" i="8" s="1"/>
  <c r="Q28" i="8" a="1"/>
  <c r="Q28" i="8" s="1"/>
  <c r="Q27" i="8" a="1"/>
  <c r="Q27" i="8" s="1"/>
  <c r="Q26" i="8" a="1"/>
  <c r="Q26" i="8" s="1"/>
  <c r="Q21" i="8" a="1"/>
  <c r="Q21" i="8" s="1"/>
  <c r="Q19" i="8" a="1"/>
  <c r="Q19" i="8" s="1"/>
  <c r="Q17" i="8" a="1"/>
  <c r="Q17" i="8" s="1"/>
  <c r="Q13" i="8" a="1"/>
  <c r="Q13" i="8" s="1"/>
  <c r="Q10" i="8" a="1"/>
  <c r="Q10" i="8" s="1"/>
  <c r="Q69" i="8" a="1"/>
  <c r="Q69" i="8" s="1"/>
  <c r="Q66" i="8" a="1"/>
  <c r="Q66" i="8" s="1"/>
  <c r="Q61" i="8" a="1"/>
  <c r="Q61" i="8" s="1"/>
  <c r="Q55" i="8" a="1"/>
  <c r="Q55" i="8" s="1"/>
  <c r="Q52" i="8" a="1"/>
  <c r="Q52" i="8" s="1"/>
  <c r="Q50" i="8" a="1"/>
  <c r="Q50" i="8" s="1"/>
  <c r="Q48" i="8" a="1"/>
  <c r="Q48" i="8" s="1"/>
  <c r="Q47" i="8" a="1"/>
  <c r="Q47" i="8" s="1"/>
  <c r="Q46" i="8" a="1"/>
  <c r="Q46" i="8" s="1"/>
  <c r="Q36" i="8" a="1"/>
  <c r="Q36" i="8" s="1"/>
  <c r="Q35" i="8" a="1"/>
  <c r="Q35" i="8" s="1"/>
  <c r="Q34" i="8" a="1"/>
  <c r="Q34" i="8" s="1"/>
  <c r="Q33" i="8" a="1"/>
  <c r="Q33" i="8" s="1"/>
  <c r="Q30" i="8" a="1"/>
  <c r="Q30" i="8" s="1"/>
  <c r="Q24" i="8" a="1"/>
  <c r="Q24" i="8" s="1"/>
  <c r="Q18" i="8" a="1"/>
  <c r="Q18" i="8" s="1"/>
  <c r="Q9" i="8" a="1"/>
  <c r="Q9" i="8" s="1"/>
  <c r="Q72" i="8" a="1"/>
  <c r="Q72" i="8" s="1"/>
  <c r="Q71" i="8" a="1"/>
  <c r="Q71" i="8" s="1"/>
  <c r="Q70" i="8" a="1"/>
  <c r="Q70" i="8" s="1"/>
  <c r="Q67" i="8" a="1"/>
  <c r="Q67" i="8" s="1"/>
  <c r="Q64" i="8" a="1"/>
  <c r="Q64" i="8" s="1"/>
  <c r="Q60" i="8" a="1"/>
  <c r="Q60" i="8" s="1"/>
  <c r="Q57" i="8" a="1"/>
  <c r="Q57" i="8" s="1"/>
  <c r="Q45" i="8" a="1"/>
  <c r="Q45" i="8" s="1"/>
  <c r="Q44" i="8" a="1"/>
  <c r="Q44" i="8" s="1"/>
  <c r="Q43" i="8" a="1"/>
  <c r="Q43" i="8" s="1"/>
  <c r="Q39" i="8" a="1"/>
  <c r="Q39" i="8" s="1"/>
  <c r="Q38" i="8" a="1"/>
  <c r="Q38" i="8" s="1"/>
  <c r="Q37" i="8" a="1"/>
  <c r="Q37" i="8" s="1"/>
  <c r="Q29" i="8" a="1"/>
  <c r="Q29" i="8" s="1"/>
  <c r="Q25" i="8" a="1"/>
  <c r="Q25" i="8" s="1"/>
  <c r="Q22" i="8" a="1"/>
  <c r="Q22" i="8" s="1"/>
  <c r="Q14" i="8" a="1"/>
  <c r="Q14" i="8" s="1"/>
  <c r="Q63" i="8" a="1"/>
  <c r="Q63" i="8" s="1"/>
  <c r="Q53" i="8" a="1"/>
  <c r="Q53" i="8" s="1"/>
  <c r="Q20" i="8" a="1"/>
  <c r="Q20" i="8" s="1"/>
  <c r="Q32" i="8" a="1"/>
  <c r="Q32" i="8" s="1"/>
  <c r="Q23" i="8" a="1"/>
  <c r="Q23" i="8" s="1"/>
  <c r="Q16" i="8" a="1"/>
  <c r="Q16" i="8" s="1"/>
  <c r="Q11" i="8" a="1"/>
  <c r="Q11" i="8" s="1"/>
  <c r="Q68" i="8" a="1"/>
  <c r="Q68" i="8" s="1"/>
  <c r="Q62" i="8" a="1"/>
  <c r="Q62" i="8" s="1"/>
  <c r="Q49" i="8" a="1"/>
  <c r="Q49" i="8" s="1"/>
  <c r="Q31" i="8" a="1"/>
  <c r="Q31" i="8" s="1"/>
  <c r="Q15" i="8" a="1"/>
  <c r="Q15" i="8" s="1"/>
  <c r="Q12" i="8" a="1"/>
  <c r="Q12" i="8" s="1"/>
  <c r="Q51" i="8" a="1"/>
  <c r="Q51" i="8" s="1"/>
  <c r="S8" i="1"/>
  <c r="S6" i="1" s="1" a="1"/>
  <c r="S6" i="1" s="1"/>
  <c r="R8" i="11"/>
  <c r="R6" i="11" s="1" a="1"/>
  <c r="R6" i="11" s="1"/>
  <c r="Q7" i="11"/>
  <c r="S8" i="15"/>
  <c r="S6" i="15" s="1" a="1"/>
  <c r="S6" i="15" s="1"/>
  <c r="R7" i="15"/>
  <c r="R8" i="17"/>
  <c r="R6" i="17" s="1" a="1"/>
  <c r="R6" i="17" s="1"/>
  <c r="Q7" i="17"/>
  <c r="S8" i="9"/>
  <c r="S6" i="9" s="1" a="1"/>
  <c r="S6" i="9" s="1"/>
  <c r="R7" i="9"/>
  <c r="S8" i="10"/>
  <c r="S6" i="10" s="1" a="1"/>
  <c r="S6" i="10" s="1"/>
  <c r="R7" i="10"/>
  <c r="R8" i="12"/>
  <c r="R6" i="12" s="1" a="1"/>
  <c r="R6" i="12" s="1"/>
  <c r="Q7" i="12"/>
  <c r="S8" i="13"/>
  <c r="S6" i="13" s="1" a="1"/>
  <c r="S6" i="13" s="1"/>
  <c r="R7" i="13"/>
  <c r="S8" i="16"/>
  <c r="S6" i="16" s="1" a="1"/>
  <c r="S6" i="16" s="1"/>
  <c r="R7" i="16"/>
  <c r="R7" i="1"/>
  <c r="S8" i="6"/>
  <c r="S6" i="6" s="1" a="1"/>
  <c r="S6" i="6" s="1"/>
  <c r="R7" i="6"/>
  <c r="Q69" i="14" l="1" a="1"/>
  <c r="Q69" i="14" s="1"/>
  <c r="Q51" i="14" a="1"/>
  <c r="Q51" i="14" s="1"/>
  <c r="Q35" i="14" a="1"/>
  <c r="Q35" i="14" s="1"/>
  <c r="Q56" i="14" a="1"/>
  <c r="Q56" i="14" s="1"/>
  <c r="Q18" i="14" s="1" a="1"/>
  <c r="Q18" i="14" s="1"/>
  <c r="Q40" i="14" a="1"/>
  <c r="Q40" i="14" s="1"/>
  <c r="Q53" i="14" a="1"/>
  <c r="Q53" i="14" s="1"/>
  <c r="Q15" i="14" s="1" a="1"/>
  <c r="Q15" i="14" s="1"/>
  <c r="Q50" i="14" a="1"/>
  <c r="Q50" i="14" s="1"/>
  <c r="Q12" i="14" s="1" a="1"/>
  <c r="Q12" i="14" s="1"/>
  <c r="Q42" i="14" a="1"/>
  <c r="Q42" i="14" s="1"/>
  <c r="Q71" i="14" a="1"/>
  <c r="Q71" i="14" s="1"/>
  <c r="Q33" i="14" s="1" a="1"/>
  <c r="Q33" i="14" s="1"/>
  <c r="Q57" i="14" a="1"/>
  <c r="Q57" i="14" s="1"/>
  <c r="Q19" i="14" s="1" a="1"/>
  <c r="Q19" i="14" s="1"/>
  <c r="Q72" i="14" a="1"/>
  <c r="Q72" i="14" s="1"/>
  <c r="Q34" i="14" s="1" a="1"/>
  <c r="Q34" i="14" s="1"/>
  <c r="Q61" i="14" a="1"/>
  <c r="Q61" i="14" s="1"/>
  <c r="Q23" i="14" s="1" a="1"/>
  <c r="Q23" i="14" s="1"/>
  <c r="Q47" i="14" a="1"/>
  <c r="Q47" i="14" s="1"/>
  <c r="Q70" i="14" a="1"/>
  <c r="Q70" i="14" s="1"/>
  <c r="Q32" i="14" s="1" a="1"/>
  <c r="Q32" i="14" s="1"/>
  <c r="Q52" i="14" a="1"/>
  <c r="Q52" i="14" s="1"/>
  <c r="Q14" i="14" s="1" a="1"/>
  <c r="Q14" i="14" s="1"/>
  <c r="Q36" i="14" a="1"/>
  <c r="Q36" i="14" s="1"/>
  <c r="Q41" i="14" a="1"/>
  <c r="Q41" i="14" s="1"/>
  <c r="Q66" i="14" a="1"/>
  <c r="Q66" i="14" s="1"/>
  <c r="Q28" i="14" s="1" a="1"/>
  <c r="Q28" i="14" s="1"/>
  <c r="Q60" i="14" a="1"/>
  <c r="Q60" i="14" s="1"/>
  <c r="Q22" i="14" s="1" a="1"/>
  <c r="Q22" i="14" s="1"/>
  <c r="Q67" i="14" a="1"/>
  <c r="Q67" i="14" s="1"/>
  <c r="Q29" i="14" s="1" a="1"/>
  <c r="Q29" i="14" s="1"/>
  <c r="Q49" i="14" a="1"/>
  <c r="Q49" i="14" s="1"/>
  <c r="Q11" i="14" s="1" a="1"/>
  <c r="Q11" i="14" s="1"/>
  <c r="Q46" i="14" a="1"/>
  <c r="Q46" i="14" s="1"/>
  <c r="Q59" i="14" a="1"/>
  <c r="Q59" i="14" s="1"/>
  <c r="Q43" i="14" a="1"/>
  <c r="Q43" i="14" s="1"/>
  <c r="Q64" i="14" a="1"/>
  <c r="Q64" i="14" s="1"/>
  <c r="Q26" i="14" s="1" a="1"/>
  <c r="Q26" i="14" s="1"/>
  <c r="Q48" i="14" a="1"/>
  <c r="Q48" i="14" s="1"/>
  <c r="Q10" i="14" s="1" a="1"/>
  <c r="Q10" i="14" s="1"/>
  <c r="Q31" i="14" a="1"/>
  <c r="Q31" i="14" s="1"/>
  <c r="Q63" i="14" a="1"/>
  <c r="Q63" i="14" s="1"/>
  <c r="Q25" i="14" s="1" a="1"/>
  <c r="Q25" i="14" s="1"/>
  <c r="Q38" i="14" a="1"/>
  <c r="Q38" i="14" s="1"/>
  <c r="Q65" i="14" a="1"/>
  <c r="Q65" i="14" s="1"/>
  <c r="Q27" i="14" s="1" a="1"/>
  <c r="Q27" i="14" s="1"/>
  <c r="Q45" i="14" a="1"/>
  <c r="Q45" i="14" s="1"/>
  <c r="Q21" i="14" a="1"/>
  <c r="Q21" i="14" s="1"/>
  <c r="Q55" i="14" a="1"/>
  <c r="Q55" i="14" s="1"/>
  <c r="Q17" i="14" s="1" a="1"/>
  <c r="Q17" i="14" s="1"/>
  <c r="Q39" i="14" a="1"/>
  <c r="Q39" i="14" s="1"/>
  <c r="Q62" i="14" a="1"/>
  <c r="Q62" i="14" s="1"/>
  <c r="Q24" i="14" s="1" a="1"/>
  <c r="Q24" i="14" s="1"/>
  <c r="Q44" i="14" a="1"/>
  <c r="Q44" i="14" s="1"/>
  <c r="Q68" i="14" a="1"/>
  <c r="Q68" i="14" s="1"/>
  <c r="Q30" i="14" s="1" a="1"/>
  <c r="Q30" i="14" s="1"/>
  <c r="Q9" i="14" a="1"/>
  <c r="Q9" i="14" s="1"/>
  <c r="Q54" i="14" a="1"/>
  <c r="Q54" i="14" s="1"/>
  <c r="Q16" i="14" s="1" a="1"/>
  <c r="Q16" i="14" s="1"/>
  <c r="Q13" i="14" a="1"/>
  <c r="Q13" i="14" s="1"/>
  <c r="Q58" i="14" a="1"/>
  <c r="Q58" i="14" s="1"/>
  <c r="Q20" i="14" s="1" a="1"/>
  <c r="Q20" i="14" s="1"/>
  <c r="Q37" i="14" a="1"/>
  <c r="Q37" i="14" s="1"/>
  <c r="R6" i="14" a="1"/>
  <c r="R6" i="14" s="1"/>
  <c r="S8" i="14"/>
  <c r="R7" i="14"/>
  <c r="R72" i="10" a="1"/>
  <c r="R72" i="10" s="1"/>
  <c r="R68" i="10" a="1"/>
  <c r="R68" i="10" s="1"/>
  <c r="R67" i="10" a="1"/>
  <c r="R67" i="10" s="1"/>
  <c r="R63" i="10" a="1"/>
  <c r="R63" i="10" s="1"/>
  <c r="R59" i="10" a="1"/>
  <c r="R59" i="10" s="1"/>
  <c r="R56" i="10" a="1"/>
  <c r="R56" i="10" s="1"/>
  <c r="R52" i="10" a="1"/>
  <c r="R52" i="10" s="1"/>
  <c r="R48" i="10" a="1"/>
  <c r="R48" i="10" s="1"/>
  <c r="R47" i="10" a="1"/>
  <c r="R47" i="10" s="1"/>
  <c r="R43" i="10" a="1"/>
  <c r="R43" i="10" s="1"/>
  <c r="R39" i="10" a="1"/>
  <c r="R39" i="10" s="1"/>
  <c r="R36" i="10" a="1"/>
  <c r="R36" i="10" s="1"/>
  <c r="R33" i="10" a="1"/>
  <c r="R33" i="10" s="1"/>
  <c r="R29" i="10" a="1"/>
  <c r="R29" i="10" s="1"/>
  <c r="R23" i="10" a="1"/>
  <c r="R23" i="10" s="1"/>
  <c r="R20" i="10" a="1"/>
  <c r="R20" i="10" s="1"/>
  <c r="R17" i="10" a="1"/>
  <c r="R17" i="10" s="1"/>
  <c r="R13" i="10" a="1"/>
  <c r="R13" i="10" s="1"/>
  <c r="R12" i="10" a="1"/>
  <c r="R12" i="10" s="1"/>
  <c r="R69" i="10" a="1"/>
  <c r="R69" i="10" s="1"/>
  <c r="R64" i="10" a="1"/>
  <c r="R64" i="10" s="1"/>
  <c r="R57" i="10" a="1"/>
  <c r="R57" i="10" s="1"/>
  <c r="R53" i="10" a="1"/>
  <c r="R53" i="10" s="1"/>
  <c r="R49" i="10" a="1"/>
  <c r="R49" i="10" s="1"/>
  <c r="R44" i="10" a="1"/>
  <c r="R44" i="10" s="1"/>
  <c r="R40" i="10" a="1"/>
  <c r="R40" i="10" s="1"/>
  <c r="R34" i="10" a="1"/>
  <c r="R34" i="10" s="1"/>
  <c r="R30" i="10" a="1"/>
  <c r="R30" i="10" s="1"/>
  <c r="R27" i="10" a="1"/>
  <c r="R27" i="10" s="1"/>
  <c r="R24" i="10" a="1"/>
  <c r="R24" i="10" s="1"/>
  <c r="R18" i="10" a="1"/>
  <c r="R18" i="10" s="1"/>
  <c r="R9" i="10" a="1"/>
  <c r="R9" i="10" s="1"/>
  <c r="R70" i="10" a="1"/>
  <c r="R70" i="10" s="1"/>
  <c r="R65" i="10" a="1"/>
  <c r="R65" i="10" s="1"/>
  <c r="R60" i="10" a="1"/>
  <c r="R60" i="10" s="1"/>
  <c r="R54" i="10" a="1"/>
  <c r="R54" i="10" s="1"/>
  <c r="R50" i="10" a="1"/>
  <c r="R50" i="10" s="1"/>
  <c r="R45" i="10" a="1"/>
  <c r="R45" i="10" s="1"/>
  <c r="R41" i="10" a="1"/>
  <c r="R41" i="10" s="1"/>
  <c r="R37" i="10" a="1"/>
  <c r="R37" i="10" s="1"/>
  <c r="R31" i="10" a="1"/>
  <c r="R31" i="10" s="1"/>
  <c r="R28" i="10" a="1"/>
  <c r="R28" i="10" s="1"/>
  <c r="R25" i="10" a="1"/>
  <c r="R25" i="10" s="1"/>
  <c r="R21" i="10" a="1"/>
  <c r="R21" i="10" s="1"/>
  <c r="R15" i="10" a="1"/>
  <c r="R15" i="10" s="1"/>
  <c r="R14" i="10" a="1"/>
  <c r="R14" i="10" s="1"/>
  <c r="R10" i="10" a="1"/>
  <c r="R10" i="10" s="1"/>
  <c r="R71" i="10" a="1"/>
  <c r="R71" i="10" s="1"/>
  <c r="R66" i="10" a="1"/>
  <c r="R66" i="10" s="1"/>
  <c r="R51" i="10" a="1"/>
  <c r="R51" i="10" s="1"/>
  <c r="R26" i="10" a="1"/>
  <c r="R26" i="10" s="1"/>
  <c r="R19" i="10" a="1"/>
  <c r="R19" i="10" s="1"/>
  <c r="R61" i="10" a="1"/>
  <c r="R61" i="10" s="1"/>
  <c r="R58" i="10" a="1"/>
  <c r="R58" i="10" s="1"/>
  <c r="R55" i="10" a="1"/>
  <c r="R55" i="10" s="1"/>
  <c r="R38" i="10" a="1"/>
  <c r="R38" i="10" s="1"/>
  <c r="R35" i="10" a="1"/>
  <c r="R35" i="10" s="1"/>
  <c r="R42" i="10" a="1"/>
  <c r="R42" i="10" s="1"/>
  <c r="R32" i="10" a="1"/>
  <c r="R32" i="10" s="1"/>
  <c r="R62" i="10" a="1"/>
  <c r="R62" i="10" s="1"/>
  <c r="R46" i="10" a="1"/>
  <c r="R46" i="10" s="1"/>
  <c r="R16" i="10" a="1"/>
  <c r="R16" i="10" s="1"/>
  <c r="R11" i="10" a="1"/>
  <c r="R11" i="10" s="1"/>
  <c r="R22" i="10" a="1"/>
  <c r="R22" i="10" s="1"/>
  <c r="Q70" i="12" a="1"/>
  <c r="Q70" i="12" s="1"/>
  <c r="Q66" i="12" a="1"/>
  <c r="Q66" i="12" s="1"/>
  <c r="Q64" i="12" a="1"/>
  <c r="Q64" i="12" s="1"/>
  <c r="Q62" i="12" a="1"/>
  <c r="Q62" i="12" s="1"/>
  <c r="Q60" i="12" a="1"/>
  <c r="Q60" i="12" s="1"/>
  <c r="Q58" i="12" a="1"/>
  <c r="Q58" i="12" s="1"/>
  <c r="Q56" i="12" a="1"/>
  <c r="Q56" i="12" s="1"/>
  <c r="Q54" i="12" a="1"/>
  <c r="Q54" i="12" s="1"/>
  <c r="Q48" i="12" a="1"/>
  <c r="Q48" i="12" s="1"/>
  <c r="Q47" i="12" a="1"/>
  <c r="Q47" i="12" s="1"/>
  <c r="Q44" i="12" a="1"/>
  <c r="Q44" i="12" s="1"/>
  <c r="Q41" i="12" a="1"/>
  <c r="Q41" i="12" s="1"/>
  <c r="Q36" i="12" a="1"/>
  <c r="Q36" i="12" s="1"/>
  <c r="Q32" i="12" a="1"/>
  <c r="Q32" i="12" s="1"/>
  <c r="Q28" i="12" a="1"/>
  <c r="Q28" i="12" s="1"/>
  <c r="Q24" i="12" a="1"/>
  <c r="Q24" i="12" s="1"/>
  <c r="Q20" i="12" a="1"/>
  <c r="Q20" i="12" s="1"/>
  <c r="Q16" i="12" a="1"/>
  <c r="Q16" i="12" s="1"/>
  <c r="Q12" i="12" a="1"/>
  <c r="Q12" i="12" s="1"/>
  <c r="Q71" i="12" a="1"/>
  <c r="Q71" i="12" s="1"/>
  <c r="Q68" i="12" a="1"/>
  <c r="Q68" i="12" s="1"/>
  <c r="Q53" i="12" a="1"/>
  <c r="Q53" i="12" s="1"/>
  <c r="Q49" i="12" a="1"/>
  <c r="Q49" i="12" s="1"/>
  <c r="Q45" i="12" a="1"/>
  <c r="Q45" i="12" s="1"/>
  <c r="Q42" i="12" a="1"/>
  <c r="Q42" i="12" s="1"/>
  <c r="Q38" i="12" a="1"/>
  <c r="Q38" i="12" s="1"/>
  <c r="Q33" i="12" a="1"/>
  <c r="Q33" i="12" s="1"/>
  <c r="Q29" i="12" a="1"/>
  <c r="Q29" i="12" s="1"/>
  <c r="Q25" i="12" a="1"/>
  <c r="Q25" i="12" s="1"/>
  <c r="Q21" i="12" a="1"/>
  <c r="Q21" i="12" s="1"/>
  <c r="Q17" i="12" a="1"/>
  <c r="Q17" i="12" s="1"/>
  <c r="Q13" i="12" a="1"/>
  <c r="Q13" i="12" s="1"/>
  <c r="Q9" i="12" a="1"/>
  <c r="Q9" i="12" s="1"/>
  <c r="Q72" i="12" a="1"/>
  <c r="Q72" i="12" s="1"/>
  <c r="Q67" i="12" a="1"/>
  <c r="Q67" i="12" s="1"/>
  <c r="Q65" i="12" a="1"/>
  <c r="Q65" i="12" s="1"/>
  <c r="Q63" i="12" a="1"/>
  <c r="Q63" i="12" s="1"/>
  <c r="Q61" i="12" a="1"/>
  <c r="Q61" i="12" s="1"/>
  <c r="Q59" i="12" a="1"/>
  <c r="Q59" i="12" s="1"/>
  <c r="Q57" i="12" a="1"/>
  <c r="Q57" i="12" s="1"/>
  <c r="Q55" i="12" a="1"/>
  <c r="Q55" i="12" s="1"/>
  <c r="Q50" i="12" a="1"/>
  <c r="Q50" i="12" s="1"/>
  <c r="Q43" i="12" a="1"/>
  <c r="Q43" i="12" s="1"/>
  <c r="Q39" i="12" a="1"/>
  <c r="Q39" i="12" s="1"/>
  <c r="Q34" i="12" a="1"/>
  <c r="Q34" i="12" s="1"/>
  <c r="Q30" i="12" a="1"/>
  <c r="Q30" i="12" s="1"/>
  <c r="Q26" i="12" a="1"/>
  <c r="Q26" i="12" s="1"/>
  <c r="Q22" i="12" a="1"/>
  <c r="Q22" i="12" s="1"/>
  <c r="Q18" i="12" a="1"/>
  <c r="Q18" i="12" s="1"/>
  <c r="Q14" i="12" a="1"/>
  <c r="Q14" i="12" s="1"/>
  <c r="Q10" i="12" a="1"/>
  <c r="Q10" i="12" s="1"/>
  <c r="Q37" i="12" a="1"/>
  <c r="Q37" i="12" s="1"/>
  <c r="Q31" i="12" a="1"/>
  <c r="Q31" i="12" s="1"/>
  <c r="Q15" i="12" a="1"/>
  <c r="Q15" i="12" s="1"/>
  <c r="Q46" i="12" a="1"/>
  <c r="Q46" i="12" s="1"/>
  <c r="Q35" i="12" a="1"/>
  <c r="Q35" i="12" s="1"/>
  <c r="Q19" i="12" a="1"/>
  <c r="Q19" i="12" s="1"/>
  <c r="Q40" i="12" a="1"/>
  <c r="Q40" i="12" s="1"/>
  <c r="Q69" i="12" a="1"/>
  <c r="Q69" i="12" s="1"/>
  <c r="Q51" i="12" a="1"/>
  <c r="Q51" i="12" s="1"/>
  <c r="Q23" i="12" a="1"/>
  <c r="Q23" i="12" s="1"/>
  <c r="Q52" i="12" a="1"/>
  <c r="Q52" i="12" s="1"/>
  <c r="Q27" i="12" a="1"/>
  <c r="Q27" i="12" s="1"/>
  <c r="Q11" i="12" a="1"/>
  <c r="Q11" i="12" s="1"/>
  <c r="R70" i="9" a="1"/>
  <c r="R70" i="9" s="1"/>
  <c r="R66" i="9" a="1"/>
  <c r="R66" i="9" s="1"/>
  <c r="R71" i="9" a="1"/>
  <c r="R71" i="9" s="1"/>
  <c r="R67" i="9" a="1"/>
  <c r="R67" i="9" s="1"/>
  <c r="R63" i="9" a="1"/>
  <c r="R63" i="9" s="1"/>
  <c r="R68" i="9" a="1"/>
  <c r="R68" i="9" s="1"/>
  <c r="R60" i="9" a="1"/>
  <c r="R60" i="9" s="1"/>
  <c r="R58" i="9" a="1"/>
  <c r="R58" i="9" s="1"/>
  <c r="R55" i="9" a="1"/>
  <c r="R55" i="9" s="1"/>
  <c r="R50" i="9" a="1"/>
  <c r="R50" i="9" s="1"/>
  <c r="R44" i="9" a="1"/>
  <c r="R44" i="9" s="1"/>
  <c r="R41" i="9" a="1"/>
  <c r="R41" i="9" s="1"/>
  <c r="R39" i="9" a="1"/>
  <c r="R39" i="9" s="1"/>
  <c r="R36" i="9" a="1"/>
  <c r="R36" i="9" s="1"/>
  <c r="R33" i="9" a="1"/>
  <c r="R33" i="9" s="1"/>
  <c r="R30" i="9" a="1"/>
  <c r="R30" i="9" s="1"/>
  <c r="R27" i="9" a="1"/>
  <c r="R27" i="9" s="1"/>
  <c r="R23" i="9" a="1"/>
  <c r="R23" i="9" s="1"/>
  <c r="R19" i="9" a="1"/>
  <c r="R19" i="9" s="1"/>
  <c r="R15" i="9" a="1"/>
  <c r="R15" i="9" s="1"/>
  <c r="R11" i="9" a="1"/>
  <c r="R11" i="9" s="1"/>
  <c r="R69" i="9" a="1"/>
  <c r="R69" i="9" s="1"/>
  <c r="R61" i="9" a="1"/>
  <c r="R61" i="9" s="1"/>
  <c r="R56" i="9" a="1"/>
  <c r="R56" i="9" s="1"/>
  <c r="R53" i="9" a="1"/>
  <c r="R53" i="9" s="1"/>
  <c r="R48" i="9" a="1"/>
  <c r="R48" i="9" s="1"/>
  <c r="R47" i="9" a="1"/>
  <c r="R47" i="9" s="1"/>
  <c r="R45" i="9" a="1"/>
  <c r="R45" i="9" s="1"/>
  <c r="R37" i="9" a="1"/>
  <c r="R37" i="9" s="1"/>
  <c r="R31" i="9" a="1"/>
  <c r="R31" i="9" s="1"/>
  <c r="R28" i="9" a="1"/>
  <c r="R28" i="9" s="1"/>
  <c r="R24" i="9" a="1"/>
  <c r="R24" i="9" s="1"/>
  <c r="R20" i="9" a="1"/>
  <c r="R20" i="9" s="1"/>
  <c r="R16" i="9" a="1"/>
  <c r="R16" i="9" s="1"/>
  <c r="R12" i="9" a="1"/>
  <c r="R12" i="9" s="1"/>
  <c r="R72" i="9" a="1"/>
  <c r="R72" i="9" s="1"/>
  <c r="R64" i="9" a="1"/>
  <c r="R64" i="9" s="1"/>
  <c r="R62" i="9" a="1"/>
  <c r="R62" i="9" s="1"/>
  <c r="R54" i="9" a="1"/>
  <c r="R54" i="9" s="1"/>
  <c r="R51" i="9" a="1"/>
  <c r="R51" i="9" s="1"/>
  <c r="R42" i="9" a="1"/>
  <c r="R42" i="9" s="1"/>
  <c r="R34" i="9" a="1"/>
  <c r="R34" i="9" s="1"/>
  <c r="R29" i="9" a="1"/>
  <c r="R29" i="9" s="1"/>
  <c r="R25" i="9" a="1"/>
  <c r="R25" i="9" s="1"/>
  <c r="R21" i="9" a="1"/>
  <c r="R21" i="9" s="1"/>
  <c r="R17" i="9" a="1"/>
  <c r="R17" i="9" s="1"/>
  <c r="R13" i="9" a="1"/>
  <c r="R13" i="9" s="1"/>
  <c r="R49" i="9" a="1"/>
  <c r="R49" i="9" s="1"/>
  <c r="R32" i="9" a="1"/>
  <c r="R32" i="9" s="1"/>
  <c r="R22" i="9" a="1"/>
  <c r="R22" i="9" s="1"/>
  <c r="R65" i="9" a="1"/>
  <c r="R65" i="9" s="1"/>
  <c r="R59" i="9" a="1"/>
  <c r="R59" i="9" s="1"/>
  <c r="R46" i="9" a="1"/>
  <c r="R46" i="9" s="1"/>
  <c r="R9" i="9" a="1"/>
  <c r="R9" i="9" s="1"/>
  <c r="R43" i="9" a="1"/>
  <c r="R43" i="9" s="1"/>
  <c r="R38" i="9" a="1"/>
  <c r="R38" i="9" s="1"/>
  <c r="R14" i="9" a="1"/>
  <c r="R14" i="9" s="1"/>
  <c r="R10" i="9" a="1"/>
  <c r="R10" i="9" s="1"/>
  <c r="R26" i="9" a="1"/>
  <c r="R26" i="9" s="1"/>
  <c r="R18" i="9" a="1"/>
  <c r="R18" i="9" s="1"/>
  <c r="R57" i="9" a="1"/>
  <c r="R57" i="9" s="1"/>
  <c r="R52" i="9" a="1"/>
  <c r="R52" i="9" s="1"/>
  <c r="R40" i="9" a="1"/>
  <c r="R40" i="9" s="1"/>
  <c r="R35" i="9" a="1"/>
  <c r="R35" i="9" s="1"/>
  <c r="R72" i="15" a="1"/>
  <c r="R72" i="15" s="1"/>
  <c r="R68" i="15" a="1"/>
  <c r="R68" i="15" s="1"/>
  <c r="R64" i="15" a="1"/>
  <c r="R64" i="15" s="1"/>
  <c r="R56" i="15" a="1"/>
  <c r="R56" i="15" s="1"/>
  <c r="R53" i="15" a="1"/>
  <c r="R53" i="15" s="1"/>
  <c r="R52" i="15" a="1"/>
  <c r="R52" i="15" s="1"/>
  <c r="R46" i="15" a="1"/>
  <c r="R46" i="15" s="1"/>
  <c r="R42" i="15" a="1"/>
  <c r="R42" i="15" s="1"/>
  <c r="R38" i="15" a="1"/>
  <c r="R38" i="15" s="1"/>
  <c r="R35" i="15" a="1"/>
  <c r="R35" i="15" s="1"/>
  <c r="R33" i="15" a="1"/>
  <c r="R33" i="15" s="1"/>
  <c r="R29" i="15" a="1"/>
  <c r="R29" i="15" s="1"/>
  <c r="R26" i="15" a="1"/>
  <c r="R26" i="15" s="1"/>
  <c r="R24" i="15" a="1"/>
  <c r="R24" i="15" s="1"/>
  <c r="R14" i="15" a="1"/>
  <c r="R14" i="15" s="1"/>
  <c r="R69" i="15" a="1"/>
  <c r="R69" i="15" s="1"/>
  <c r="R65" i="15" a="1"/>
  <c r="R65" i="15" s="1"/>
  <c r="R61" i="15" a="1"/>
  <c r="R61" i="15" s="1"/>
  <c r="R49" i="15" a="1"/>
  <c r="R49" i="15" s="1"/>
  <c r="R43" i="15" a="1"/>
  <c r="R43" i="15" s="1"/>
  <c r="R39" i="15" a="1"/>
  <c r="R39" i="15" s="1"/>
  <c r="R30" i="15" a="1"/>
  <c r="R30" i="15" s="1"/>
  <c r="R21" i="15" a="1"/>
  <c r="R21" i="15" s="1"/>
  <c r="R18" i="15" a="1"/>
  <c r="R18" i="15" s="1"/>
  <c r="R15" i="15" a="1"/>
  <c r="R15" i="15" s="1"/>
  <c r="R66" i="15" a="1"/>
  <c r="R66" i="15" s="1"/>
  <c r="R47" i="15" a="1"/>
  <c r="R47" i="15" s="1"/>
  <c r="R36" i="15" a="1"/>
  <c r="R36" i="15" s="1"/>
  <c r="R32" i="15" a="1"/>
  <c r="R32" i="15" s="1"/>
  <c r="R28" i="15" a="1"/>
  <c r="R28" i="15" s="1"/>
  <c r="R25" i="15" a="1"/>
  <c r="R25" i="15" s="1"/>
  <c r="R16" i="15" a="1"/>
  <c r="R16" i="15" s="1"/>
  <c r="R9" i="15" a="1"/>
  <c r="R9" i="15" s="1"/>
  <c r="R57" i="15" a="1"/>
  <c r="R57" i="15" s="1"/>
  <c r="R22" i="15" a="1"/>
  <c r="R22" i="15" s="1"/>
  <c r="R67" i="15" a="1"/>
  <c r="R67" i="15" s="1"/>
  <c r="R60" i="15" a="1"/>
  <c r="R60" i="15" s="1"/>
  <c r="R55" i="15" a="1"/>
  <c r="R55" i="15" s="1"/>
  <c r="R54" i="15" a="1"/>
  <c r="R54" i="15" s="1"/>
  <c r="R48" i="15" a="1"/>
  <c r="R48" i="15" s="1"/>
  <c r="R37" i="15" a="1"/>
  <c r="R37" i="15" s="1"/>
  <c r="R17" i="15" a="1"/>
  <c r="R17" i="15" s="1"/>
  <c r="R11" i="15" a="1"/>
  <c r="R11" i="15" s="1"/>
  <c r="R10" i="15" a="1"/>
  <c r="R10" i="15" s="1"/>
  <c r="R51" i="15" a="1"/>
  <c r="R51" i="15" s="1"/>
  <c r="R45" i="15" a="1"/>
  <c r="R45" i="15" s="1"/>
  <c r="R20" i="15" a="1"/>
  <c r="R20" i="15" s="1"/>
  <c r="R13" i="15" a="1"/>
  <c r="R13" i="15" s="1"/>
  <c r="R70" i="15" a="1"/>
  <c r="R70" i="15" s="1"/>
  <c r="R62" i="15" a="1"/>
  <c r="R62" i="15" s="1"/>
  <c r="R59" i="15" a="1"/>
  <c r="R59" i="15" s="1"/>
  <c r="R58" i="15" a="1"/>
  <c r="R58" i="15" s="1"/>
  <c r="R50" i="15" a="1"/>
  <c r="R50" i="15" s="1"/>
  <c r="R44" i="15" a="1"/>
  <c r="R44" i="15" s="1"/>
  <c r="R40" i="15" a="1"/>
  <c r="R40" i="15" s="1"/>
  <c r="R34" i="15" a="1"/>
  <c r="R34" i="15" s="1"/>
  <c r="R27" i="15" a="1"/>
  <c r="R27" i="15" s="1"/>
  <c r="R23" i="15" a="1"/>
  <c r="R23" i="15" s="1"/>
  <c r="R19" i="15" a="1"/>
  <c r="R19" i="15" s="1"/>
  <c r="R12" i="15" a="1"/>
  <c r="R12" i="15" s="1"/>
  <c r="R71" i="15" a="1"/>
  <c r="R71" i="15" s="1"/>
  <c r="R63" i="15" a="1"/>
  <c r="R63" i="15" s="1"/>
  <c r="R41" i="15" a="1"/>
  <c r="R41" i="15" s="1"/>
  <c r="R31" i="15" a="1"/>
  <c r="R31" i="15" s="1"/>
  <c r="T8" i="8"/>
  <c r="T6" i="8" s="1" a="1"/>
  <c r="T6" i="8" s="1"/>
  <c r="S7" i="8"/>
  <c r="R69" i="16" a="1"/>
  <c r="R69" i="16" s="1"/>
  <c r="R65" i="16" a="1"/>
  <c r="R65" i="16" s="1"/>
  <c r="R57" i="16" a="1"/>
  <c r="R57" i="16" s="1"/>
  <c r="R55" i="16" a="1"/>
  <c r="R55" i="16" s="1"/>
  <c r="R52" i="16" a="1"/>
  <c r="R52" i="16" s="1"/>
  <c r="R49" i="16" a="1"/>
  <c r="R49" i="16" s="1"/>
  <c r="R47" i="16" a="1"/>
  <c r="R47" i="16" s="1"/>
  <c r="R45" i="16" a="1"/>
  <c r="R45" i="16" s="1"/>
  <c r="R43" i="16" a="1"/>
  <c r="R43" i="16" s="1"/>
  <c r="R40" i="16" a="1"/>
  <c r="R40" i="16" s="1"/>
  <c r="R37" i="16" a="1"/>
  <c r="R37" i="16" s="1"/>
  <c r="R34" i="16" a="1"/>
  <c r="R34" i="16" s="1"/>
  <c r="R27" i="16" a="1"/>
  <c r="R27" i="16" s="1"/>
  <c r="R26" i="16" a="1"/>
  <c r="R26" i="16" s="1"/>
  <c r="R23" i="16" a="1"/>
  <c r="R23" i="16" s="1"/>
  <c r="R20" i="16" a="1"/>
  <c r="R20" i="16" s="1"/>
  <c r="R17" i="16" a="1"/>
  <c r="R17" i="16" s="1"/>
  <c r="R13" i="16" a="1"/>
  <c r="R13" i="16" s="1"/>
  <c r="R48" i="16" a="1"/>
  <c r="R48" i="16" s="1"/>
  <c r="R36" i="16" a="1"/>
  <c r="R36" i="16" s="1"/>
  <c r="R33" i="16" a="1"/>
  <c r="R33" i="16" s="1"/>
  <c r="R28" i="16" a="1"/>
  <c r="R28" i="16" s="1"/>
  <c r="R24" i="16" a="1"/>
  <c r="R24" i="16" s="1"/>
  <c r="R12" i="16" a="1"/>
  <c r="R12" i="16" s="1"/>
  <c r="R10" i="16" a="1"/>
  <c r="R10" i="16" s="1"/>
  <c r="R70" i="16" a="1"/>
  <c r="R70" i="16" s="1"/>
  <c r="R66" i="16" a="1"/>
  <c r="R66" i="16" s="1"/>
  <c r="R62" i="16" a="1"/>
  <c r="R62" i="16" s="1"/>
  <c r="R61" i="16" a="1"/>
  <c r="R61" i="16" s="1"/>
  <c r="R60" i="16" a="1"/>
  <c r="R60" i="16" s="1"/>
  <c r="R56" i="16" a="1"/>
  <c r="R56" i="16" s="1"/>
  <c r="R53" i="16" a="1"/>
  <c r="R53" i="16" s="1"/>
  <c r="R50" i="16" a="1"/>
  <c r="R50" i="16" s="1"/>
  <c r="R46" i="16" a="1"/>
  <c r="R46" i="16" s="1"/>
  <c r="R38" i="16" a="1"/>
  <c r="R38" i="16" s="1"/>
  <c r="R29" i="16" a="1"/>
  <c r="R29" i="16" s="1"/>
  <c r="R21" i="16" a="1"/>
  <c r="R21" i="16" s="1"/>
  <c r="R18" i="16" a="1"/>
  <c r="R18" i="16" s="1"/>
  <c r="R14" i="16" a="1"/>
  <c r="R14" i="16" s="1"/>
  <c r="R11" i="16" a="1"/>
  <c r="R11" i="16" s="1"/>
  <c r="R9" i="16" a="1"/>
  <c r="R9" i="16" s="1"/>
  <c r="R72" i="16" a="1"/>
  <c r="R72" i="16" s="1"/>
  <c r="R67" i="16" a="1"/>
  <c r="R67" i="16" s="1"/>
  <c r="R64" i="16" a="1"/>
  <c r="R64" i="16" s="1"/>
  <c r="R71" i="16" a="1"/>
  <c r="R71" i="16" s="1"/>
  <c r="R63" i="16" a="1"/>
  <c r="R63" i="16" s="1"/>
  <c r="R59" i="16" a="1"/>
  <c r="R59" i="16" s="1"/>
  <c r="R51" i="16" a="1"/>
  <c r="R51" i="16" s="1"/>
  <c r="R44" i="16" a="1"/>
  <c r="R44" i="16" s="1"/>
  <c r="R41" i="16" a="1"/>
  <c r="R41" i="16" s="1"/>
  <c r="R35" i="16" a="1"/>
  <c r="R35" i="16" s="1"/>
  <c r="R31" i="16" a="1"/>
  <c r="R31" i="16" s="1"/>
  <c r="R30" i="16" a="1"/>
  <c r="R30" i="16" s="1"/>
  <c r="R22" i="16" a="1"/>
  <c r="R22" i="16" s="1"/>
  <c r="R15" i="16" a="1"/>
  <c r="R15" i="16" s="1"/>
  <c r="R68" i="16" a="1"/>
  <c r="R68" i="16" s="1"/>
  <c r="R58" i="16" a="1"/>
  <c r="R58" i="16" s="1"/>
  <c r="R54" i="16" a="1"/>
  <c r="R54" i="16" s="1"/>
  <c r="R42" i="16" a="1"/>
  <c r="R42" i="16" s="1"/>
  <c r="R39" i="16" a="1"/>
  <c r="R39" i="16" s="1"/>
  <c r="R32" i="16" a="1"/>
  <c r="R32" i="16" s="1"/>
  <c r="R25" i="16" a="1"/>
  <c r="R25" i="16" s="1"/>
  <c r="R19" i="16" a="1"/>
  <c r="R19" i="16" s="1"/>
  <c r="R16" i="16" a="1"/>
  <c r="R16" i="16" s="1"/>
  <c r="Q71" i="17" a="1"/>
  <c r="Q71" i="17" s="1"/>
  <c r="Q64" i="17" a="1"/>
  <c r="Q64" i="17" s="1"/>
  <c r="Q63" i="17" a="1"/>
  <c r="Q63" i="17" s="1"/>
  <c r="Q60" i="17" a="1"/>
  <c r="Q60" i="17" s="1"/>
  <c r="Q58" i="17" a="1"/>
  <c r="Q58" i="17" s="1"/>
  <c r="Q51" i="17" a="1"/>
  <c r="Q51" i="17" s="1"/>
  <c r="Q49" i="17" a="1"/>
  <c r="Q49" i="17" s="1"/>
  <c r="Q46" i="17" a="1"/>
  <c r="Q46" i="17" s="1"/>
  <c r="Q72" i="17" a="1"/>
  <c r="Q72" i="17" s="1"/>
  <c r="Q68" i="17" a="1"/>
  <c r="Q68" i="17" s="1"/>
  <c r="Q65" i="17" a="1"/>
  <c r="Q65" i="17" s="1"/>
  <c r="Q61" i="17" a="1"/>
  <c r="Q61" i="17" s="1"/>
  <c r="Q55" i="17" a="1"/>
  <c r="Q55" i="17" s="1"/>
  <c r="Q52" i="17" a="1"/>
  <c r="Q52" i="17" s="1"/>
  <c r="Q47" i="17" a="1"/>
  <c r="Q47" i="17" s="1"/>
  <c r="Q44" i="17" a="1"/>
  <c r="Q44" i="17" s="1"/>
  <c r="Q69" i="17" a="1"/>
  <c r="Q69" i="17" s="1"/>
  <c r="Q66" i="17" a="1"/>
  <c r="Q66" i="17" s="1"/>
  <c r="Q56" i="17" a="1"/>
  <c r="Q56" i="17" s="1"/>
  <c r="Q53" i="17" a="1"/>
  <c r="Q53" i="17" s="1"/>
  <c r="Q50" i="17" a="1"/>
  <c r="Q50" i="17" s="1"/>
  <c r="Q48" i="17" a="1"/>
  <c r="Q48" i="17" s="1"/>
  <c r="Q45" i="17" a="1"/>
  <c r="Q45" i="17" s="1"/>
  <c r="Q39" i="17" a="1"/>
  <c r="Q39" i="17" s="1"/>
  <c r="Q59" i="17" a="1"/>
  <c r="Q59" i="17" s="1"/>
  <c r="Q57" i="17" a="1"/>
  <c r="Q57" i="17" s="1"/>
  <c r="Q34" i="17" a="1"/>
  <c r="Q34" i="17" s="1"/>
  <c r="Q31" i="17" a="1"/>
  <c r="Q31" i="17" s="1"/>
  <c r="Q28" i="17" a="1"/>
  <c r="Q28" i="17" s="1"/>
  <c r="Q24" i="17" a="1"/>
  <c r="Q24" i="17" s="1"/>
  <c r="Q62" i="17" a="1"/>
  <c r="Q62" i="17" s="1"/>
  <c r="Q54" i="17" a="1"/>
  <c r="Q54" i="17" s="1"/>
  <c r="Q41" i="17" a="1"/>
  <c r="Q41" i="17" s="1"/>
  <c r="Q38" i="17" a="1"/>
  <c r="Q38" i="17" s="1"/>
  <c r="Q35" i="17" a="1"/>
  <c r="Q35" i="17" s="1"/>
  <c r="Q29" i="17" a="1"/>
  <c r="Q29" i="17" s="1"/>
  <c r="Q25" i="17" a="1"/>
  <c r="Q25" i="17" s="1"/>
  <c r="Q22" i="17" a="1"/>
  <c r="Q22" i="17" s="1"/>
  <c r="Q19" i="17" a="1"/>
  <c r="Q19" i="17" s="1"/>
  <c r="Q18" i="17" a="1"/>
  <c r="Q18" i="17" s="1"/>
  <c r="Q15" i="17" a="1"/>
  <c r="Q15" i="17" s="1"/>
  <c r="Q42" i="17" a="1"/>
  <c r="Q42" i="17" s="1"/>
  <c r="Q40" i="17" a="1"/>
  <c r="Q40" i="17" s="1"/>
  <c r="Q36" i="17" a="1"/>
  <c r="Q36" i="17" s="1"/>
  <c r="Q32" i="17" a="1"/>
  <c r="Q32" i="17" s="1"/>
  <c r="Q26" i="17" a="1"/>
  <c r="Q26" i="17" s="1"/>
  <c r="Q23" i="17" a="1"/>
  <c r="Q23" i="17" s="1"/>
  <c r="Q20" i="17" a="1"/>
  <c r="Q20" i="17" s="1"/>
  <c r="Q16" i="17" a="1"/>
  <c r="Q16" i="17" s="1"/>
  <c r="Q12" i="17" a="1"/>
  <c r="Q12" i="17" s="1"/>
  <c r="Q70" i="17" a="1"/>
  <c r="Q70" i="17" s="1"/>
  <c r="Q27" i="17" a="1"/>
  <c r="Q27" i="17" s="1"/>
  <c r="Q14" i="17" a="1"/>
  <c r="Q14" i="17" s="1"/>
  <c r="Q10" i="17" a="1"/>
  <c r="Q10" i="17" s="1"/>
  <c r="Q43" i="17" a="1"/>
  <c r="Q43" i="17" s="1"/>
  <c r="Q17" i="17" a="1"/>
  <c r="Q17" i="17" s="1"/>
  <c r="Q11" i="17" a="1"/>
  <c r="Q11" i="17" s="1"/>
  <c r="Q67" i="17" a="1"/>
  <c r="Q67" i="17" s="1"/>
  <c r="Q33" i="17" a="1"/>
  <c r="Q33" i="17" s="1"/>
  <c r="Q21" i="17" a="1"/>
  <c r="Q21" i="17" s="1"/>
  <c r="Q13" i="17" a="1"/>
  <c r="Q13" i="17" s="1"/>
  <c r="Q37" i="17" a="1"/>
  <c r="Q37" i="17" s="1"/>
  <c r="Q9" i="17" a="1"/>
  <c r="Q9" i="17" s="1"/>
  <c r="Q30" i="17" a="1"/>
  <c r="Q30" i="17" s="1"/>
  <c r="R72" i="6" a="1"/>
  <c r="R72" i="6" s="1"/>
  <c r="R68" i="6" a="1"/>
  <c r="R68" i="6" s="1"/>
  <c r="R67" i="6" a="1"/>
  <c r="R67" i="6" s="1"/>
  <c r="R61" i="6" a="1"/>
  <c r="R61" i="6" s="1"/>
  <c r="R56" i="6" a="1"/>
  <c r="R56" i="6" s="1"/>
  <c r="R54" i="6" a="1"/>
  <c r="R54" i="6" s="1"/>
  <c r="R50" i="6" a="1"/>
  <c r="R50" i="6" s="1"/>
  <c r="R44" i="6" a="1"/>
  <c r="R44" i="6" s="1"/>
  <c r="R41" i="6" a="1"/>
  <c r="R41" i="6" s="1"/>
  <c r="R38" i="6" a="1"/>
  <c r="R38" i="6" s="1"/>
  <c r="R35" i="6" a="1"/>
  <c r="R35" i="6" s="1"/>
  <c r="R31" i="6" a="1"/>
  <c r="R31" i="6" s="1"/>
  <c r="R28" i="6" a="1"/>
  <c r="R28" i="6" s="1"/>
  <c r="R23" i="6" a="1"/>
  <c r="R23" i="6" s="1"/>
  <c r="R21" i="6" a="1"/>
  <c r="R21" i="6" s="1"/>
  <c r="R16" i="6" a="1"/>
  <c r="R16" i="6" s="1"/>
  <c r="R14" i="6" a="1"/>
  <c r="R14" i="6" s="1"/>
  <c r="R69" i="6" a="1"/>
  <c r="R69" i="6" s="1"/>
  <c r="R66" i="6" a="1"/>
  <c r="R66" i="6" s="1"/>
  <c r="R60" i="6" a="1"/>
  <c r="R60" i="6" s="1"/>
  <c r="R55" i="6" a="1"/>
  <c r="R55" i="6" s="1"/>
  <c r="R51" i="6" a="1"/>
  <c r="R51" i="6" s="1"/>
  <c r="R48" i="6" a="1"/>
  <c r="R48" i="6" s="1"/>
  <c r="R46" i="6" a="1"/>
  <c r="R46" i="6" s="1"/>
  <c r="R45" i="6" a="1"/>
  <c r="R45" i="6" s="1"/>
  <c r="R37" i="6" a="1"/>
  <c r="R37" i="6" s="1"/>
  <c r="R33" i="6" a="1"/>
  <c r="R33" i="6" s="1"/>
  <c r="R29" i="6" a="1"/>
  <c r="R29" i="6" s="1"/>
  <c r="R25" i="6" a="1"/>
  <c r="R25" i="6" s="1"/>
  <c r="R17" i="6" a="1"/>
  <c r="R17" i="6" s="1"/>
  <c r="R15" i="6" a="1"/>
  <c r="R15" i="6" s="1"/>
  <c r="R11" i="6" a="1"/>
  <c r="R11" i="6" s="1"/>
  <c r="R10" i="6" a="1"/>
  <c r="R10" i="6" s="1"/>
  <c r="R70" i="6" a="1"/>
  <c r="R70" i="6" s="1"/>
  <c r="R65" i="6" a="1"/>
  <c r="R65" i="6" s="1"/>
  <c r="R64" i="6" a="1"/>
  <c r="R64" i="6" s="1"/>
  <c r="R59" i="6" a="1"/>
  <c r="R59" i="6" s="1"/>
  <c r="R58" i="6" a="1"/>
  <c r="R58" i="6" s="1"/>
  <c r="R52" i="6" a="1"/>
  <c r="R52" i="6" s="1"/>
  <c r="R49" i="6" a="1"/>
  <c r="R49" i="6" s="1"/>
  <c r="R42" i="6" a="1"/>
  <c r="R42" i="6" s="1"/>
  <c r="R36" i="6" a="1"/>
  <c r="R36" i="6" s="1"/>
  <c r="R34" i="6" a="1"/>
  <c r="R34" i="6" s="1"/>
  <c r="R30" i="6" a="1"/>
  <c r="R30" i="6" s="1"/>
  <c r="R26" i="6" a="1"/>
  <c r="R26" i="6" s="1"/>
  <c r="R24" i="6" a="1"/>
  <c r="R24" i="6" s="1"/>
  <c r="R22" i="6" a="1"/>
  <c r="R22" i="6" s="1"/>
  <c r="R20" i="6" a="1"/>
  <c r="R20" i="6" s="1"/>
  <c r="R19" i="6" a="1"/>
  <c r="R19" i="6" s="1"/>
  <c r="R71" i="6" a="1"/>
  <c r="R71" i="6" s="1"/>
  <c r="R47" i="6" a="1"/>
  <c r="R47" i="6" s="1"/>
  <c r="R63" i="6" a="1"/>
  <c r="R63" i="6" s="1"/>
  <c r="R39" i="6" a="1"/>
  <c r="R39" i="6" s="1"/>
  <c r="R32" i="6" a="1"/>
  <c r="R32" i="6" s="1"/>
  <c r="R18" i="6" a="1"/>
  <c r="R18" i="6" s="1"/>
  <c r="R13" i="6" a="1"/>
  <c r="R13" i="6" s="1"/>
  <c r="R27" i="6" a="1"/>
  <c r="R27" i="6" s="1"/>
  <c r="R57" i="6" a="1"/>
  <c r="R57" i="6" s="1"/>
  <c r="R53" i="6" a="1"/>
  <c r="R53" i="6" s="1"/>
  <c r="R43" i="6" a="1"/>
  <c r="R43" i="6" s="1"/>
  <c r="R62" i="6" a="1"/>
  <c r="R62" i="6" s="1"/>
  <c r="R40" i="6" a="1"/>
  <c r="R40" i="6" s="1"/>
  <c r="R12" i="6" a="1"/>
  <c r="R12" i="6" s="1"/>
  <c r="R9" i="6" a="1"/>
  <c r="R9" i="6" s="1"/>
  <c r="R10" i="1" a="1"/>
  <c r="R10" i="1" s="1"/>
  <c r="R11" i="1" a="1"/>
  <c r="R11" i="1" s="1"/>
  <c r="R13" i="1" a="1"/>
  <c r="R13" i="1" s="1"/>
  <c r="R15" i="1" a="1"/>
  <c r="R15" i="1" s="1"/>
  <c r="R14" i="1" a="1"/>
  <c r="R14" i="1" s="1"/>
  <c r="R9" i="1" a="1"/>
  <c r="R9" i="1" s="1"/>
  <c r="R21" i="1" a="1"/>
  <c r="R21" i="1" s="1"/>
  <c r="R12" i="1" a="1"/>
  <c r="R12" i="1" s="1"/>
  <c r="R16" i="1" a="1"/>
  <c r="R16" i="1" s="1"/>
  <c r="R18" i="1" a="1"/>
  <c r="R18" i="1" s="1"/>
  <c r="R22" i="1" a="1"/>
  <c r="R22" i="1" s="1"/>
  <c r="R23" i="1" a="1"/>
  <c r="R23" i="1" s="1"/>
  <c r="R26" i="1" a="1"/>
  <c r="R26" i="1" s="1"/>
  <c r="R17" i="1" a="1"/>
  <c r="R17" i="1" s="1"/>
  <c r="R31" i="1" a="1"/>
  <c r="R31" i="1" s="1"/>
  <c r="R20" i="1" a="1"/>
  <c r="R20" i="1" s="1"/>
  <c r="R25" i="1" a="1"/>
  <c r="R25" i="1" s="1"/>
  <c r="R24" i="1" a="1"/>
  <c r="R24" i="1" s="1"/>
  <c r="R33" i="1" a="1"/>
  <c r="R33" i="1" s="1"/>
  <c r="R34" i="1" a="1"/>
  <c r="R34" i="1" s="1"/>
  <c r="R38" i="1" a="1"/>
  <c r="R38" i="1" s="1"/>
  <c r="R40" i="1" a="1"/>
  <c r="R40" i="1" s="1"/>
  <c r="R30" i="1" a="1"/>
  <c r="R30" i="1" s="1"/>
  <c r="R41" i="1" a="1"/>
  <c r="R41" i="1" s="1"/>
  <c r="R49" i="1" a="1"/>
  <c r="R49" i="1" s="1"/>
  <c r="R19" i="1" a="1"/>
  <c r="R19" i="1" s="1"/>
  <c r="R29" i="1" a="1"/>
  <c r="R29" i="1" s="1"/>
  <c r="R32" i="1" a="1"/>
  <c r="R32" i="1" s="1"/>
  <c r="R42" i="1" a="1"/>
  <c r="R42" i="1" s="1"/>
  <c r="R44" i="1" a="1"/>
  <c r="R44" i="1" s="1"/>
  <c r="R47" i="1" a="1"/>
  <c r="R47" i="1" s="1"/>
  <c r="R50" i="1" a="1"/>
  <c r="R50" i="1" s="1"/>
  <c r="R28" i="1" a="1"/>
  <c r="R28" i="1" s="1"/>
  <c r="R36" i="1" a="1"/>
  <c r="R36" i="1" s="1"/>
  <c r="R37" i="1" a="1"/>
  <c r="R37" i="1" s="1"/>
  <c r="R39" i="1" a="1"/>
  <c r="R39" i="1" s="1"/>
  <c r="R45" i="1" a="1"/>
  <c r="R45" i="1" s="1"/>
  <c r="R55" i="1" a="1"/>
  <c r="R55" i="1" s="1"/>
  <c r="R48" i="1" a="1"/>
  <c r="R48" i="1" s="1"/>
  <c r="R59" i="1" a="1"/>
  <c r="R59" i="1" s="1"/>
  <c r="R66" i="1" a="1"/>
  <c r="R66" i="1" s="1"/>
  <c r="R70" i="1" a="1"/>
  <c r="R70" i="1" s="1"/>
  <c r="R43" i="1" a="1"/>
  <c r="R43" i="1" s="1"/>
  <c r="R46" i="1" a="1"/>
  <c r="R46" i="1" s="1"/>
  <c r="R56" i="1" a="1"/>
  <c r="R56" i="1" s="1"/>
  <c r="R60" i="1" a="1"/>
  <c r="R60" i="1" s="1"/>
  <c r="R63" i="1" a="1"/>
  <c r="R63" i="1" s="1"/>
  <c r="R67" i="1" a="1"/>
  <c r="R67" i="1" s="1"/>
  <c r="R71" i="1" a="1"/>
  <c r="R71" i="1" s="1"/>
  <c r="R35" i="1" a="1"/>
  <c r="R35" i="1" s="1"/>
  <c r="R57" i="1" a="1"/>
  <c r="R57" i="1" s="1"/>
  <c r="R61" i="1" a="1"/>
  <c r="R61" i="1" s="1"/>
  <c r="R68" i="1" a="1"/>
  <c r="R68" i="1" s="1"/>
  <c r="R72" i="1" a="1"/>
  <c r="R72" i="1" s="1"/>
  <c r="R27" i="1" a="1"/>
  <c r="R27" i="1" s="1"/>
  <c r="R51" i="1" a="1"/>
  <c r="R51" i="1" s="1"/>
  <c r="R52" i="1" a="1"/>
  <c r="R52" i="1" s="1"/>
  <c r="R62" i="1" a="1"/>
  <c r="R62" i="1" s="1"/>
  <c r="R65" i="1" a="1"/>
  <c r="R65" i="1" s="1"/>
  <c r="R64" i="1" a="1"/>
  <c r="R64" i="1" s="1"/>
  <c r="R69" i="1" a="1"/>
  <c r="R69" i="1" s="1"/>
  <c r="R54" i="1" a="1"/>
  <c r="R54" i="1" s="1"/>
  <c r="R53" i="1" a="1"/>
  <c r="R53" i="1" s="1"/>
  <c r="R58" i="1" a="1"/>
  <c r="R58" i="1" s="1"/>
  <c r="Q70" i="11" a="1"/>
  <c r="Q70" i="11" s="1"/>
  <c r="Q65" i="11" a="1"/>
  <c r="Q65" i="11" s="1"/>
  <c r="Q61" i="11" a="1"/>
  <c r="Q61" i="11" s="1"/>
  <c r="Q56" i="11" a="1"/>
  <c r="Q56" i="11" s="1"/>
  <c r="Q55" i="11" a="1"/>
  <c r="Q55" i="11" s="1"/>
  <c r="Q52" i="11" a="1"/>
  <c r="Q52" i="11" s="1"/>
  <c r="Q51" i="11" a="1"/>
  <c r="Q51" i="11" s="1"/>
  <c r="Q45" i="11" a="1"/>
  <c r="Q45" i="11" s="1"/>
  <c r="Q39" i="11" a="1"/>
  <c r="Q39" i="11" s="1"/>
  <c r="Q35" i="11" a="1"/>
  <c r="Q35" i="11" s="1"/>
  <c r="Q32" i="11" a="1"/>
  <c r="Q32" i="11" s="1"/>
  <c r="Q30" i="11" a="1"/>
  <c r="Q30" i="11" s="1"/>
  <c r="Q27" i="11" a="1"/>
  <c r="Q27" i="11" s="1"/>
  <c r="Q22" i="11" a="1"/>
  <c r="Q22" i="11" s="1"/>
  <c r="Q19" i="11" a="1"/>
  <c r="Q19" i="11" s="1"/>
  <c r="Q17" i="11" a="1"/>
  <c r="Q17" i="11" s="1"/>
  <c r="Q16" i="11" a="1"/>
  <c r="Q16" i="11" s="1"/>
  <c r="Q13" i="11" a="1"/>
  <c r="Q13" i="11" s="1"/>
  <c r="Q66" i="11" a="1"/>
  <c r="Q66" i="11" s="1"/>
  <c r="Q63" i="11" a="1"/>
  <c r="Q63" i="11" s="1"/>
  <c r="Q62" i="11" a="1"/>
  <c r="Q62" i="11" s="1"/>
  <c r="Q57" i="11" a="1"/>
  <c r="Q57" i="11" s="1"/>
  <c r="Q49" i="11" a="1"/>
  <c r="Q49" i="11" s="1"/>
  <c r="Q46" i="11" a="1"/>
  <c r="Q46" i="11" s="1"/>
  <c r="Q43" i="11" a="1"/>
  <c r="Q43" i="11" s="1"/>
  <c r="Q40" i="11" a="1"/>
  <c r="Q40" i="11" s="1"/>
  <c r="Q36" i="11" a="1"/>
  <c r="Q36" i="11" s="1"/>
  <c r="Q33" i="11" a="1"/>
  <c r="Q33" i="11" s="1"/>
  <c r="Q28" i="11" a="1"/>
  <c r="Q28" i="11" s="1"/>
  <c r="Q25" i="11" a="1"/>
  <c r="Q25" i="11" s="1"/>
  <c r="Q20" i="11" a="1"/>
  <c r="Q20" i="11" s="1"/>
  <c r="Q14" i="11" a="1"/>
  <c r="Q14" i="11" s="1"/>
  <c r="Q72" i="11" a="1"/>
  <c r="Q72" i="11" s="1"/>
  <c r="Q68" i="11" a="1"/>
  <c r="Q68" i="11" s="1"/>
  <c r="Q67" i="11" a="1"/>
  <c r="Q67" i="11" s="1"/>
  <c r="Q64" i="11" a="1"/>
  <c r="Q64" i="11" s="1"/>
  <c r="Q60" i="11" a="1"/>
  <c r="Q60" i="11" s="1"/>
  <c r="Q58" i="11" a="1"/>
  <c r="Q58" i="11" s="1"/>
  <c r="Q53" i="11" a="1"/>
  <c r="Q53" i="11" s="1"/>
  <c r="Q50" i="11" a="1"/>
  <c r="Q50" i="11" s="1"/>
  <c r="Q47" i="11" a="1"/>
  <c r="Q47" i="11" s="1"/>
  <c r="Q44" i="11" a="1"/>
  <c r="Q44" i="11" s="1"/>
  <c r="Q41" i="11" a="1"/>
  <c r="Q41" i="11" s="1"/>
  <c r="Q37" i="11" a="1"/>
  <c r="Q37" i="11" s="1"/>
  <c r="Q34" i="11" a="1"/>
  <c r="Q34" i="11" s="1"/>
  <c r="Q26" i="11" a="1"/>
  <c r="Q26" i="11" s="1"/>
  <c r="Q23" i="11" a="1"/>
  <c r="Q23" i="11" s="1"/>
  <c r="Q18" i="11" a="1"/>
  <c r="Q18" i="11" s="1"/>
  <c r="Q54" i="11" a="1"/>
  <c r="Q54" i="11" s="1"/>
  <c r="Q38" i="11" a="1"/>
  <c r="Q38" i="11" s="1"/>
  <c r="Q29" i="11" a="1"/>
  <c r="Q29" i="11" s="1"/>
  <c r="Q11" i="11" a="1"/>
  <c r="Q11" i="11" s="1"/>
  <c r="Q59" i="11" a="1"/>
  <c r="Q59" i="11" s="1"/>
  <c r="Q48" i="11" a="1"/>
  <c r="Q48" i="11" s="1"/>
  <c r="Q42" i="11" a="1"/>
  <c r="Q42" i="11" s="1"/>
  <c r="Q31" i="11" a="1"/>
  <c r="Q31" i="11" s="1"/>
  <c r="Q21" i="11" a="1"/>
  <c r="Q21" i="11" s="1"/>
  <c r="Q12" i="11" a="1"/>
  <c r="Q12" i="11" s="1"/>
  <c r="Q9" i="11" a="1"/>
  <c r="Q9" i="11" s="1"/>
  <c r="Q24" i="11" a="1"/>
  <c r="Q24" i="11" s="1"/>
  <c r="Q10" i="11" a="1"/>
  <c r="Q10" i="11" s="1"/>
  <c r="Q69" i="11" a="1"/>
  <c r="Q69" i="11" s="1"/>
  <c r="Q15" i="11" a="1"/>
  <c r="Q15" i="11" s="1"/>
  <c r="Q71" i="11" a="1"/>
  <c r="Q71" i="11" s="1"/>
  <c r="R11" i="13" a="1"/>
  <c r="R11" i="13" s="1"/>
  <c r="R16" i="13" a="1"/>
  <c r="R16" i="13" s="1"/>
  <c r="R17" i="13" a="1"/>
  <c r="R17" i="13" s="1"/>
  <c r="R24" i="13" a="1"/>
  <c r="R24" i="13" s="1"/>
  <c r="R27" i="13" a="1"/>
  <c r="R27" i="13" s="1"/>
  <c r="R30" i="13" a="1"/>
  <c r="R30" i="13" s="1"/>
  <c r="R33" i="13" a="1"/>
  <c r="R33" i="13" s="1"/>
  <c r="R40" i="13" a="1"/>
  <c r="R40" i="13" s="1"/>
  <c r="R47" i="13" a="1"/>
  <c r="R47" i="13" s="1"/>
  <c r="R53" i="13" a="1"/>
  <c r="R53" i="13" s="1"/>
  <c r="R59" i="13" a="1"/>
  <c r="R59" i="13" s="1"/>
  <c r="R63" i="13" a="1"/>
  <c r="R63" i="13" s="1"/>
  <c r="R66" i="13" a="1"/>
  <c r="R66" i="13" s="1"/>
  <c r="R69" i="13" a="1"/>
  <c r="R69" i="13" s="1"/>
  <c r="R10" i="13" a="1"/>
  <c r="R10" i="13" s="1"/>
  <c r="R23" i="13" a="1"/>
  <c r="R23" i="13" s="1"/>
  <c r="R29" i="13" a="1"/>
  <c r="R29" i="13" s="1"/>
  <c r="R35" i="13" a="1"/>
  <c r="R35" i="13" s="1"/>
  <c r="R38" i="13" a="1"/>
  <c r="R38" i="13" s="1"/>
  <c r="R43" i="13" a="1"/>
  <c r="R43" i="13" s="1"/>
  <c r="R45" i="13" a="1"/>
  <c r="R45" i="13" s="1"/>
  <c r="R48" i="13" a="1"/>
  <c r="R48" i="13" s="1"/>
  <c r="R50" i="13" a="1"/>
  <c r="R50" i="13" s="1"/>
  <c r="R52" i="13" a="1"/>
  <c r="R52" i="13" s="1"/>
  <c r="R56" i="13" a="1"/>
  <c r="R56" i="13" s="1"/>
  <c r="R62" i="13" a="1"/>
  <c r="R62" i="13" s="1"/>
  <c r="R65" i="13" a="1"/>
  <c r="R65" i="13" s="1"/>
  <c r="R68" i="13" a="1"/>
  <c r="R68" i="13" s="1"/>
  <c r="R72" i="13" a="1"/>
  <c r="R72" i="13" s="1"/>
  <c r="R9" i="13" a="1"/>
  <c r="R9" i="13" s="1"/>
  <c r="R14" i="13" a="1"/>
  <c r="R14" i="13" s="1"/>
  <c r="R15" i="13" a="1"/>
  <c r="R15" i="13" s="1"/>
  <c r="R19" i="13" a="1"/>
  <c r="R19" i="13" s="1"/>
  <c r="R22" i="13" a="1"/>
  <c r="R22" i="13" s="1"/>
  <c r="R25" i="13" a="1"/>
  <c r="R25" i="13" s="1"/>
  <c r="R26" i="13" a="1"/>
  <c r="R26" i="13" s="1"/>
  <c r="R32" i="13" a="1"/>
  <c r="R32" i="13" s="1"/>
  <c r="R41" i="13" a="1"/>
  <c r="R41" i="13" s="1"/>
  <c r="R46" i="13" a="1"/>
  <c r="R46" i="13" s="1"/>
  <c r="R51" i="13" a="1"/>
  <c r="R51" i="13" s="1"/>
  <c r="R55" i="13" a="1"/>
  <c r="R55" i="13" s="1"/>
  <c r="R58" i="13" a="1"/>
  <c r="R58" i="13" s="1"/>
  <c r="R61" i="13" a="1"/>
  <c r="R61" i="13" s="1"/>
  <c r="R67" i="13" a="1"/>
  <c r="R67" i="13" s="1"/>
  <c r="R12" i="13" a="1"/>
  <c r="R12" i="13" s="1"/>
  <c r="R20" i="13" a="1"/>
  <c r="R20" i="13" s="1"/>
  <c r="R36" i="13" a="1"/>
  <c r="R36" i="13" s="1"/>
  <c r="R42" i="13" a="1"/>
  <c r="R42" i="13" s="1"/>
  <c r="R71" i="13" a="1"/>
  <c r="R71" i="13" s="1"/>
  <c r="R18" i="13" a="1"/>
  <c r="R18" i="13" s="1"/>
  <c r="R13" i="13" a="1"/>
  <c r="R13" i="13" s="1"/>
  <c r="R21" i="13" a="1"/>
  <c r="R21" i="13" s="1"/>
  <c r="R28" i="13" a="1"/>
  <c r="R28" i="13" s="1"/>
  <c r="R39" i="13" a="1"/>
  <c r="R39" i="13" s="1"/>
  <c r="R44" i="13" a="1"/>
  <c r="R44" i="13" s="1"/>
  <c r="R54" i="13" a="1"/>
  <c r="R54" i="13" s="1"/>
  <c r="R70" i="13" a="1"/>
  <c r="R70" i="13" s="1"/>
  <c r="R34" i="13" a="1"/>
  <c r="R34" i="13" s="1"/>
  <c r="R60" i="13" a="1"/>
  <c r="R60" i="13" s="1"/>
  <c r="R31" i="13" a="1"/>
  <c r="R31" i="13" s="1"/>
  <c r="R37" i="13" a="1"/>
  <c r="R37" i="13" s="1"/>
  <c r="R49" i="13" a="1"/>
  <c r="R49" i="13" s="1"/>
  <c r="R57" i="13" a="1"/>
  <c r="R57" i="13" s="1"/>
  <c r="R64" i="13" a="1"/>
  <c r="R64" i="13" s="1"/>
  <c r="R69" i="8" a="1"/>
  <c r="R69" i="8" s="1"/>
  <c r="R67" i="8" a="1"/>
  <c r="R67" i="8" s="1"/>
  <c r="R66" i="8" a="1"/>
  <c r="R66" i="8" s="1"/>
  <c r="R61" i="8" a="1"/>
  <c r="R61" i="8" s="1"/>
  <c r="R57" i="8" a="1"/>
  <c r="R57" i="8" s="1"/>
  <c r="R47" i="8" a="1"/>
  <c r="R47" i="8" s="1"/>
  <c r="R46" i="8" a="1"/>
  <c r="R46" i="8" s="1"/>
  <c r="R43" i="8" a="1"/>
  <c r="R43" i="8" s="1"/>
  <c r="R36" i="8" a="1"/>
  <c r="R36" i="8" s="1"/>
  <c r="R35" i="8" a="1"/>
  <c r="R35" i="8" s="1"/>
  <c r="R33" i="8" a="1"/>
  <c r="R33" i="8" s="1"/>
  <c r="R24" i="8" a="1"/>
  <c r="R24" i="8" s="1"/>
  <c r="R22" i="8" a="1"/>
  <c r="R22" i="8" s="1"/>
  <c r="R18" i="8" a="1"/>
  <c r="R18" i="8" s="1"/>
  <c r="R9" i="8" a="1"/>
  <c r="R9" i="8" s="1"/>
  <c r="R72" i="8" a="1"/>
  <c r="R72" i="8" s="1"/>
  <c r="R71" i="8" a="1"/>
  <c r="R71" i="8" s="1"/>
  <c r="R70" i="8" a="1"/>
  <c r="R70" i="8" s="1"/>
  <c r="R64" i="8" a="1"/>
  <c r="R64" i="8" s="1"/>
  <c r="R60" i="8" a="1"/>
  <c r="R60" i="8" s="1"/>
  <c r="R53" i="8" a="1"/>
  <c r="R53" i="8" s="1"/>
  <c r="R51" i="8" a="1"/>
  <c r="R51" i="8" s="1"/>
  <c r="R49" i="8" a="1"/>
  <c r="R49" i="8" s="1"/>
  <c r="R45" i="8" a="1"/>
  <c r="R45" i="8" s="1"/>
  <c r="R44" i="8" a="1"/>
  <c r="R44" i="8" s="1"/>
  <c r="R39" i="8" a="1"/>
  <c r="R39" i="8" s="1"/>
  <c r="R38" i="8" a="1"/>
  <c r="R38" i="8" s="1"/>
  <c r="R37" i="8" a="1"/>
  <c r="R37" i="8" s="1"/>
  <c r="R29" i="8" a="1"/>
  <c r="R29" i="8" s="1"/>
  <c r="R25" i="8" a="1"/>
  <c r="R25" i="8" s="1"/>
  <c r="R20" i="8" a="1"/>
  <c r="R20" i="8" s="1"/>
  <c r="R16" i="8" a="1"/>
  <c r="R16" i="8" s="1"/>
  <c r="R14" i="8" a="1"/>
  <c r="R14" i="8" s="1"/>
  <c r="R68" i="8" a="1"/>
  <c r="R68" i="8" s="1"/>
  <c r="R63" i="8" a="1"/>
  <c r="R63" i="8" s="1"/>
  <c r="R62" i="8" a="1"/>
  <c r="R62" i="8" s="1"/>
  <c r="R56" i="8" a="1"/>
  <c r="R56" i="8" s="1"/>
  <c r="R42" i="8" a="1"/>
  <c r="R42" i="8" s="1"/>
  <c r="R40" i="8" a="1"/>
  <c r="R40" i="8" s="1"/>
  <c r="R32" i="8" a="1"/>
  <c r="R32" i="8" s="1"/>
  <c r="R31" i="8" a="1"/>
  <c r="R31" i="8" s="1"/>
  <c r="R26" i="8" a="1"/>
  <c r="R26" i="8" s="1"/>
  <c r="R23" i="8" a="1"/>
  <c r="R23" i="8" s="1"/>
  <c r="R15" i="8" a="1"/>
  <c r="R15" i="8" s="1"/>
  <c r="R58" i="8" a="1"/>
  <c r="R58" i="8" s="1"/>
  <c r="R54" i="8" a="1"/>
  <c r="R54" i="8" s="1"/>
  <c r="R21" i="8" a="1"/>
  <c r="R21" i="8" s="1"/>
  <c r="R11" i="8" a="1"/>
  <c r="R11" i="8" s="1"/>
  <c r="R65" i="8" a="1"/>
  <c r="R65" i="8" s="1"/>
  <c r="R48" i="8" a="1"/>
  <c r="R48" i="8" s="1"/>
  <c r="R10" i="8" a="1"/>
  <c r="R10" i="8" s="1"/>
  <c r="R59" i="8" a="1"/>
  <c r="R59" i="8" s="1"/>
  <c r="R55" i="8" a="1"/>
  <c r="R55" i="8" s="1"/>
  <c r="R50" i="8" a="1"/>
  <c r="R50" i="8" s="1"/>
  <c r="R34" i="8" a="1"/>
  <c r="R34" i="8" s="1"/>
  <c r="R28" i="8" a="1"/>
  <c r="R28" i="8" s="1"/>
  <c r="R19" i="8" a="1"/>
  <c r="R19" i="8" s="1"/>
  <c r="R12" i="8" a="1"/>
  <c r="R12" i="8" s="1"/>
  <c r="R41" i="8" a="1"/>
  <c r="R41" i="8" s="1"/>
  <c r="R13" i="8" a="1"/>
  <c r="R13" i="8" s="1"/>
  <c r="R52" i="8" a="1"/>
  <c r="R52" i="8" s="1"/>
  <c r="R17" i="8" a="1"/>
  <c r="R17" i="8" s="1"/>
  <c r="R27" i="8" a="1"/>
  <c r="R27" i="8" s="1"/>
  <c r="R30" i="8" a="1"/>
  <c r="R30" i="8" s="1"/>
  <c r="T8" i="1"/>
  <c r="T6" i="1" s="1" a="1"/>
  <c r="T6" i="1" s="1"/>
  <c r="S8" i="11"/>
  <c r="S6" i="11" s="1" a="1"/>
  <c r="S6" i="11" s="1"/>
  <c r="R7" i="11"/>
  <c r="S8" i="17"/>
  <c r="S6" i="17" s="1" a="1"/>
  <c r="S6" i="17" s="1"/>
  <c r="R7" i="17"/>
  <c r="T8" i="15"/>
  <c r="T6" i="15" s="1" a="1"/>
  <c r="T6" i="15" s="1"/>
  <c r="S7" i="15"/>
  <c r="T8" i="9"/>
  <c r="T6" i="9" s="1" a="1"/>
  <c r="T6" i="9" s="1"/>
  <c r="S7" i="9"/>
  <c r="T8" i="10"/>
  <c r="T6" i="10" s="1" a="1"/>
  <c r="T6" i="10" s="1"/>
  <c r="S7" i="10"/>
  <c r="S8" i="12"/>
  <c r="S6" i="12" s="1" a="1"/>
  <c r="S6" i="12" s="1"/>
  <c r="R7" i="12"/>
  <c r="T8" i="13"/>
  <c r="T6" i="13" s="1" a="1"/>
  <c r="T6" i="13" s="1"/>
  <c r="S7" i="13"/>
  <c r="S7" i="16"/>
  <c r="T8" i="16"/>
  <c r="T6" i="16" s="1" a="1"/>
  <c r="T6" i="16" s="1"/>
  <c r="S7" i="1"/>
  <c r="T8" i="6"/>
  <c r="T6" i="6" s="1" a="1"/>
  <c r="T6" i="6" s="1"/>
  <c r="S7" i="6"/>
  <c r="R62" i="14" l="1" a="1"/>
  <c r="R62" i="14" s="1"/>
  <c r="R44" i="14" a="1"/>
  <c r="R44" i="14" s="1"/>
  <c r="R31" i="14" a="1"/>
  <c r="R31" i="14" s="1"/>
  <c r="R15" i="14" a="1"/>
  <c r="R15" i="14" s="1"/>
  <c r="R67" i="14" a="1"/>
  <c r="R67" i="14" s="1"/>
  <c r="R53" i="14" a="1"/>
  <c r="R53" i="14" s="1"/>
  <c r="R37" i="14" a="1"/>
  <c r="R37" i="14" s="1"/>
  <c r="R24" i="14" a="1"/>
  <c r="R24" i="14" s="1"/>
  <c r="R9" i="14" a="1"/>
  <c r="R9" i="14" s="1"/>
  <c r="R54" i="14" a="1"/>
  <c r="R54" i="14" s="1"/>
  <c r="R17" i="14" a="1"/>
  <c r="R17" i="14" s="1"/>
  <c r="R55" i="14" a="1"/>
  <c r="R55" i="14" s="1"/>
  <c r="R10" i="14" a="1"/>
  <c r="R10" i="14" s="1"/>
  <c r="R72" i="14" a="1"/>
  <c r="R72" i="14" s="1"/>
  <c r="R46" i="14" a="1"/>
  <c r="R46" i="14" s="1"/>
  <c r="R61" i="14" a="1"/>
  <c r="R61" i="14" s="1"/>
  <c r="R56" i="14" a="1"/>
  <c r="R56" i="14" s="1"/>
  <c r="R40" i="14" a="1"/>
  <c r="R40" i="14" s="1"/>
  <c r="R28" i="14" a="1"/>
  <c r="R28" i="14" s="1"/>
  <c r="R11" i="14" a="1"/>
  <c r="R11" i="14" s="1"/>
  <c r="R65" i="14" a="1"/>
  <c r="R65" i="14" s="1"/>
  <c r="R49" i="14" a="1"/>
  <c r="R49" i="14" s="1"/>
  <c r="R34" i="14" a="1"/>
  <c r="R34" i="14" s="1"/>
  <c r="R20" i="14" a="1"/>
  <c r="R20" i="14" s="1"/>
  <c r="R66" i="14" a="1"/>
  <c r="R66" i="14" s="1"/>
  <c r="R42" i="14" a="1"/>
  <c r="R42" i="14" s="1"/>
  <c r="R64" i="14" a="1"/>
  <c r="R64" i="14" s="1"/>
  <c r="R43" i="14" a="1"/>
  <c r="R43" i="14" s="1"/>
  <c r="R47" i="14" a="1"/>
  <c r="R47" i="14" s="1"/>
  <c r="R69" i="14" a="1"/>
  <c r="R69" i="14" s="1"/>
  <c r="R38" i="14" a="1"/>
  <c r="R38" i="14" s="1"/>
  <c r="R39" i="14" a="1"/>
  <c r="R39" i="14" s="1"/>
  <c r="R52" i="14" a="1"/>
  <c r="R52" i="14" s="1"/>
  <c r="R36" i="14" a="1"/>
  <c r="R36" i="14" s="1"/>
  <c r="R23" i="14" a="1"/>
  <c r="R23" i="14" s="1"/>
  <c r="R71" i="14" a="1"/>
  <c r="R71" i="14" s="1"/>
  <c r="R58" i="14" a="1"/>
  <c r="R58" i="14" s="1"/>
  <c r="R45" i="14" a="1"/>
  <c r="R45" i="14" s="1"/>
  <c r="R29" i="14" a="1"/>
  <c r="R29" i="14" s="1"/>
  <c r="R16" i="14" a="1"/>
  <c r="R16" i="14" s="1"/>
  <c r="R63" i="14" a="1"/>
  <c r="R63" i="14" s="1"/>
  <c r="R32" i="14" a="1"/>
  <c r="R32" i="14" s="1"/>
  <c r="R51" i="14" a="1"/>
  <c r="R51" i="14" s="1"/>
  <c r="R35" i="14" a="1"/>
  <c r="R35" i="14" s="1"/>
  <c r="R30" i="14" a="1"/>
  <c r="R30" i="14" s="1"/>
  <c r="R60" i="14" a="1"/>
  <c r="R60" i="14" s="1"/>
  <c r="R21" i="14" a="1"/>
  <c r="R21" i="14" s="1"/>
  <c r="R14" i="14" a="1"/>
  <c r="R14" i="14" s="1"/>
  <c r="R70" i="14" a="1"/>
  <c r="R70" i="14" s="1"/>
  <c r="R48" i="14" a="1"/>
  <c r="R48" i="14" s="1"/>
  <c r="R33" i="14" a="1"/>
  <c r="R33" i="14" s="1"/>
  <c r="R19" i="14" a="1"/>
  <c r="R19" i="14" s="1"/>
  <c r="R68" i="14" a="1"/>
  <c r="R68" i="14" s="1"/>
  <c r="R57" i="14" a="1"/>
  <c r="R57" i="14" s="1"/>
  <c r="R41" i="14" a="1"/>
  <c r="R41" i="14" s="1"/>
  <c r="R26" i="14" a="1"/>
  <c r="R26" i="14" s="1"/>
  <c r="R12" i="14" a="1"/>
  <c r="R12" i="14" s="1"/>
  <c r="R59" i="14" a="1"/>
  <c r="R59" i="14" s="1"/>
  <c r="R25" i="14" a="1"/>
  <c r="R25" i="14" s="1"/>
  <c r="R27" i="14" a="1"/>
  <c r="R27" i="14" s="1"/>
  <c r="R18" i="14" a="1"/>
  <c r="R18" i="14" s="1"/>
  <c r="R22" i="14" a="1"/>
  <c r="R22" i="14" s="1"/>
  <c r="R50" i="14" a="1"/>
  <c r="R50" i="14" s="1"/>
  <c r="R13" i="14" a="1"/>
  <c r="R13" i="14" s="1"/>
  <c r="S6" i="14" a="1"/>
  <c r="S6" i="14" s="1"/>
  <c r="T8" i="14"/>
  <c r="S7" i="14"/>
  <c r="S12" i="13" a="1"/>
  <c r="S12" i="13" s="1"/>
  <c r="S18" i="13" a="1"/>
  <c r="S18" i="13" s="1"/>
  <c r="S21" i="13" a="1"/>
  <c r="S21" i="13" s="1"/>
  <c r="S25" i="13" a="1"/>
  <c r="S25" i="13" s="1"/>
  <c r="S28" i="13" a="1"/>
  <c r="S28" i="13" s="1"/>
  <c r="S31" i="13" a="1"/>
  <c r="S31" i="13" s="1"/>
  <c r="S34" i="13" a="1"/>
  <c r="S34" i="13" s="1"/>
  <c r="S36" i="13" a="1"/>
  <c r="S36" i="13" s="1"/>
  <c r="S39" i="13" a="1"/>
  <c r="S39" i="13" s="1"/>
  <c r="S44" i="13" a="1"/>
  <c r="S44" i="13" s="1"/>
  <c r="S46" i="13" a="1"/>
  <c r="S46" i="13" s="1"/>
  <c r="S49" i="13" a="1"/>
  <c r="S49" i="13" s="1"/>
  <c r="S51" i="13" a="1"/>
  <c r="S51" i="13" s="1"/>
  <c r="S54" i="13" a="1"/>
  <c r="S54" i="13" s="1"/>
  <c r="S60" i="13" a="1"/>
  <c r="S60" i="13" s="1"/>
  <c r="S64" i="13" a="1"/>
  <c r="S64" i="13" s="1"/>
  <c r="S67" i="13" a="1"/>
  <c r="S67" i="13" s="1"/>
  <c r="S70" i="13" a="1"/>
  <c r="S70" i="13" s="1"/>
  <c r="S9" i="13" a="1"/>
  <c r="S9" i="13" s="1"/>
  <c r="S11" i="13" a="1"/>
  <c r="S11" i="13" s="1"/>
  <c r="S13" i="13" a="1"/>
  <c r="S13" i="13" s="1"/>
  <c r="S17" i="13" a="1"/>
  <c r="S17" i="13" s="1"/>
  <c r="S20" i="13" a="1"/>
  <c r="S20" i="13" s="1"/>
  <c r="S24" i="13" a="1"/>
  <c r="S24" i="13" s="1"/>
  <c r="S27" i="13" a="1"/>
  <c r="S27" i="13" s="1"/>
  <c r="S30" i="13" a="1"/>
  <c r="S30" i="13" s="1"/>
  <c r="S37" i="13" a="1"/>
  <c r="S37" i="13" s="1"/>
  <c r="S42" i="13" a="1"/>
  <c r="S42" i="13" s="1"/>
  <c r="S47" i="13" a="1"/>
  <c r="S47" i="13" s="1"/>
  <c r="S53" i="13" a="1"/>
  <c r="S53" i="13" s="1"/>
  <c r="S57" i="13" a="1"/>
  <c r="S57" i="13" s="1"/>
  <c r="S63" i="13" a="1"/>
  <c r="S63" i="13" s="1"/>
  <c r="S66" i="13" a="1"/>
  <c r="S66" i="13" s="1"/>
  <c r="S69" i="13" a="1"/>
  <c r="S69" i="13" s="1"/>
  <c r="S10" i="13" a="1"/>
  <c r="S10" i="13" s="1"/>
  <c r="S16" i="13" a="1"/>
  <c r="S16" i="13" s="1"/>
  <c r="S23" i="13" a="1"/>
  <c r="S23" i="13" s="1"/>
  <c r="S33" i="13" a="1"/>
  <c r="S33" i="13" s="1"/>
  <c r="S35" i="13" a="1"/>
  <c r="S35" i="13" s="1"/>
  <c r="S40" i="13" a="1"/>
  <c r="S40" i="13" s="1"/>
  <c r="S43" i="13" a="1"/>
  <c r="S43" i="13" s="1"/>
  <c r="S45" i="13" a="1"/>
  <c r="S45" i="13" s="1"/>
  <c r="S52" i="13" a="1"/>
  <c r="S52" i="13" s="1"/>
  <c r="S56" i="13" a="1"/>
  <c r="S56" i="13" s="1"/>
  <c r="S59" i="13" a="1"/>
  <c r="S59" i="13" s="1"/>
  <c r="S62" i="13" a="1"/>
  <c r="S62" i="13" s="1"/>
  <c r="S15" i="13" a="1"/>
  <c r="S15" i="13" s="1"/>
  <c r="S32" i="13" a="1"/>
  <c r="S32" i="13" s="1"/>
  <c r="S58" i="13" a="1"/>
  <c r="S58" i="13" s="1"/>
  <c r="S65" i="13" a="1"/>
  <c r="S65" i="13" s="1"/>
  <c r="S72" i="13" a="1"/>
  <c r="S72" i="13" s="1"/>
  <c r="S38" i="13" a="1"/>
  <c r="S38" i="13" s="1"/>
  <c r="S48" i="13" a="1"/>
  <c r="S48" i="13" s="1"/>
  <c r="S55" i="13" a="1"/>
  <c r="S55" i="13" s="1"/>
  <c r="S19" i="13" a="1"/>
  <c r="S19" i="13" s="1"/>
  <c r="S22" i="13" a="1"/>
  <c r="S22" i="13" s="1"/>
  <c r="S26" i="13" a="1"/>
  <c r="S26" i="13" s="1"/>
  <c r="S61" i="13" a="1"/>
  <c r="S61" i="13" s="1"/>
  <c r="S71" i="13" a="1"/>
  <c r="S71" i="13" s="1"/>
  <c r="S14" i="13" a="1"/>
  <c r="S14" i="13" s="1"/>
  <c r="S41" i="13" a="1"/>
  <c r="S41" i="13" s="1"/>
  <c r="S50" i="13" a="1"/>
  <c r="S50" i="13" s="1"/>
  <c r="S68" i="13" a="1"/>
  <c r="S68" i="13" s="1"/>
  <c r="S29" i="13" a="1"/>
  <c r="S29" i="13" s="1"/>
  <c r="S69" i="10" a="1"/>
  <c r="S69" i="10" s="1"/>
  <c r="S64" i="10" a="1"/>
  <c r="S64" i="10" s="1"/>
  <c r="S60" i="10" a="1"/>
  <c r="S60" i="10" s="1"/>
  <c r="S57" i="10" a="1"/>
  <c r="S57" i="10" s="1"/>
  <c r="S53" i="10" a="1"/>
  <c r="S53" i="10" s="1"/>
  <c r="S49" i="10" a="1"/>
  <c r="S49" i="10" s="1"/>
  <c r="S44" i="10" a="1"/>
  <c r="S44" i="10" s="1"/>
  <c r="S40" i="10" a="1"/>
  <c r="S40" i="10" s="1"/>
  <c r="S34" i="10" a="1"/>
  <c r="S34" i="10" s="1"/>
  <c r="S30" i="10" a="1"/>
  <c r="S30" i="10" s="1"/>
  <c r="S24" i="10" a="1"/>
  <c r="S24" i="10" s="1"/>
  <c r="S21" i="10" a="1"/>
  <c r="S21" i="10" s="1"/>
  <c r="S18" i="10" a="1"/>
  <c r="S18" i="10" s="1"/>
  <c r="S9" i="10" a="1"/>
  <c r="S9" i="10" s="1"/>
  <c r="S70" i="10" a="1"/>
  <c r="S70" i="10" s="1"/>
  <c r="S65" i="10" a="1"/>
  <c r="S65" i="10" s="1"/>
  <c r="S58" i="10" a="1"/>
  <c r="S58" i="10" s="1"/>
  <c r="S54" i="10" a="1"/>
  <c r="S54" i="10" s="1"/>
  <c r="S50" i="10" a="1"/>
  <c r="S50" i="10" s="1"/>
  <c r="S45" i="10" a="1"/>
  <c r="S45" i="10" s="1"/>
  <c r="S41" i="10" a="1"/>
  <c r="S41" i="10" s="1"/>
  <c r="S37" i="10" a="1"/>
  <c r="S37" i="10" s="1"/>
  <c r="S35" i="10" a="1"/>
  <c r="S35" i="10" s="1"/>
  <c r="S31" i="10" a="1"/>
  <c r="S31" i="10" s="1"/>
  <c r="S28" i="10" a="1"/>
  <c r="S28" i="10" s="1"/>
  <c r="S25" i="10" a="1"/>
  <c r="S25" i="10" s="1"/>
  <c r="S19" i="10" a="1"/>
  <c r="S19" i="10" s="1"/>
  <c r="S15" i="10" a="1"/>
  <c r="S15" i="10" s="1"/>
  <c r="S14" i="10" a="1"/>
  <c r="S14" i="10" s="1"/>
  <c r="S11" i="10" a="1"/>
  <c r="S11" i="10" s="1"/>
  <c r="S10" i="10" a="1"/>
  <c r="S10" i="10" s="1"/>
  <c r="S71" i="10" a="1"/>
  <c r="S71" i="10" s="1"/>
  <c r="S66" i="10" a="1"/>
  <c r="S66" i="10" s="1"/>
  <c r="S62" i="10" a="1"/>
  <c r="S62" i="10" s="1"/>
  <c r="S61" i="10" a="1"/>
  <c r="S61" i="10" s="1"/>
  <c r="S55" i="10" a="1"/>
  <c r="S55" i="10" s="1"/>
  <c r="S51" i="10" a="1"/>
  <c r="S51" i="10" s="1"/>
  <c r="S46" i="10" a="1"/>
  <c r="S46" i="10" s="1"/>
  <c r="S42" i="10" a="1"/>
  <c r="S42" i="10" s="1"/>
  <c r="S38" i="10" a="1"/>
  <c r="S38" i="10" s="1"/>
  <c r="S32" i="10" a="1"/>
  <c r="S32" i="10" s="1"/>
  <c r="S29" i="10" a="1"/>
  <c r="S29" i="10" s="1"/>
  <c r="S26" i="10" a="1"/>
  <c r="S26" i="10" s="1"/>
  <c r="S22" i="10" a="1"/>
  <c r="S22" i="10" s="1"/>
  <c r="S16" i="10" a="1"/>
  <c r="S16" i="10" s="1"/>
  <c r="S72" i="10" a="1"/>
  <c r="S72" i="10" s="1"/>
  <c r="S67" i="10" a="1"/>
  <c r="S67" i="10" s="1"/>
  <c r="S52" i="10" a="1"/>
  <c r="S52" i="10" s="1"/>
  <c r="S33" i="10" a="1"/>
  <c r="S33" i="10" s="1"/>
  <c r="S56" i="10" a="1"/>
  <c r="S56" i="10" s="1"/>
  <c r="S39" i="10" a="1"/>
  <c r="S39" i="10" s="1"/>
  <c r="S23" i="10" a="1"/>
  <c r="S23" i="10" s="1"/>
  <c r="S13" i="10" a="1"/>
  <c r="S13" i="10" s="1"/>
  <c r="S59" i="10" a="1"/>
  <c r="S59" i="10" s="1"/>
  <c r="S43" i="10" a="1"/>
  <c r="S43" i="10" s="1"/>
  <c r="S27" i="10" a="1"/>
  <c r="S27" i="10" s="1"/>
  <c r="S20" i="10" a="1"/>
  <c r="S20" i="10" s="1"/>
  <c r="S17" i="10" a="1"/>
  <c r="S17" i="10" s="1"/>
  <c r="S68" i="10" a="1"/>
  <c r="S68" i="10" s="1"/>
  <c r="S47" i="10" a="1"/>
  <c r="S47" i="10" s="1"/>
  <c r="S63" i="10" a="1"/>
  <c r="S63" i="10" s="1"/>
  <c r="S48" i="10" a="1"/>
  <c r="S48" i="10" s="1"/>
  <c r="S36" i="10" a="1"/>
  <c r="S36" i="10" s="1"/>
  <c r="S12" i="10" a="1"/>
  <c r="S12" i="10" s="1"/>
  <c r="R66" i="11" a="1"/>
  <c r="R66" i="11" s="1"/>
  <c r="R62" i="11" a="1"/>
  <c r="R62" i="11" s="1"/>
  <c r="R53" i="11" a="1"/>
  <c r="R53" i="11" s="1"/>
  <c r="R46" i="11" a="1"/>
  <c r="R46" i="11" s="1"/>
  <c r="R40" i="11" a="1"/>
  <c r="R40" i="11" s="1"/>
  <c r="R36" i="11" a="1"/>
  <c r="R36" i="11" s="1"/>
  <c r="R33" i="11" a="1"/>
  <c r="R33" i="11" s="1"/>
  <c r="R28" i="11" a="1"/>
  <c r="R28" i="11" s="1"/>
  <c r="R23" i="11" a="1"/>
  <c r="R23" i="11" s="1"/>
  <c r="R20" i="11" a="1"/>
  <c r="R20" i="11" s="1"/>
  <c r="R14" i="11" a="1"/>
  <c r="R14" i="11" s="1"/>
  <c r="R72" i="11" a="1"/>
  <c r="R72" i="11" s="1"/>
  <c r="R71" i="11" a="1"/>
  <c r="R71" i="11" s="1"/>
  <c r="R68" i="11" a="1"/>
  <c r="R68" i="11" s="1"/>
  <c r="R67" i="11" a="1"/>
  <c r="R67" i="11" s="1"/>
  <c r="R64" i="11" a="1"/>
  <c r="R64" i="11" s="1"/>
  <c r="R60" i="11" a="1"/>
  <c r="R60" i="11" s="1"/>
  <c r="R59" i="11" a="1"/>
  <c r="R59" i="11" s="1"/>
  <c r="R58" i="11" a="1"/>
  <c r="R58" i="11" s="1"/>
  <c r="R50" i="11" a="1"/>
  <c r="R50" i="11" s="1"/>
  <c r="R47" i="11" a="1"/>
  <c r="R47" i="11" s="1"/>
  <c r="R44" i="11" a="1"/>
  <c r="R44" i="11" s="1"/>
  <c r="R41" i="11" a="1"/>
  <c r="R41" i="11" s="1"/>
  <c r="R37" i="11" a="1"/>
  <c r="R37" i="11" s="1"/>
  <c r="R34" i="11" a="1"/>
  <c r="R34" i="11" s="1"/>
  <c r="R29" i="11" a="1"/>
  <c r="R29" i="11" s="1"/>
  <c r="R26" i="11" a="1"/>
  <c r="R26" i="11" s="1"/>
  <c r="R21" i="11" a="1"/>
  <c r="R21" i="11" s="1"/>
  <c r="R18" i="11" a="1"/>
  <c r="R18" i="11" s="1"/>
  <c r="R15" i="11" a="1"/>
  <c r="R15" i="11" s="1"/>
  <c r="R69" i="11" a="1"/>
  <c r="R69" i="11" s="1"/>
  <c r="R65" i="11" a="1"/>
  <c r="R65" i="11" s="1"/>
  <c r="R61" i="11" a="1"/>
  <c r="R61" i="11" s="1"/>
  <c r="R54" i="11" a="1"/>
  <c r="R54" i="11" s="1"/>
  <c r="R51" i="11" a="1"/>
  <c r="R51" i="11" s="1"/>
  <c r="R48" i="11" a="1"/>
  <c r="R48" i="11" s="1"/>
  <c r="R42" i="11" a="1"/>
  <c r="R42" i="11" s="1"/>
  <c r="R38" i="11" a="1"/>
  <c r="R38" i="11" s="1"/>
  <c r="R35" i="11" a="1"/>
  <c r="R35" i="11" s="1"/>
  <c r="R31" i="11" a="1"/>
  <c r="R31" i="11" s="1"/>
  <c r="R27" i="11" a="1"/>
  <c r="R27" i="11" s="1"/>
  <c r="R24" i="11" a="1"/>
  <c r="R24" i="11" s="1"/>
  <c r="R19" i="11" a="1"/>
  <c r="R19" i="11" s="1"/>
  <c r="R43" i="11" a="1"/>
  <c r="R43" i="11" s="1"/>
  <c r="R32" i="11" a="1"/>
  <c r="R32" i="11" s="1"/>
  <c r="R30" i="11" a="1"/>
  <c r="R30" i="11" s="1"/>
  <c r="R13" i="11" a="1"/>
  <c r="R13" i="11" s="1"/>
  <c r="R12" i="11" a="1"/>
  <c r="R12" i="11" s="1"/>
  <c r="R9" i="11" a="1"/>
  <c r="R9" i="11" s="1"/>
  <c r="R70" i="11" a="1"/>
  <c r="R70" i="11" s="1"/>
  <c r="R63" i="11" a="1"/>
  <c r="R63" i="11" s="1"/>
  <c r="R57" i="11" a="1"/>
  <c r="R57" i="11" s="1"/>
  <c r="R55" i="11" a="1"/>
  <c r="R55" i="11" s="1"/>
  <c r="R52" i="11" a="1"/>
  <c r="R52" i="11" s="1"/>
  <c r="R22" i="11" a="1"/>
  <c r="R22" i="11" s="1"/>
  <c r="R17" i="11" a="1"/>
  <c r="R17" i="11" s="1"/>
  <c r="R10" i="11" a="1"/>
  <c r="R10" i="11" s="1"/>
  <c r="R45" i="11" a="1"/>
  <c r="R45" i="11" s="1"/>
  <c r="R25" i="11" a="1"/>
  <c r="R25" i="11" s="1"/>
  <c r="R11" i="11" a="1"/>
  <c r="R11" i="11" s="1"/>
  <c r="R56" i="11" a="1"/>
  <c r="R56" i="11" s="1"/>
  <c r="R49" i="11" a="1"/>
  <c r="R49" i="11" s="1"/>
  <c r="R39" i="11" a="1"/>
  <c r="R39" i="11" s="1"/>
  <c r="R16" i="11" a="1"/>
  <c r="R16" i="11" s="1"/>
  <c r="S69" i="6" a="1"/>
  <c r="S69" i="6" s="1"/>
  <c r="S66" i="6" a="1"/>
  <c r="S66" i="6" s="1"/>
  <c r="S65" i="6" a="1"/>
  <c r="S65" i="6" s="1"/>
  <c r="S60" i="6" a="1"/>
  <c r="S60" i="6" s="1"/>
  <c r="S59" i="6" a="1"/>
  <c r="S59" i="6" s="1"/>
  <c r="S55" i="6" a="1"/>
  <c r="S55" i="6" s="1"/>
  <c r="S51" i="6" a="1"/>
  <c r="S51" i="6" s="1"/>
  <c r="S46" i="6" a="1"/>
  <c r="S46" i="6" s="1"/>
  <c r="S45" i="6" a="1"/>
  <c r="S45" i="6" s="1"/>
  <c r="S42" i="6" a="1"/>
  <c r="S42" i="6" s="1"/>
  <c r="S37" i="6" a="1"/>
  <c r="S37" i="6" s="1"/>
  <c r="S36" i="6" a="1"/>
  <c r="S36" i="6" s="1"/>
  <c r="S33" i="6" a="1"/>
  <c r="S33" i="6" s="1"/>
  <c r="S29" i="6" a="1"/>
  <c r="S29" i="6" s="1"/>
  <c r="S25" i="6" a="1"/>
  <c r="S25" i="6" s="1"/>
  <c r="S24" i="6" a="1"/>
  <c r="S24" i="6" s="1"/>
  <c r="S22" i="6" a="1"/>
  <c r="S22" i="6" s="1"/>
  <c r="S20" i="6" a="1"/>
  <c r="S20" i="6" s="1"/>
  <c r="S19" i="6" a="1"/>
  <c r="S19" i="6" s="1"/>
  <c r="S17" i="6" a="1"/>
  <c r="S17" i="6" s="1"/>
  <c r="S15" i="6" a="1"/>
  <c r="S15" i="6" s="1"/>
  <c r="S11" i="6" a="1"/>
  <c r="S11" i="6" s="1"/>
  <c r="S10" i="6" a="1"/>
  <c r="S10" i="6" s="1"/>
  <c r="S70" i="6" a="1"/>
  <c r="S70" i="6" s="1"/>
  <c r="S64" i="6" a="1"/>
  <c r="S64" i="6" s="1"/>
  <c r="S63" i="6" a="1"/>
  <c r="S63" i="6" s="1"/>
  <c r="S58" i="6" a="1"/>
  <c r="S58" i="6" s="1"/>
  <c r="S57" i="6" a="1"/>
  <c r="S57" i="6" s="1"/>
  <c r="S52" i="6" a="1"/>
  <c r="S52" i="6" s="1"/>
  <c r="S49" i="6" a="1"/>
  <c r="S49" i="6" s="1"/>
  <c r="S40" i="6" a="1"/>
  <c r="S40" i="6" s="1"/>
  <c r="S34" i="6" a="1"/>
  <c r="S34" i="6" s="1"/>
  <c r="S30" i="6" a="1"/>
  <c r="S30" i="6" s="1"/>
  <c r="S26" i="6" a="1"/>
  <c r="S26" i="6" s="1"/>
  <c r="S18" i="6" a="1"/>
  <c r="S18" i="6" s="1"/>
  <c r="S12" i="6" a="1"/>
  <c r="S12" i="6" s="1"/>
  <c r="S72" i="6" a="1"/>
  <c r="S72" i="6" s="1"/>
  <c r="S71" i="6" a="1"/>
  <c r="S71" i="6" s="1"/>
  <c r="S67" i="6" a="1"/>
  <c r="S67" i="6" s="1"/>
  <c r="S62" i="6" a="1"/>
  <c r="S62" i="6" s="1"/>
  <c r="S56" i="6" a="1"/>
  <c r="S56" i="6" s="1"/>
  <c r="S53" i="6" a="1"/>
  <c r="S53" i="6" s="1"/>
  <c r="S50" i="6" a="1"/>
  <c r="S50" i="6" s="1"/>
  <c r="S47" i="6" a="1"/>
  <c r="S47" i="6" s="1"/>
  <c r="S43" i="6" a="1"/>
  <c r="S43" i="6" s="1"/>
  <c r="S39" i="6" a="1"/>
  <c r="S39" i="6" s="1"/>
  <c r="S32" i="6" a="1"/>
  <c r="S32" i="6" s="1"/>
  <c r="S27" i="6" a="1"/>
  <c r="S27" i="6" s="1"/>
  <c r="S23" i="6" a="1"/>
  <c r="S23" i="6" s="1"/>
  <c r="S21" i="6" a="1"/>
  <c r="S21" i="6" s="1"/>
  <c r="S16" i="6" a="1"/>
  <c r="S16" i="6" s="1"/>
  <c r="S14" i="6" a="1"/>
  <c r="S14" i="6" s="1"/>
  <c r="S13" i="6" a="1"/>
  <c r="S13" i="6" s="1"/>
  <c r="S9" i="6" a="1"/>
  <c r="S9" i="6" s="1"/>
  <c r="S68" i="6" a="1"/>
  <c r="S68" i="6" s="1"/>
  <c r="S54" i="6" a="1"/>
  <c r="S54" i="6" s="1"/>
  <c r="S44" i="6" a="1"/>
  <c r="S44" i="6" s="1"/>
  <c r="S31" i="6" a="1"/>
  <c r="S31" i="6" s="1"/>
  <c r="S61" i="6" a="1"/>
  <c r="S61" i="6" s="1"/>
  <c r="S41" i="6" a="1"/>
  <c r="S41" i="6" s="1"/>
  <c r="S38" i="6" a="1"/>
  <c r="S38" i="6" s="1"/>
  <c r="S28" i="6" a="1"/>
  <c r="S28" i="6" s="1"/>
  <c r="S48" i="6" a="1"/>
  <c r="S48" i="6" s="1"/>
  <c r="S35" i="6" a="1"/>
  <c r="S35" i="6" s="1"/>
  <c r="S70" i="16" a="1"/>
  <c r="S70" i="16" s="1"/>
  <c r="S66" i="16" a="1"/>
  <c r="S66" i="16" s="1"/>
  <c r="S62" i="16" a="1"/>
  <c r="S62" i="16" s="1"/>
  <c r="S60" i="16" a="1"/>
  <c r="S60" i="16" s="1"/>
  <c r="S56" i="16" a="1"/>
  <c r="S56" i="16" s="1"/>
  <c r="S53" i="16" a="1"/>
  <c r="S53" i="16" s="1"/>
  <c r="S50" i="16" a="1"/>
  <c r="S50" i="16" s="1"/>
  <c r="S46" i="16" a="1"/>
  <c r="S46" i="16" s="1"/>
  <c r="S41" i="16" a="1"/>
  <c r="S41" i="16" s="1"/>
  <c r="S38" i="16" a="1"/>
  <c r="S38" i="16" s="1"/>
  <c r="S31" i="16" a="1"/>
  <c r="S31" i="16" s="1"/>
  <c r="S29" i="16" a="1"/>
  <c r="S29" i="16" s="1"/>
  <c r="S18" i="16" a="1"/>
  <c r="S18" i="16" s="1"/>
  <c r="S14" i="16" a="1"/>
  <c r="S14" i="16" s="1"/>
  <c r="S11" i="16" a="1"/>
  <c r="S11" i="16" s="1"/>
  <c r="S9" i="16" a="1"/>
  <c r="S9" i="16" s="1"/>
  <c r="S69" i="16" a="1"/>
  <c r="S69" i="16" s="1"/>
  <c r="S61" i="16" a="1"/>
  <c r="S61" i="16" s="1"/>
  <c r="S49" i="16" a="1"/>
  <c r="S49" i="16" s="1"/>
  <c r="S47" i="16" a="1"/>
  <c r="S47" i="16" s="1"/>
  <c r="S43" i="16" a="1"/>
  <c r="S43" i="16" s="1"/>
  <c r="S37" i="16" a="1"/>
  <c r="S37" i="16" s="1"/>
  <c r="S20" i="16" a="1"/>
  <c r="S20" i="16" s="1"/>
  <c r="S71" i="16" a="1"/>
  <c r="S71" i="16" s="1"/>
  <c r="S67" i="16" a="1"/>
  <c r="S67" i="16" s="1"/>
  <c r="S63" i="16" a="1"/>
  <c r="S63" i="16" s="1"/>
  <c r="S59" i="16" a="1"/>
  <c r="S59" i="16" s="1"/>
  <c r="S54" i="16" a="1"/>
  <c r="S54" i="16" s="1"/>
  <c r="S51" i="16" a="1"/>
  <c r="S51" i="16" s="1"/>
  <c r="S44" i="16" a="1"/>
  <c r="S44" i="16" s="1"/>
  <c r="S39" i="16" a="1"/>
  <c r="S39" i="16" s="1"/>
  <c r="S35" i="16" a="1"/>
  <c r="S35" i="16" s="1"/>
  <c r="S33" i="16" a="1"/>
  <c r="S33" i="16" s="1"/>
  <c r="S30" i="16" a="1"/>
  <c r="S30" i="16" s="1"/>
  <c r="S25" i="16" a="1"/>
  <c r="S25" i="16" s="1"/>
  <c r="S22" i="16" a="1"/>
  <c r="S22" i="16" s="1"/>
  <c r="S15" i="16" a="1"/>
  <c r="S15" i="16" s="1"/>
  <c r="S65" i="16" a="1"/>
  <c r="S65" i="16" s="1"/>
  <c r="S57" i="16" a="1"/>
  <c r="S57" i="16" s="1"/>
  <c r="S27" i="16" a="1"/>
  <c r="S27" i="16" s="1"/>
  <c r="S26" i="16" a="1"/>
  <c r="S26" i="16" s="1"/>
  <c r="S17" i="16" a="1"/>
  <c r="S17" i="16" s="1"/>
  <c r="S72" i="16" a="1"/>
  <c r="S72" i="16" s="1"/>
  <c r="S68" i="16" a="1"/>
  <c r="S68" i="16" s="1"/>
  <c r="S64" i="16" a="1"/>
  <c r="S64" i="16" s="1"/>
  <c r="S58" i="16" a="1"/>
  <c r="S58" i="16" s="1"/>
  <c r="S52" i="16" a="1"/>
  <c r="S52" i="16" s="1"/>
  <c r="S48" i="16" a="1"/>
  <c r="S48" i="16" s="1"/>
  <c r="S45" i="16" a="1"/>
  <c r="S45" i="16" s="1"/>
  <c r="S42" i="16" a="1"/>
  <c r="S42" i="16" s="1"/>
  <c r="S36" i="16" a="1"/>
  <c r="S36" i="16" s="1"/>
  <c r="S32" i="16" a="1"/>
  <c r="S32" i="16" s="1"/>
  <c r="S28" i="16" a="1"/>
  <c r="S28" i="16" s="1"/>
  <c r="S24" i="16" a="1"/>
  <c r="S24" i="16" s="1"/>
  <c r="S23" i="16" a="1"/>
  <c r="S23" i="16" s="1"/>
  <c r="S19" i="16" a="1"/>
  <c r="S19" i="16" s="1"/>
  <c r="S16" i="16" a="1"/>
  <c r="S16" i="16" s="1"/>
  <c r="S12" i="16" a="1"/>
  <c r="S12" i="16" s="1"/>
  <c r="S10" i="16" a="1"/>
  <c r="S10" i="16" s="1"/>
  <c r="S55" i="16" a="1"/>
  <c r="S55" i="16" s="1"/>
  <c r="S40" i="16" a="1"/>
  <c r="S40" i="16" s="1"/>
  <c r="S34" i="16" a="1"/>
  <c r="S34" i="16" s="1"/>
  <c r="S21" i="16" a="1"/>
  <c r="S21" i="16" s="1"/>
  <c r="S13" i="16" a="1"/>
  <c r="S13" i="16" s="1"/>
  <c r="S71" i="9" a="1"/>
  <c r="S71" i="9" s="1"/>
  <c r="S67" i="9" a="1"/>
  <c r="S67" i="9" s="1"/>
  <c r="S63" i="9" a="1"/>
  <c r="S63" i="9" s="1"/>
  <c r="S72" i="9" a="1"/>
  <c r="S72" i="9" s="1"/>
  <c r="S68" i="9" a="1"/>
  <c r="S68" i="9" s="1"/>
  <c r="S64" i="9" a="1"/>
  <c r="S64" i="9" s="1"/>
  <c r="S69" i="9" a="1"/>
  <c r="S69" i="9" s="1"/>
  <c r="S61" i="9" a="1"/>
  <c r="S61" i="9" s="1"/>
  <c r="S56" i="9" a="1"/>
  <c r="S56" i="9" s="1"/>
  <c r="S53" i="9" a="1"/>
  <c r="S53" i="9" s="1"/>
  <c r="S51" i="9" a="1"/>
  <c r="S51" i="9" s="1"/>
  <c r="S48" i="9" a="1"/>
  <c r="S48" i="9" s="1"/>
  <c r="S45" i="9" a="1"/>
  <c r="S45" i="9" s="1"/>
  <c r="S37" i="9" a="1"/>
  <c r="S37" i="9" s="1"/>
  <c r="S31" i="9" a="1"/>
  <c r="S31" i="9" s="1"/>
  <c r="S28" i="9" a="1"/>
  <c r="S28" i="9" s="1"/>
  <c r="S24" i="9" a="1"/>
  <c r="S24" i="9" s="1"/>
  <c r="S20" i="9" a="1"/>
  <c r="S20" i="9" s="1"/>
  <c r="S16" i="9" a="1"/>
  <c r="S16" i="9" s="1"/>
  <c r="S12" i="9" a="1"/>
  <c r="S12" i="9" s="1"/>
  <c r="S70" i="9" a="1"/>
  <c r="S70" i="9" s="1"/>
  <c r="S62" i="9" a="1"/>
  <c r="S62" i="9" s="1"/>
  <c r="S54" i="9" a="1"/>
  <c r="S54" i="9" s="1"/>
  <c r="S42" i="9" a="1"/>
  <c r="S42" i="9" s="1"/>
  <c r="S40" i="9" a="1"/>
  <c r="S40" i="9" s="1"/>
  <c r="S38" i="9" a="1"/>
  <c r="S38" i="9" s="1"/>
  <c r="S34" i="9" a="1"/>
  <c r="S34" i="9" s="1"/>
  <c r="S32" i="9" a="1"/>
  <c r="S32" i="9" s="1"/>
  <c r="S29" i="9" a="1"/>
  <c r="S29" i="9" s="1"/>
  <c r="S25" i="9" a="1"/>
  <c r="S25" i="9" s="1"/>
  <c r="S21" i="9" a="1"/>
  <c r="S21" i="9" s="1"/>
  <c r="S17" i="9" a="1"/>
  <c r="S17" i="9" s="1"/>
  <c r="S13" i="9" a="1"/>
  <c r="S13" i="9" s="1"/>
  <c r="S65" i="9" a="1"/>
  <c r="S65" i="9" s="1"/>
  <c r="S59" i="9" a="1"/>
  <c r="S59" i="9" s="1"/>
  <c r="S57" i="9" a="1"/>
  <c r="S57" i="9" s="1"/>
  <c r="S55" i="9" a="1"/>
  <c r="S55" i="9" s="1"/>
  <c r="S52" i="9" a="1"/>
  <c r="S52" i="9" s="1"/>
  <c r="S49" i="9" a="1"/>
  <c r="S49" i="9" s="1"/>
  <c r="S46" i="9" a="1"/>
  <c r="S46" i="9" s="1"/>
  <c r="S43" i="9" a="1"/>
  <c r="S43" i="9" s="1"/>
  <c r="S35" i="9" a="1"/>
  <c r="S35" i="9" s="1"/>
  <c r="S30" i="9" a="1"/>
  <c r="S30" i="9" s="1"/>
  <c r="S26" i="9" a="1"/>
  <c r="S26" i="9" s="1"/>
  <c r="S22" i="9" a="1"/>
  <c r="S22" i="9" s="1"/>
  <c r="S18" i="9" a="1"/>
  <c r="S18" i="9" s="1"/>
  <c r="S14" i="9" a="1"/>
  <c r="S14" i="9" s="1"/>
  <c r="S44" i="9" a="1"/>
  <c r="S44" i="9" s="1"/>
  <c r="S39" i="9" a="1"/>
  <c r="S39" i="9" s="1"/>
  <c r="S27" i="9" a="1"/>
  <c r="S27" i="9" s="1"/>
  <c r="S23" i="9" a="1"/>
  <c r="S23" i="9" s="1"/>
  <c r="S9" i="9" a="1"/>
  <c r="S9" i="9" s="1"/>
  <c r="S66" i="9" a="1"/>
  <c r="S66" i="9" s="1"/>
  <c r="S60" i="9" a="1"/>
  <c r="S60" i="9" s="1"/>
  <c r="S58" i="9" a="1"/>
  <c r="S58" i="9" s="1"/>
  <c r="S41" i="9" a="1"/>
  <c r="S41" i="9" s="1"/>
  <c r="S36" i="9" a="1"/>
  <c r="S36" i="9" s="1"/>
  <c r="S11" i="9" a="1"/>
  <c r="S11" i="9" s="1"/>
  <c r="S10" i="9" a="1"/>
  <c r="S10" i="9" s="1"/>
  <c r="S50" i="9" a="1"/>
  <c r="S50" i="9" s="1"/>
  <c r="S33" i="9" a="1"/>
  <c r="S33" i="9" s="1"/>
  <c r="S15" i="9" a="1"/>
  <c r="S15" i="9" s="1"/>
  <c r="S47" i="9" a="1"/>
  <c r="S47" i="9" s="1"/>
  <c r="S19" i="9" a="1"/>
  <c r="S19" i="9" s="1"/>
  <c r="R72" i="17" a="1"/>
  <c r="R72" i="17" s="1"/>
  <c r="R68" i="17" a="1"/>
  <c r="R68" i="17" s="1"/>
  <c r="R65" i="17" a="1"/>
  <c r="R65" i="17" s="1"/>
  <c r="R61" i="17" a="1"/>
  <c r="R61" i="17" s="1"/>
  <c r="R52" i="17" a="1"/>
  <c r="R52" i="17" s="1"/>
  <c r="R69" i="17" a="1"/>
  <c r="R69" i="17" s="1"/>
  <c r="R66" i="17" a="1"/>
  <c r="R66" i="17" s="1"/>
  <c r="R62" i="17" a="1"/>
  <c r="R62" i="17" s="1"/>
  <c r="R57" i="17" a="1"/>
  <c r="R57" i="17" s="1"/>
  <c r="R56" i="17" a="1"/>
  <c r="R56" i="17" s="1"/>
  <c r="R53" i="17" a="1"/>
  <c r="R53" i="17" s="1"/>
  <c r="R50" i="17" a="1"/>
  <c r="R50" i="17" s="1"/>
  <c r="R48" i="17" a="1"/>
  <c r="R48" i="17" s="1"/>
  <c r="R45" i="17" a="1"/>
  <c r="R45" i="17" s="1"/>
  <c r="R43" i="17" a="1"/>
  <c r="R43" i="17" s="1"/>
  <c r="R70" i="17" a="1"/>
  <c r="R70" i="17" s="1"/>
  <c r="R67" i="17" a="1"/>
  <c r="R67" i="17" s="1"/>
  <c r="R64" i="17" a="1"/>
  <c r="R64" i="17" s="1"/>
  <c r="R59" i="17" a="1"/>
  <c r="R59" i="17" s="1"/>
  <c r="R54" i="17" a="1"/>
  <c r="R54" i="17" s="1"/>
  <c r="R51" i="17" a="1"/>
  <c r="R51" i="17" s="1"/>
  <c r="R49" i="17" a="1"/>
  <c r="R49" i="17" s="1"/>
  <c r="R46" i="17" a="1"/>
  <c r="R46" i="17" s="1"/>
  <c r="R41" i="17" a="1"/>
  <c r="R41" i="17" s="1"/>
  <c r="R40" i="17" a="1"/>
  <c r="R40" i="17" s="1"/>
  <c r="R35" i="17" a="1"/>
  <c r="R35" i="17" s="1"/>
  <c r="R32" i="17" a="1"/>
  <c r="R32" i="17" s="1"/>
  <c r="R29" i="17" a="1"/>
  <c r="R29" i="17" s="1"/>
  <c r="R25" i="17" a="1"/>
  <c r="R25" i="17" s="1"/>
  <c r="R19" i="17" a="1"/>
  <c r="R19" i="17" s="1"/>
  <c r="R18" i="17" a="1"/>
  <c r="R18" i="17" s="1"/>
  <c r="R15" i="17" a="1"/>
  <c r="R15" i="17" s="1"/>
  <c r="R60" i="17" a="1"/>
  <c r="R60" i="17" s="1"/>
  <c r="R42" i="17" a="1"/>
  <c r="R42" i="17" s="1"/>
  <c r="R36" i="17" a="1"/>
  <c r="R36" i="17" s="1"/>
  <c r="R30" i="17" a="1"/>
  <c r="R30" i="17" s="1"/>
  <c r="R26" i="17" a="1"/>
  <c r="R26" i="17" s="1"/>
  <c r="R23" i="17" a="1"/>
  <c r="R23" i="17" s="1"/>
  <c r="R20" i="17" a="1"/>
  <c r="R20" i="17" s="1"/>
  <c r="R16" i="17" a="1"/>
  <c r="R16" i="17" s="1"/>
  <c r="R63" i="17" a="1"/>
  <c r="R63" i="17" s="1"/>
  <c r="R58" i="17" a="1"/>
  <c r="R58" i="17" s="1"/>
  <c r="R37" i="17" a="1"/>
  <c r="R37" i="17" s="1"/>
  <c r="R33" i="17" a="1"/>
  <c r="R33" i="17" s="1"/>
  <c r="R27" i="17" a="1"/>
  <c r="R27" i="17" s="1"/>
  <c r="R24" i="17" a="1"/>
  <c r="R24" i="17" s="1"/>
  <c r="R21" i="17" a="1"/>
  <c r="R21" i="17" s="1"/>
  <c r="R17" i="17" a="1"/>
  <c r="R17" i="17" s="1"/>
  <c r="R13" i="17" a="1"/>
  <c r="R13" i="17" s="1"/>
  <c r="R9" i="17" a="1"/>
  <c r="R9" i="17" s="1"/>
  <c r="R55" i="17" a="1"/>
  <c r="R55" i="17" s="1"/>
  <c r="R47" i="17" a="1"/>
  <c r="R47" i="17" s="1"/>
  <c r="R34" i="17" a="1"/>
  <c r="R34" i="17" s="1"/>
  <c r="R22" i="17" a="1"/>
  <c r="R22" i="17" s="1"/>
  <c r="R11" i="17" a="1"/>
  <c r="R11" i="17" s="1"/>
  <c r="R44" i="17" a="1"/>
  <c r="R44" i="17" s="1"/>
  <c r="R39" i="17" a="1"/>
  <c r="R39" i="17" s="1"/>
  <c r="R38" i="17" a="1"/>
  <c r="R38" i="17" s="1"/>
  <c r="R31" i="17" a="1"/>
  <c r="R31" i="17" s="1"/>
  <c r="R12" i="17" a="1"/>
  <c r="R12" i="17" s="1"/>
  <c r="R71" i="17" a="1"/>
  <c r="R71" i="17" s="1"/>
  <c r="R28" i="17" a="1"/>
  <c r="R28" i="17" s="1"/>
  <c r="R14" i="17" a="1"/>
  <c r="R14" i="17" s="1"/>
  <c r="R10" i="17" a="1"/>
  <c r="R10" i="17" s="1"/>
  <c r="S9" i="1" a="1"/>
  <c r="S9" i="1" s="1"/>
  <c r="S11" i="1" a="1"/>
  <c r="S11" i="1" s="1"/>
  <c r="S12" i="1" a="1"/>
  <c r="S12" i="1" s="1"/>
  <c r="S10" i="1" a="1"/>
  <c r="S10" i="1" s="1"/>
  <c r="S17" i="1" a="1"/>
  <c r="S17" i="1" s="1"/>
  <c r="S15" i="1" a="1"/>
  <c r="S15" i="1" s="1"/>
  <c r="S20" i="1" a="1"/>
  <c r="S20" i="1" s="1"/>
  <c r="S14" i="1" a="1"/>
  <c r="S14" i="1" s="1"/>
  <c r="S23" i="1" a="1"/>
  <c r="S23" i="1" s="1"/>
  <c r="S18" i="1" a="1"/>
  <c r="S18" i="1" s="1"/>
  <c r="S21" i="1" a="1"/>
  <c r="S21" i="1" s="1"/>
  <c r="S25" i="1" a="1"/>
  <c r="S25" i="1" s="1"/>
  <c r="S30" i="1" a="1"/>
  <c r="S30" i="1" s="1"/>
  <c r="S19" i="1" a="1"/>
  <c r="S19" i="1" s="1"/>
  <c r="S26" i="1" a="1"/>
  <c r="S26" i="1" s="1"/>
  <c r="S27" i="1" a="1"/>
  <c r="S27" i="1" s="1"/>
  <c r="S28" i="1" a="1"/>
  <c r="S28" i="1" s="1"/>
  <c r="S29" i="1" a="1"/>
  <c r="S29" i="1" s="1"/>
  <c r="S31" i="1" a="1"/>
  <c r="S31" i="1" s="1"/>
  <c r="S22" i="1" a="1"/>
  <c r="S22" i="1" s="1"/>
  <c r="S37" i="1" a="1"/>
  <c r="S37" i="1" s="1"/>
  <c r="S13" i="1" a="1"/>
  <c r="S13" i="1" s="1"/>
  <c r="S33" i="1" a="1"/>
  <c r="S33" i="1" s="1"/>
  <c r="S35" i="1" a="1"/>
  <c r="S35" i="1" s="1"/>
  <c r="S43" i="1" a="1"/>
  <c r="S43" i="1" s="1"/>
  <c r="S46" i="1" a="1"/>
  <c r="S46" i="1" s="1"/>
  <c r="S48" i="1" a="1"/>
  <c r="S48" i="1" s="1"/>
  <c r="S24" i="1" a="1"/>
  <c r="S24" i="1" s="1"/>
  <c r="S41" i="1" a="1"/>
  <c r="S41" i="1" s="1"/>
  <c r="S49" i="1" a="1"/>
  <c r="S49" i="1" s="1"/>
  <c r="S32" i="1" a="1"/>
  <c r="S32" i="1" s="1"/>
  <c r="S34" i="1" a="1"/>
  <c r="S34" i="1" s="1"/>
  <c r="S38" i="1" a="1"/>
  <c r="S38" i="1" s="1"/>
  <c r="S42" i="1" a="1"/>
  <c r="S42" i="1" s="1"/>
  <c r="S44" i="1" a="1"/>
  <c r="S44" i="1" s="1"/>
  <c r="S47" i="1" a="1"/>
  <c r="S47" i="1" s="1"/>
  <c r="S50" i="1" a="1"/>
  <c r="S50" i="1" s="1"/>
  <c r="S52" i="1" a="1"/>
  <c r="S52" i="1" s="1"/>
  <c r="S16" i="1" a="1"/>
  <c r="S16" i="1" s="1"/>
  <c r="S45" i="1" a="1"/>
  <c r="S45" i="1" s="1"/>
  <c r="S51" i="1" a="1"/>
  <c r="S51" i="1" s="1"/>
  <c r="S53" i="1" a="1"/>
  <c r="S53" i="1" s="1"/>
  <c r="S54" i="1" a="1"/>
  <c r="S54" i="1" s="1"/>
  <c r="S55" i="1" a="1"/>
  <c r="S55" i="1" s="1"/>
  <c r="S58" i="1" a="1"/>
  <c r="S58" i="1" s="1"/>
  <c r="S62" i="1" a="1"/>
  <c r="S62" i="1" s="1"/>
  <c r="S64" i="1" a="1"/>
  <c r="S64" i="1" s="1"/>
  <c r="S65" i="1" a="1"/>
  <c r="S65" i="1" s="1"/>
  <c r="S69" i="1" a="1"/>
  <c r="S69" i="1" s="1"/>
  <c r="S59" i="1" a="1"/>
  <c r="S59" i="1" s="1"/>
  <c r="S66" i="1" a="1"/>
  <c r="S66" i="1" s="1"/>
  <c r="S70" i="1" a="1"/>
  <c r="S70" i="1" s="1"/>
  <c r="S36" i="1" a="1"/>
  <c r="S36" i="1" s="1"/>
  <c r="S40" i="1" a="1"/>
  <c r="S40" i="1" s="1"/>
  <c r="S56" i="1" a="1"/>
  <c r="S56" i="1" s="1"/>
  <c r="S60" i="1" a="1"/>
  <c r="S60" i="1" s="1"/>
  <c r="S63" i="1" a="1"/>
  <c r="S63" i="1" s="1"/>
  <c r="S67" i="1" a="1"/>
  <c r="S67" i="1" s="1"/>
  <c r="S71" i="1" a="1"/>
  <c r="S71" i="1" s="1"/>
  <c r="S39" i="1" a="1"/>
  <c r="S39" i="1" s="1"/>
  <c r="S57" i="1" a="1"/>
  <c r="S57" i="1" s="1"/>
  <c r="S61" i="1" a="1"/>
  <c r="S61" i="1" s="1"/>
  <c r="S72" i="1" a="1"/>
  <c r="S72" i="1" s="1"/>
  <c r="S68" i="1" a="1"/>
  <c r="S68" i="1" s="1"/>
  <c r="S72" i="8" a="1"/>
  <c r="S72" i="8" s="1"/>
  <c r="S71" i="8" a="1"/>
  <c r="S71" i="8" s="1"/>
  <c r="S70" i="8" a="1"/>
  <c r="S70" i="8" s="1"/>
  <c r="S64" i="8" a="1"/>
  <c r="S64" i="8" s="1"/>
  <c r="S60" i="8" a="1"/>
  <c r="S60" i="8" s="1"/>
  <c r="S56" i="8" a="1"/>
  <c r="S56" i="8" s="1"/>
  <c r="S51" i="8" a="1"/>
  <c r="S51" i="8" s="1"/>
  <c r="S49" i="8" a="1"/>
  <c r="S49" i="8" s="1"/>
  <c r="S39" i="8" a="1"/>
  <c r="S39" i="8" s="1"/>
  <c r="S38" i="8" a="1"/>
  <c r="S38" i="8" s="1"/>
  <c r="S29" i="8" a="1"/>
  <c r="S29" i="8" s="1"/>
  <c r="S20" i="8" a="1"/>
  <c r="S20" i="8" s="1"/>
  <c r="S16" i="8" a="1"/>
  <c r="S16" i="8" s="1"/>
  <c r="S15" i="8" a="1"/>
  <c r="S15" i="8" s="1"/>
  <c r="S14" i="8" a="1"/>
  <c r="S14" i="8" s="1"/>
  <c r="S68" i="8" a="1"/>
  <c r="S68" i="8" s="1"/>
  <c r="S63" i="8" a="1"/>
  <c r="S63" i="8" s="1"/>
  <c r="S62" i="8" a="1"/>
  <c r="S62" i="8" s="1"/>
  <c r="S59" i="8" a="1"/>
  <c r="S59" i="8" s="1"/>
  <c r="S58" i="8" a="1"/>
  <c r="S58" i="8" s="1"/>
  <c r="S54" i="8" a="1"/>
  <c r="S54" i="8" s="1"/>
  <c r="S52" i="8" a="1"/>
  <c r="S52" i="8" s="1"/>
  <c r="S42" i="8" a="1"/>
  <c r="S42" i="8" s="1"/>
  <c r="S40" i="8" a="1"/>
  <c r="S40" i="8" s="1"/>
  <c r="S32" i="8" a="1"/>
  <c r="S32" i="8" s="1"/>
  <c r="S31" i="8" a="1"/>
  <c r="S31" i="8" s="1"/>
  <c r="S26" i="8" a="1"/>
  <c r="S26" i="8" s="1"/>
  <c r="S23" i="8" a="1"/>
  <c r="S23" i="8" s="1"/>
  <c r="S21" i="8" a="1"/>
  <c r="S21" i="8" s="1"/>
  <c r="S19" i="8" a="1"/>
  <c r="S19" i="8" s="1"/>
  <c r="S12" i="8" a="1"/>
  <c r="S12" i="8" s="1"/>
  <c r="S11" i="8" a="1"/>
  <c r="S11" i="8" s="1"/>
  <c r="S65" i="8" a="1"/>
  <c r="S65" i="8" s="1"/>
  <c r="S57" i="8" a="1"/>
  <c r="S57" i="8" s="1"/>
  <c r="S55" i="8" a="1"/>
  <c r="S55" i="8" s="1"/>
  <c r="S50" i="8" a="1"/>
  <c r="S50" i="8" s="1"/>
  <c r="S48" i="8" a="1"/>
  <c r="S48" i="8" s="1"/>
  <c r="S46" i="8" a="1"/>
  <c r="S46" i="8" s="1"/>
  <c r="S41" i="8" a="1"/>
  <c r="S41" i="8" s="1"/>
  <c r="S35" i="8" a="1"/>
  <c r="S35" i="8" s="1"/>
  <c r="S34" i="8" a="1"/>
  <c r="S34" i="8" s="1"/>
  <c r="S30" i="8" a="1"/>
  <c r="S30" i="8" s="1"/>
  <c r="S28" i="8" a="1"/>
  <c r="S28" i="8" s="1"/>
  <c r="S27" i="8" a="1"/>
  <c r="S27" i="8" s="1"/>
  <c r="S17" i="8" a="1"/>
  <c r="S17" i="8" s="1"/>
  <c r="S47" i="8" a="1"/>
  <c r="S47" i="8" s="1"/>
  <c r="S45" i="8" a="1"/>
  <c r="S45" i="8" s="1"/>
  <c r="S18" i="8" a="1"/>
  <c r="S18" i="8" s="1"/>
  <c r="S10" i="8" a="1"/>
  <c r="S10" i="8" s="1"/>
  <c r="S69" i="8" a="1"/>
  <c r="S69" i="8" s="1"/>
  <c r="S43" i="8" a="1"/>
  <c r="S43" i="8" s="1"/>
  <c r="S37" i="8" a="1"/>
  <c r="S37" i="8" s="1"/>
  <c r="S25" i="8" a="1"/>
  <c r="S25" i="8" s="1"/>
  <c r="S67" i="8" a="1"/>
  <c r="S67" i="8" s="1"/>
  <c r="S44" i="8" a="1"/>
  <c r="S44" i="8" s="1"/>
  <c r="S22" i="8" a="1"/>
  <c r="S22" i="8" s="1"/>
  <c r="S13" i="8" a="1"/>
  <c r="S13" i="8" s="1"/>
  <c r="S9" i="8" a="1"/>
  <c r="S9" i="8" s="1"/>
  <c r="S61" i="8" a="1"/>
  <c r="S61" i="8" s="1"/>
  <c r="S66" i="8" a="1"/>
  <c r="S66" i="8" s="1"/>
  <c r="S36" i="8" a="1"/>
  <c r="S36" i="8" s="1"/>
  <c r="S24" i="8" a="1"/>
  <c r="S24" i="8" s="1"/>
  <c r="S53" i="8" a="1"/>
  <c r="S53" i="8" s="1"/>
  <c r="S33" i="8" a="1"/>
  <c r="S33" i="8" s="1"/>
  <c r="R71" i="12" a="1"/>
  <c r="R71" i="12" s="1"/>
  <c r="R68" i="12" a="1"/>
  <c r="R68" i="12" s="1"/>
  <c r="R67" i="12" a="1"/>
  <c r="R67" i="12" s="1"/>
  <c r="R65" i="12" a="1"/>
  <c r="R65" i="12" s="1"/>
  <c r="R63" i="12" a="1"/>
  <c r="R63" i="12" s="1"/>
  <c r="R61" i="12" a="1"/>
  <c r="R61" i="12" s="1"/>
  <c r="R59" i="12" a="1"/>
  <c r="R59" i="12" s="1"/>
  <c r="R57" i="12" a="1"/>
  <c r="R57" i="12" s="1"/>
  <c r="R55" i="12" a="1"/>
  <c r="R55" i="12" s="1"/>
  <c r="R45" i="12" a="1"/>
  <c r="R45" i="12" s="1"/>
  <c r="R42" i="12" a="1"/>
  <c r="R42" i="12" s="1"/>
  <c r="R33" i="12" a="1"/>
  <c r="R33" i="12" s="1"/>
  <c r="R29" i="12" a="1"/>
  <c r="R29" i="12" s="1"/>
  <c r="R25" i="12" a="1"/>
  <c r="R25" i="12" s="1"/>
  <c r="R21" i="12" a="1"/>
  <c r="R21" i="12" s="1"/>
  <c r="R17" i="12" a="1"/>
  <c r="R17" i="12" s="1"/>
  <c r="R13" i="12" a="1"/>
  <c r="R13" i="12" s="1"/>
  <c r="R9" i="12" a="1"/>
  <c r="R9" i="12" s="1"/>
  <c r="R72" i="12" a="1"/>
  <c r="R72" i="12" s="1"/>
  <c r="R69" i="12" a="1"/>
  <c r="R69" i="12" s="1"/>
  <c r="R50" i="12" a="1"/>
  <c r="R50" i="12" s="1"/>
  <c r="R46" i="12" a="1"/>
  <c r="R46" i="12" s="1"/>
  <c r="R43" i="12" a="1"/>
  <c r="R43" i="12" s="1"/>
  <c r="R39" i="12" a="1"/>
  <c r="R39" i="12" s="1"/>
  <c r="R34" i="12" a="1"/>
  <c r="R34" i="12" s="1"/>
  <c r="R30" i="12" a="1"/>
  <c r="R30" i="12" s="1"/>
  <c r="R26" i="12" a="1"/>
  <c r="R26" i="12" s="1"/>
  <c r="R22" i="12" a="1"/>
  <c r="R22" i="12" s="1"/>
  <c r="R18" i="12" a="1"/>
  <c r="R18" i="12" s="1"/>
  <c r="R14" i="12" a="1"/>
  <c r="R14" i="12" s="1"/>
  <c r="R10" i="12" a="1"/>
  <c r="R10" i="12" s="1"/>
  <c r="R66" i="12" a="1"/>
  <c r="R66" i="12" s="1"/>
  <c r="R64" i="12" a="1"/>
  <c r="R64" i="12" s="1"/>
  <c r="R62" i="12" a="1"/>
  <c r="R62" i="12" s="1"/>
  <c r="R60" i="12" a="1"/>
  <c r="R60" i="12" s="1"/>
  <c r="R58" i="12" a="1"/>
  <c r="R58" i="12" s="1"/>
  <c r="R56" i="12" a="1"/>
  <c r="R56" i="12" s="1"/>
  <c r="R54" i="12" a="1"/>
  <c r="R54" i="12" s="1"/>
  <c r="R52" i="12" a="1"/>
  <c r="R52" i="12" s="1"/>
  <c r="R51" i="12" a="1"/>
  <c r="R51" i="12" s="1"/>
  <c r="R48" i="12" a="1"/>
  <c r="R48" i="12" s="1"/>
  <c r="R44" i="12" a="1"/>
  <c r="R44" i="12" s="1"/>
  <c r="R40" i="12" a="1"/>
  <c r="R40" i="12" s="1"/>
  <c r="R37" i="12" a="1"/>
  <c r="R37" i="12" s="1"/>
  <c r="R35" i="12" a="1"/>
  <c r="R35" i="12" s="1"/>
  <c r="R31" i="12" a="1"/>
  <c r="R31" i="12" s="1"/>
  <c r="R27" i="12" a="1"/>
  <c r="R27" i="12" s="1"/>
  <c r="R23" i="12" a="1"/>
  <c r="R23" i="12" s="1"/>
  <c r="R19" i="12" a="1"/>
  <c r="R19" i="12" s="1"/>
  <c r="R15" i="12" a="1"/>
  <c r="R15" i="12" s="1"/>
  <c r="R11" i="12" a="1"/>
  <c r="R11" i="12" s="1"/>
  <c r="R70" i="12" a="1"/>
  <c r="R70" i="12" s="1"/>
  <c r="R32" i="12" a="1"/>
  <c r="R32" i="12" s="1"/>
  <c r="R16" i="12" a="1"/>
  <c r="R16" i="12" s="1"/>
  <c r="R53" i="12" a="1"/>
  <c r="R53" i="12" s="1"/>
  <c r="R28" i="12" a="1"/>
  <c r="R28" i="12" s="1"/>
  <c r="R49" i="12" a="1"/>
  <c r="R49" i="12" s="1"/>
  <c r="R41" i="12" a="1"/>
  <c r="R41" i="12" s="1"/>
  <c r="R36" i="12" a="1"/>
  <c r="R36" i="12" s="1"/>
  <c r="R20" i="12" a="1"/>
  <c r="R20" i="12" s="1"/>
  <c r="R47" i="12" a="1"/>
  <c r="R47" i="12" s="1"/>
  <c r="R12" i="12" a="1"/>
  <c r="R12" i="12" s="1"/>
  <c r="R38" i="12" a="1"/>
  <c r="R38" i="12" s="1"/>
  <c r="R24" i="12" a="1"/>
  <c r="R24" i="12" s="1"/>
  <c r="S69" i="15" a="1"/>
  <c r="S69" i="15" s="1"/>
  <c r="S65" i="15" a="1"/>
  <c r="S65" i="15" s="1"/>
  <c r="S59" i="15" a="1"/>
  <c r="S59" i="15" s="1"/>
  <c r="S47" i="15" a="1"/>
  <c r="S47" i="15" s="1"/>
  <c r="S43" i="15" a="1"/>
  <c r="S43" i="15" s="1"/>
  <c r="S39" i="15" a="1"/>
  <c r="S39" i="15" s="1"/>
  <c r="S36" i="15" a="1"/>
  <c r="S36" i="15" s="1"/>
  <c r="S34" i="15" a="1"/>
  <c r="S34" i="15" s="1"/>
  <c r="S30" i="15" a="1"/>
  <c r="S30" i="15" s="1"/>
  <c r="S28" i="15" a="1"/>
  <c r="S28" i="15" s="1"/>
  <c r="S21" i="15" a="1"/>
  <c r="S21" i="15" s="1"/>
  <c r="S18" i="15" a="1"/>
  <c r="S18" i="15" s="1"/>
  <c r="S15" i="15" a="1"/>
  <c r="S15" i="15" s="1"/>
  <c r="S70" i="15" a="1"/>
  <c r="S70" i="15" s="1"/>
  <c r="S66" i="15" a="1"/>
  <c r="S66" i="15" s="1"/>
  <c r="S62" i="15" a="1"/>
  <c r="S62" i="15" s="1"/>
  <c r="S58" i="15" a="1"/>
  <c r="S58" i="15" s="1"/>
  <c r="S55" i="15" a="1"/>
  <c r="S55" i="15" s="1"/>
  <c r="S50" i="15" a="1"/>
  <c r="S50" i="15" s="1"/>
  <c r="S44" i="15" a="1"/>
  <c r="S44" i="15" s="1"/>
  <c r="S40" i="15" a="1"/>
  <c r="S40" i="15" s="1"/>
  <c r="S32" i="15" a="1"/>
  <c r="S32" i="15" s="1"/>
  <c r="S27" i="15" a="1"/>
  <c r="S27" i="15" s="1"/>
  <c r="S25" i="15" a="1"/>
  <c r="S25" i="15" s="1"/>
  <c r="S23" i="15" a="1"/>
  <c r="S23" i="15" s="1"/>
  <c r="S22" i="15" a="1"/>
  <c r="S22" i="15" s="1"/>
  <c r="S19" i="15" a="1"/>
  <c r="S19" i="15" s="1"/>
  <c r="S16" i="15" a="1"/>
  <c r="S16" i="15" s="1"/>
  <c r="S67" i="15" a="1"/>
  <c r="S67" i="15" s="1"/>
  <c r="S60" i="15" a="1"/>
  <c r="S60" i="15" s="1"/>
  <c r="S54" i="15" a="1"/>
  <c r="S54" i="15" s="1"/>
  <c r="S53" i="15" a="1"/>
  <c r="S53" i="15" s="1"/>
  <c r="S48" i="15" a="1"/>
  <c r="S48" i="15" s="1"/>
  <c r="S37" i="15" a="1"/>
  <c r="S37" i="15" s="1"/>
  <c r="S26" i="15" a="1"/>
  <c r="S26" i="15" s="1"/>
  <c r="S17" i="15" a="1"/>
  <c r="S17" i="15" s="1"/>
  <c r="S11" i="15" a="1"/>
  <c r="S11" i="15" s="1"/>
  <c r="S10" i="15" a="1"/>
  <c r="S10" i="15" s="1"/>
  <c r="S72" i="15" a="1"/>
  <c r="S72" i="15" s="1"/>
  <c r="S64" i="15" a="1"/>
  <c r="S64" i="15" s="1"/>
  <c r="S46" i="15" a="1"/>
  <c r="S46" i="15" s="1"/>
  <c r="S35" i="15" a="1"/>
  <c r="S35" i="15" s="1"/>
  <c r="S68" i="15" a="1"/>
  <c r="S68" i="15" s="1"/>
  <c r="S52" i="15" a="1"/>
  <c r="S52" i="15" s="1"/>
  <c r="S49" i="15" a="1"/>
  <c r="S49" i="15" s="1"/>
  <c r="S42" i="15" a="1"/>
  <c r="S42" i="15" s="1"/>
  <c r="S38" i="15" a="1"/>
  <c r="S38" i="15" s="1"/>
  <c r="S33" i="15" a="1"/>
  <c r="S33" i="15" s="1"/>
  <c r="S29" i="15" a="1"/>
  <c r="S29" i="15" s="1"/>
  <c r="S12" i="15" a="1"/>
  <c r="S12" i="15" s="1"/>
  <c r="S56" i="15" a="1"/>
  <c r="S56" i="15" s="1"/>
  <c r="S14" i="15" a="1"/>
  <c r="S14" i="15" s="1"/>
  <c r="S9" i="15" a="1"/>
  <c r="S9" i="15" s="1"/>
  <c r="S71" i="15" a="1"/>
  <c r="S71" i="15" s="1"/>
  <c r="S63" i="15" a="1"/>
  <c r="S63" i="15" s="1"/>
  <c r="S57" i="15" a="1"/>
  <c r="S57" i="15" s="1"/>
  <c r="S51" i="15" a="1"/>
  <c r="S51" i="15" s="1"/>
  <c r="S45" i="15" a="1"/>
  <c r="S45" i="15" s="1"/>
  <c r="S41" i="15" a="1"/>
  <c r="S41" i="15" s="1"/>
  <c r="S31" i="15" a="1"/>
  <c r="S31" i="15" s="1"/>
  <c r="S20" i="15" a="1"/>
  <c r="S20" i="15" s="1"/>
  <c r="S13" i="15" a="1"/>
  <c r="S13" i="15" s="1"/>
  <c r="S61" i="15" a="1"/>
  <c r="S61" i="15" s="1"/>
  <c r="S24" i="15" a="1"/>
  <c r="S24" i="15" s="1"/>
  <c r="U8" i="8"/>
  <c r="U6" i="8" s="1" a="1"/>
  <c r="U6" i="8" s="1"/>
  <c r="T7" i="8"/>
  <c r="U8" i="1"/>
  <c r="U6" i="1" s="1" a="1"/>
  <c r="U6" i="1" s="1"/>
  <c r="T8" i="11"/>
  <c r="T6" i="11" s="1" a="1"/>
  <c r="T6" i="11" s="1"/>
  <c r="S7" i="11"/>
  <c r="T7" i="15"/>
  <c r="U8" i="15"/>
  <c r="U6" i="15" s="1" a="1"/>
  <c r="U6" i="15" s="1"/>
  <c r="T8" i="17"/>
  <c r="T6" i="17" s="1" a="1"/>
  <c r="T6" i="17" s="1"/>
  <c r="S7" i="17"/>
  <c r="U8" i="9"/>
  <c r="U6" i="9" s="1" a="1"/>
  <c r="U6" i="9" s="1"/>
  <c r="T7" i="9"/>
  <c r="U8" i="10"/>
  <c r="U6" i="10" s="1" a="1"/>
  <c r="U6" i="10" s="1"/>
  <c r="T7" i="10"/>
  <c r="T8" i="12"/>
  <c r="T6" i="12" s="1" a="1"/>
  <c r="T6" i="12" s="1"/>
  <c r="S7" i="12"/>
  <c r="U8" i="13"/>
  <c r="U6" i="13" s="1" a="1"/>
  <c r="U6" i="13" s="1"/>
  <c r="T7" i="13"/>
  <c r="T7" i="16"/>
  <c r="U8" i="16"/>
  <c r="U6" i="16" s="1" a="1"/>
  <c r="U6" i="16" s="1"/>
  <c r="T7" i="1"/>
  <c r="U8" i="6"/>
  <c r="U6" i="6" s="1" a="1"/>
  <c r="U6" i="6" s="1"/>
  <c r="T7" i="6"/>
  <c r="S60" i="14" l="1" a="1"/>
  <c r="S60" i="14" s="1"/>
  <c r="S49" i="14" a="1"/>
  <c r="S49" i="14" s="1"/>
  <c r="S34" i="14" a="1"/>
  <c r="S34" i="14" s="1"/>
  <c r="S20" i="14" a="1"/>
  <c r="S20" i="14" s="1"/>
  <c r="S72" i="14" a="1"/>
  <c r="S72" i="14" s="1"/>
  <c r="S59" i="14" a="1"/>
  <c r="S59" i="14" s="1"/>
  <c r="S42" i="14" a="1"/>
  <c r="S42" i="14" s="1"/>
  <c r="S25" i="14" a="1"/>
  <c r="S25" i="14" s="1"/>
  <c r="S55" i="14" a="1"/>
  <c r="S55" i="14" s="1"/>
  <c r="S10" i="14" a="1"/>
  <c r="S10" i="14" s="1"/>
  <c r="S65" i="14" a="1"/>
  <c r="S65" i="14" s="1"/>
  <c r="S44" i="14" a="1"/>
  <c r="S44" i="14" s="1"/>
  <c r="S11" i="14" a="1"/>
  <c r="S11" i="14" s="1"/>
  <c r="S64" i="14" a="1"/>
  <c r="S64" i="14" s="1"/>
  <c r="S39" i="14" a="1"/>
  <c r="S39" i="14" s="1"/>
  <c r="S36" i="14" a="1"/>
  <c r="S36" i="14" s="1"/>
  <c r="S58" i="14" a="1"/>
  <c r="S58" i="14" s="1"/>
  <c r="S45" i="14" a="1"/>
  <c r="S45" i="14" s="1"/>
  <c r="S29" i="14" a="1"/>
  <c r="S29" i="14" s="1"/>
  <c r="S16" i="14" a="1"/>
  <c r="S16" i="14" s="1"/>
  <c r="S69" i="14" a="1"/>
  <c r="S69" i="14" s="1"/>
  <c r="S54" i="14" a="1"/>
  <c r="S54" i="14" s="1"/>
  <c r="S38" i="14" a="1"/>
  <c r="S38" i="14" s="1"/>
  <c r="S21" i="14" a="1"/>
  <c r="S21" i="14" s="1"/>
  <c r="S43" i="14" a="1"/>
  <c r="S43" i="14" s="1"/>
  <c r="S40" i="14" a="1"/>
  <c r="S40" i="14" s="1"/>
  <c r="S62" i="14" a="1"/>
  <c r="S62" i="14" s="1"/>
  <c r="S31" i="14" a="1"/>
  <c r="S31" i="14" s="1"/>
  <c r="S52" i="14" a="1"/>
  <c r="S52" i="14" s="1"/>
  <c r="S61" i="14" a="1"/>
  <c r="S61" i="14" s="1"/>
  <c r="S27" i="14" a="1"/>
  <c r="S27" i="14" s="1"/>
  <c r="S33" i="14" a="1"/>
  <c r="S33" i="14" s="1"/>
  <c r="S71" i="14" a="1"/>
  <c r="S71" i="14" s="1"/>
  <c r="S57" i="14" a="1"/>
  <c r="S57" i="14" s="1"/>
  <c r="S41" i="14" a="1"/>
  <c r="S41" i="14" s="1"/>
  <c r="S26" i="14" a="1"/>
  <c r="S26" i="14" s="1"/>
  <c r="S12" i="14" a="1"/>
  <c r="S12" i="14" s="1"/>
  <c r="S66" i="14" a="1"/>
  <c r="S66" i="14" s="1"/>
  <c r="S50" i="14" a="1"/>
  <c r="S50" i="14" s="1"/>
  <c r="S32" i="14" a="1"/>
  <c r="S32" i="14" s="1"/>
  <c r="S17" i="14" a="1"/>
  <c r="S17" i="14" s="1"/>
  <c r="S35" i="14" a="1"/>
  <c r="S35" i="14" s="1"/>
  <c r="S70" i="14" a="1"/>
  <c r="S70" i="14" s="1"/>
  <c r="S56" i="14" a="1"/>
  <c r="S56" i="14" s="1"/>
  <c r="S28" i="14" a="1"/>
  <c r="S28" i="14" s="1"/>
  <c r="S23" i="14" a="1"/>
  <c r="S23" i="14" s="1"/>
  <c r="S51" i="14" a="1"/>
  <c r="S51" i="14" s="1"/>
  <c r="S22" i="14" a="1"/>
  <c r="S22" i="14" s="1"/>
  <c r="S68" i="14" a="1"/>
  <c r="S68" i="14" s="1"/>
  <c r="S53" i="14" a="1"/>
  <c r="S53" i="14" s="1"/>
  <c r="S37" i="14" a="1"/>
  <c r="S37" i="14" s="1"/>
  <c r="S24" i="14" a="1"/>
  <c r="S24" i="14" s="1"/>
  <c r="S9" i="14" a="1"/>
  <c r="S9" i="14" s="1"/>
  <c r="S63" i="14" a="1"/>
  <c r="S63" i="14" s="1"/>
  <c r="S46" i="14" a="1"/>
  <c r="S46" i="14" s="1"/>
  <c r="S30" i="14" a="1"/>
  <c r="S30" i="14" s="1"/>
  <c r="S13" i="14" a="1"/>
  <c r="S13" i="14" s="1"/>
  <c r="S18" i="14" a="1"/>
  <c r="S18" i="14" s="1"/>
  <c r="S67" i="14" a="1"/>
  <c r="S67" i="14" s="1"/>
  <c r="S48" i="14" a="1"/>
  <c r="S48" i="14" s="1"/>
  <c r="S19" i="14" a="1"/>
  <c r="S19" i="14" s="1"/>
  <c r="S15" i="14" a="1"/>
  <c r="S15" i="14" s="1"/>
  <c r="S47" i="14" a="1"/>
  <c r="S47" i="14" s="1"/>
  <c r="S14" i="14" a="1"/>
  <c r="S14" i="14" s="1"/>
  <c r="T6" i="14" a="1"/>
  <c r="T6" i="14" s="1"/>
  <c r="U8" i="14"/>
  <c r="T7" i="14"/>
  <c r="S72" i="12" a="1"/>
  <c r="S72" i="12" s="1"/>
  <c r="S69" i="12" a="1"/>
  <c r="S69" i="12" s="1"/>
  <c r="S66" i="12" a="1"/>
  <c r="S66" i="12" s="1"/>
  <c r="S64" i="12" a="1"/>
  <c r="S64" i="12" s="1"/>
  <c r="S62" i="12" a="1"/>
  <c r="S62" i="12" s="1"/>
  <c r="S60" i="12" a="1"/>
  <c r="S60" i="12" s="1"/>
  <c r="S58" i="12" a="1"/>
  <c r="S58" i="12" s="1"/>
  <c r="S56" i="12" a="1"/>
  <c r="S56" i="12" s="1"/>
  <c r="S54" i="12" a="1"/>
  <c r="S54" i="12" s="1"/>
  <c r="S52" i="12" a="1"/>
  <c r="S52" i="12" s="1"/>
  <c r="S48" i="12" a="1"/>
  <c r="S48" i="12" s="1"/>
  <c r="S46" i="12" a="1"/>
  <c r="S46" i="12" s="1"/>
  <c r="S43" i="12" a="1"/>
  <c r="S43" i="12" s="1"/>
  <c r="S37" i="12" a="1"/>
  <c r="S37" i="12" s="1"/>
  <c r="S34" i="12" a="1"/>
  <c r="S34" i="12" s="1"/>
  <c r="S30" i="12" a="1"/>
  <c r="S30" i="12" s="1"/>
  <c r="S26" i="12" a="1"/>
  <c r="S26" i="12" s="1"/>
  <c r="S22" i="12" a="1"/>
  <c r="S22" i="12" s="1"/>
  <c r="S18" i="12" a="1"/>
  <c r="S18" i="12" s="1"/>
  <c r="S14" i="12" a="1"/>
  <c r="S14" i="12" s="1"/>
  <c r="S10" i="12" a="1"/>
  <c r="S10" i="12" s="1"/>
  <c r="S70" i="12" a="1"/>
  <c r="S70" i="12" s="1"/>
  <c r="S51" i="12" a="1"/>
  <c r="S51" i="12" s="1"/>
  <c r="S47" i="12" a="1"/>
  <c r="S47" i="12" s="1"/>
  <c r="S44" i="12" a="1"/>
  <c r="S44" i="12" s="1"/>
  <c r="S40" i="12" a="1"/>
  <c r="S40" i="12" s="1"/>
  <c r="S35" i="12" a="1"/>
  <c r="S35" i="12" s="1"/>
  <c r="S31" i="12" a="1"/>
  <c r="S31" i="12" s="1"/>
  <c r="S27" i="12" a="1"/>
  <c r="S27" i="12" s="1"/>
  <c r="S23" i="12" a="1"/>
  <c r="S23" i="12" s="1"/>
  <c r="S19" i="12" a="1"/>
  <c r="S19" i="12" s="1"/>
  <c r="S15" i="12" a="1"/>
  <c r="S15" i="12" s="1"/>
  <c r="S11" i="12" a="1"/>
  <c r="S11" i="12" s="1"/>
  <c r="S67" i="12" a="1"/>
  <c r="S67" i="12" s="1"/>
  <c r="S65" i="12" a="1"/>
  <c r="S65" i="12" s="1"/>
  <c r="S63" i="12" a="1"/>
  <c r="S63" i="12" s="1"/>
  <c r="S61" i="12" a="1"/>
  <c r="S61" i="12" s="1"/>
  <c r="S59" i="12" a="1"/>
  <c r="S59" i="12" s="1"/>
  <c r="S57" i="12" a="1"/>
  <c r="S57" i="12" s="1"/>
  <c r="S55" i="12" a="1"/>
  <c r="S55" i="12" s="1"/>
  <c r="S53" i="12" a="1"/>
  <c r="S53" i="12" s="1"/>
  <c r="S49" i="12" a="1"/>
  <c r="S49" i="12" s="1"/>
  <c r="S45" i="12" a="1"/>
  <c r="S45" i="12" s="1"/>
  <c r="S41" i="12" a="1"/>
  <c r="S41" i="12" s="1"/>
  <c r="S38" i="12" a="1"/>
  <c r="S38" i="12" s="1"/>
  <c r="S36" i="12" a="1"/>
  <c r="S36" i="12" s="1"/>
  <c r="S32" i="12" a="1"/>
  <c r="S32" i="12" s="1"/>
  <c r="S28" i="12" a="1"/>
  <c r="S28" i="12" s="1"/>
  <c r="S24" i="12" a="1"/>
  <c r="S24" i="12" s="1"/>
  <c r="S20" i="12" a="1"/>
  <c r="S20" i="12" s="1"/>
  <c r="S16" i="12" a="1"/>
  <c r="S16" i="12" s="1"/>
  <c r="S12" i="12" a="1"/>
  <c r="S12" i="12" s="1"/>
  <c r="S39" i="12" a="1"/>
  <c r="S39" i="12" s="1"/>
  <c r="S33" i="12" a="1"/>
  <c r="S33" i="12" s="1"/>
  <c r="S17" i="12" a="1"/>
  <c r="S17" i="12" s="1"/>
  <c r="S68" i="12" a="1"/>
  <c r="S68" i="12" s="1"/>
  <c r="S50" i="12" a="1"/>
  <c r="S50" i="12" s="1"/>
  <c r="S42" i="12" a="1"/>
  <c r="S42" i="12" s="1"/>
  <c r="S29" i="12" a="1"/>
  <c r="S29" i="12" s="1"/>
  <c r="S13" i="12" a="1"/>
  <c r="S13" i="12" s="1"/>
  <c r="S21" i="12" a="1"/>
  <c r="S21" i="12" s="1"/>
  <c r="S71" i="12" a="1"/>
  <c r="S71" i="12" s="1"/>
  <c r="S25" i="12" a="1"/>
  <c r="S25" i="12" s="1"/>
  <c r="S9" i="12" a="1"/>
  <c r="S9" i="12" s="1"/>
  <c r="T70" i="15" a="1"/>
  <c r="T70" i="15" s="1"/>
  <c r="T66" i="15" a="1"/>
  <c r="T66" i="15" s="1"/>
  <c r="T62" i="15" a="1"/>
  <c r="T62" i="15" s="1"/>
  <c r="T60" i="15" a="1"/>
  <c r="T60" i="15" s="1"/>
  <c r="T58" i="15" a="1"/>
  <c r="T58" i="15" s="1"/>
  <c r="T55" i="15" a="1"/>
  <c r="T55" i="15" s="1"/>
  <c r="T54" i="15" a="1"/>
  <c r="T54" i="15" s="1"/>
  <c r="T48" i="15" a="1"/>
  <c r="T48" i="15" s="1"/>
  <c r="T44" i="15" a="1"/>
  <c r="T44" i="15" s="1"/>
  <c r="T41" i="15" a="1"/>
  <c r="T41" i="15" s="1"/>
  <c r="T40" i="15" a="1"/>
  <c r="T40" i="15" s="1"/>
  <c r="T37" i="15" a="1"/>
  <c r="T37" i="15" s="1"/>
  <c r="T32" i="15" a="1"/>
  <c r="T32" i="15" s="1"/>
  <c r="T25" i="15" a="1"/>
  <c r="T25" i="15" s="1"/>
  <c r="T23" i="15" a="1"/>
  <c r="T23" i="15" s="1"/>
  <c r="T22" i="15" a="1"/>
  <c r="T22" i="15" s="1"/>
  <c r="T19" i="15" a="1"/>
  <c r="T19" i="15" s="1"/>
  <c r="T16" i="15" a="1"/>
  <c r="T16" i="15" s="1"/>
  <c r="T71" i="15" a="1"/>
  <c r="T71" i="15" s="1"/>
  <c r="T67" i="15" a="1"/>
  <c r="T67" i="15" s="1"/>
  <c r="T63" i="15" a="1"/>
  <c r="T63" i="15" s="1"/>
  <c r="T57" i="15" a="1"/>
  <c r="T57" i="15" s="1"/>
  <c r="T56" i="15" a="1"/>
  <c r="T56" i="15" s="1"/>
  <c r="T53" i="15" a="1"/>
  <c r="T53" i="15" s="1"/>
  <c r="T51" i="15" a="1"/>
  <c r="T51" i="15" s="1"/>
  <c r="T45" i="15" a="1"/>
  <c r="T45" i="15" s="1"/>
  <c r="T42" i="15" a="1"/>
  <c r="T42" i="15" s="1"/>
  <c r="T35" i="15" a="1"/>
  <c r="T35" i="15" s="1"/>
  <c r="T31" i="15" a="1"/>
  <c r="T31" i="15" s="1"/>
  <c r="T29" i="15" a="1"/>
  <c r="T29" i="15" s="1"/>
  <c r="T26" i="15" a="1"/>
  <c r="T26" i="15" s="1"/>
  <c r="T20" i="15" a="1"/>
  <c r="T20" i="15" s="1"/>
  <c r="T17" i="15" a="1"/>
  <c r="T17" i="15" s="1"/>
  <c r="T13" i="15" a="1"/>
  <c r="T13" i="15" s="1"/>
  <c r="T68" i="15" a="1"/>
  <c r="T68" i="15" s="1"/>
  <c r="T52" i="15" a="1"/>
  <c r="T52" i="15" s="1"/>
  <c r="T49" i="15" a="1"/>
  <c r="T49" i="15" s="1"/>
  <c r="T38" i="15" a="1"/>
  <c r="T38" i="15" s="1"/>
  <c r="T33" i="15" a="1"/>
  <c r="T33" i="15" s="1"/>
  <c r="T12" i="15" a="1"/>
  <c r="T12" i="15" s="1"/>
  <c r="T47" i="15" a="1"/>
  <c r="T47" i="15" s="1"/>
  <c r="T36" i="15" a="1"/>
  <c r="T36" i="15" s="1"/>
  <c r="T21" i="15" a="1"/>
  <c r="T21" i="15" s="1"/>
  <c r="T15" i="15" a="1"/>
  <c r="T15" i="15" s="1"/>
  <c r="T69" i="15" a="1"/>
  <c r="T69" i="15" s="1"/>
  <c r="T59" i="15" a="1"/>
  <c r="T59" i="15" s="1"/>
  <c r="T50" i="15" a="1"/>
  <c r="T50" i="15" s="1"/>
  <c r="T43" i="15" a="1"/>
  <c r="T43" i="15" s="1"/>
  <c r="T39" i="15" a="1"/>
  <c r="T39" i="15" s="1"/>
  <c r="T34" i="15" a="1"/>
  <c r="T34" i="15" s="1"/>
  <c r="T30" i="15" a="1"/>
  <c r="T30" i="15" s="1"/>
  <c r="T27" i="15" a="1"/>
  <c r="T27" i="15" s="1"/>
  <c r="T18" i="15" a="1"/>
  <c r="T18" i="15" s="1"/>
  <c r="T28" i="15" a="1"/>
  <c r="T28" i="15" s="1"/>
  <c r="T11" i="15" a="1"/>
  <c r="T11" i="15" s="1"/>
  <c r="T72" i="15" a="1"/>
  <c r="T72" i="15" s="1"/>
  <c r="T64" i="15" a="1"/>
  <c r="T64" i="15" s="1"/>
  <c r="T61" i="15" a="1"/>
  <c r="T61" i="15" s="1"/>
  <c r="T46" i="15" a="1"/>
  <c r="T46" i="15" s="1"/>
  <c r="T24" i="15" a="1"/>
  <c r="T24" i="15" s="1"/>
  <c r="T14" i="15" a="1"/>
  <c r="T14" i="15" s="1"/>
  <c r="T9" i="15" a="1"/>
  <c r="T9" i="15" s="1"/>
  <c r="T65" i="15" a="1"/>
  <c r="T65" i="15" s="1"/>
  <c r="T10" i="15" a="1"/>
  <c r="T10" i="15" s="1"/>
  <c r="T70" i="10" a="1"/>
  <c r="T70" i="10" s="1"/>
  <c r="T65" i="10" a="1"/>
  <c r="T65" i="10" s="1"/>
  <c r="T61" i="10" a="1"/>
  <c r="T61" i="10" s="1"/>
  <c r="T58" i="10" a="1"/>
  <c r="T58" i="10" s="1"/>
  <c r="T54" i="10" a="1"/>
  <c r="T54" i="10" s="1"/>
  <c r="T50" i="10" a="1"/>
  <c r="T50" i="10" s="1"/>
  <c r="T45" i="10" a="1"/>
  <c r="T45" i="10" s="1"/>
  <c r="T41" i="10" a="1"/>
  <c r="T41" i="10" s="1"/>
  <c r="T37" i="10" a="1"/>
  <c r="T37" i="10" s="1"/>
  <c r="T35" i="10" a="1"/>
  <c r="T35" i="10" s="1"/>
  <c r="T31" i="10" a="1"/>
  <c r="T31" i="10" s="1"/>
  <c r="T25" i="10" a="1"/>
  <c r="T25" i="10" s="1"/>
  <c r="T22" i="10" a="1"/>
  <c r="T22" i="10" s="1"/>
  <c r="T19" i="10" a="1"/>
  <c r="T19" i="10" s="1"/>
  <c r="T15" i="10" a="1"/>
  <c r="T15" i="10" s="1"/>
  <c r="T11" i="10" a="1"/>
  <c r="T11" i="10" s="1"/>
  <c r="T10" i="10" a="1"/>
  <c r="T10" i="10" s="1"/>
  <c r="T71" i="10" a="1"/>
  <c r="T71" i="10" s="1"/>
  <c r="T66" i="10" a="1"/>
  <c r="T66" i="10" s="1"/>
  <c r="T62" i="10" a="1"/>
  <c r="T62" i="10" s="1"/>
  <c r="T59" i="10" a="1"/>
  <c r="T59" i="10" s="1"/>
  <c r="T55" i="10" a="1"/>
  <c r="T55" i="10" s="1"/>
  <c r="T51" i="10" a="1"/>
  <c r="T51" i="10" s="1"/>
  <c r="T46" i="10" a="1"/>
  <c r="T46" i="10" s="1"/>
  <c r="T42" i="10" a="1"/>
  <c r="T42" i="10" s="1"/>
  <c r="T38" i="10" a="1"/>
  <c r="T38" i="10" s="1"/>
  <c r="T36" i="10" a="1"/>
  <c r="T36" i="10" s="1"/>
  <c r="T32" i="10" a="1"/>
  <c r="T32" i="10" s="1"/>
  <c r="T29" i="10" a="1"/>
  <c r="T29" i="10" s="1"/>
  <c r="T26" i="10" a="1"/>
  <c r="T26" i="10" s="1"/>
  <c r="T20" i="10" a="1"/>
  <c r="T20" i="10" s="1"/>
  <c r="T16" i="10" a="1"/>
  <c r="T16" i="10" s="1"/>
  <c r="T12" i="10" a="1"/>
  <c r="T12" i="10" s="1"/>
  <c r="T72" i="10" a="1"/>
  <c r="T72" i="10" s="1"/>
  <c r="T68" i="10" a="1"/>
  <c r="T68" i="10" s="1"/>
  <c r="T67" i="10" a="1"/>
  <c r="T67" i="10" s="1"/>
  <c r="T63" i="10" a="1"/>
  <c r="T63" i="10" s="1"/>
  <c r="T56" i="10" a="1"/>
  <c r="T56" i="10" s="1"/>
  <c r="T52" i="10" a="1"/>
  <c r="T52" i="10" s="1"/>
  <c r="T48" i="10" a="1"/>
  <c r="T48" i="10" s="1"/>
  <c r="T47" i="10" a="1"/>
  <c r="T47" i="10" s="1"/>
  <c r="T43" i="10" a="1"/>
  <c r="T43" i="10" s="1"/>
  <c r="T39" i="10" a="1"/>
  <c r="T39" i="10" s="1"/>
  <c r="T33" i="10" a="1"/>
  <c r="T33" i="10" s="1"/>
  <c r="T30" i="10" a="1"/>
  <c r="T30" i="10" s="1"/>
  <c r="T27" i="10" a="1"/>
  <c r="T27" i="10" s="1"/>
  <c r="T23" i="10" a="1"/>
  <c r="T23" i="10" s="1"/>
  <c r="T17" i="10" a="1"/>
  <c r="T17" i="10" s="1"/>
  <c r="T13" i="10" a="1"/>
  <c r="T13" i="10" s="1"/>
  <c r="T53" i="10" a="1"/>
  <c r="T53" i="10" s="1"/>
  <c r="T28" i="10" a="1"/>
  <c r="T28" i="10" s="1"/>
  <c r="T21" i="10" a="1"/>
  <c r="T21" i="10" s="1"/>
  <c r="T9" i="10" a="1"/>
  <c r="T9" i="10" s="1"/>
  <c r="T57" i="10" a="1"/>
  <c r="T57" i="10" s="1"/>
  <c r="T40" i="10" a="1"/>
  <c r="T40" i="10" s="1"/>
  <c r="T18" i="10" a="1"/>
  <c r="T18" i="10" s="1"/>
  <c r="T44" i="10" a="1"/>
  <c r="T44" i="10" s="1"/>
  <c r="T34" i="10" a="1"/>
  <c r="T34" i="10" s="1"/>
  <c r="T60" i="10" a="1"/>
  <c r="T60" i="10" s="1"/>
  <c r="T64" i="10" a="1"/>
  <c r="T64" i="10" s="1"/>
  <c r="T49" i="10" a="1"/>
  <c r="T49" i="10" s="1"/>
  <c r="T69" i="10" a="1"/>
  <c r="T69" i="10" s="1"/>
  <c r="T24" i="10" a="1"/>
  <c r="T24" i="10" s="1"/>
  <c r="T14" i="10" a="1"/>
  <c r="T14" i="10" s="1"/>
  <c r="S71" i="11" a="1"/>
  <c r="S71" i="11" s="1"/>
  <c r="S68" i="11" a="1"/>
  <c r="S68" i="11" s="1"/>
  <c r="S67" i="11" a="1"/>
  <c r="S67" i="11" s="1"/>
  <c r="S59" i="11" a="1"/>
  <c r="S59" i="11" s="1"/>
  <c r="S58" i="11" a="1"/>
  <c r="S58" i="11" s="1"/>
  <c r="S54" i="11" a="1"/>
  <c r="S54" i="11" s="1"/>
  <c r="S47" i="11" a="1"/>
  <c r="S47" i="11" s="1"/>
  <c r="S41" i="11" a="1"/>
  <c r="S41" i="11" s="1"/>
  <c r="S37" i="11" a="1"/>
  <c r="S37" i="11" s="1"/>
  <c r="S34" i="11" a="1"/>
  <c r="S34" i="11" s="1"/>
  <c r="S29" i="11" a="1"/>
  <c r="S29" i="11" s="1"/>
  <c r="S24" i="11" a="1"/>
  <c r="S24" i="11" s="1"/>
  <c r="S21" i="11" a="1"/>
  <c r="S21" i="11" s="1"/>
  <c r="S15" i="11" a="1"/>
  <c r="S15" i="11" s="1"/>
  <c r="S70" i="11" a="1"/>
  <c r="S70" i="11" s="1"/>
  <c r="S69" i="11" a="1"/>
  <c r="S69" i="11" s="1"/>
  <c r="S65" i="11" a="1"/>
  <c r="S65" i="11" s="1"/>
  <c r="S61" i="11" a="1"/>
  <c r="S61" i="11" s="1"/>
  <c r="S52" i="11" a="1"/>
  <c r="S52" i="11" s="1"/>
  <c r="S51" i="11" a="1"/>
  <c r="S51" i="11" s="1"/>
  <c r="S48" i="11" a="1"/>
  <c r="S48" i="11" s="1"/>
  <c r="S42" i="11" a="1"/>
  <c r="S42" i="11" s="1"/>
  <c r="S38" i="11" a="1"/>
  <c r="S38" i="11" s="1"/>
  <c r="S35" i="11" a="1"/>
  <c r="S35" i="11" s="1"/>
  <c r="S31" i="11" a="1"/>
  <c r="S31" i="11" s="1"/>
  <c r="S30" i="11" a="1"/>
  <c r="S30" i="11" s="1"/>
  <c r="S27" i="11" a="1"/>
  <c r="S27" i="11" s="1"/>
  <c r="S22" i="11" a="1"/>
  <c r="S22" i="11" s="1"/>
  <c r="S19" i="11" a="1"/>
  <c r="S19" i="11" s="1"/>
  <c r="S16" i="11" a="1"/>
  <c r="S16" i="11" s="1"/>
  <c r="S66" i="11" a="1"/>
  <c r="S66" i="11" s="1"/>
  <c r="S63" i="11" a="1"/>
  <c r="S63" i="11" s="1"/>
  <c r="S62" i="11" a="1"/>
  <c r="S62" i="11" s="1"/>
  <c r="S57" i="11" a="1"/>
  <c r="S57" i="11" s="1"/>
  <c r="S56" i="11" a="1"/>
  <c r="S56" i="11" s="1"/>
  <c r="S55" i="11" a="1"/>
  <c r="S55" i="11" s="1"/>
  <c r="S49" i="11" a="1"/>
  <c r="S49" i="11" s="1"/>
  <c r="S45" i="11" a="1"/>
  <c r="S45" i="11" s="1"/>
  <c r="S43" i="11" a="1"/>
  <c r="S43" i="11" s="1"/>
  <c r="S39" i="11" a="1"/>
  <c r="S39" i="11" s="1"/>
  <c r="S36" i="11" a="1"/>
  <c r="S36" i="11" s="1"/>
  <c r="S32" i="11" a="1"/>
  <c r="S32" i="11" s="1"/>
  <c r="S28" i="11" a="1"/>
  <c r="S28" i="11" s="1"/>
  <c r="S25" i="11" a="1"/>
  <c r="S25" i="11" s="1"/>
  <c r="S20" i="11" a="1"/>
  <c r="S20" i="11" s="1"/>
  <c r="S17" i="11" a="1"/>
  <c r="S17" i="11" s="1"/>
  <c r="S14" i="11" a="1"/>
  <c r="S14" i="11" s="1"/>
  <c r="S13" i="11" a="1"/>
  <c r="S13" i="11" s="1"/>
  <c r="S72" i="11" a="1"/>
  <c r="S72" i="11" s="1"/>
  <c r="S46" i="11" a="1"/>
  <c r="S46" i="11" s="1"/>
  <c r="S10" i="11" a="1"/>
  <c r="S10" i="11" s="1"/>
  <c r="S50" i="11" a="1"/>
  <c r="S50" i="11" s="1"/>
  <c r="S23" i="11" a="1"/>
  <c r="S23" i="11" s="1"/>
  <c r="S11" i="11" a="1"/>
  <c r="S11" i="11" s="1"/>
  <c r="S64" i="11" a="1"/>
  <c r="S64" i="11" s="1"/>
  <c r="S60" i="11" a="1"/>
  <c r="S60" i="11" s="1"/>
  <c r="S53" i="11" a="1"/>
  <c r="S53" i="11" s="1"/>
  <c r="S40" i="11" a="1"/>
  <c r="S40" i="11" s="1"/>
  <c r="S26" i="11" a="1"/>
  <c r="S26" i="11" s="1"/>
  <c r="S12" i="11" a="1"/>
  <c r="S12" i="11" s="1"/>
  <c r="S9" i="11" a="1"/>
  <c r="S9" i="11" s="1"/>
  <c r="S18" i="11" a="1"/>
  <c r="S18" i="11" s="1"/>
  <c r="S44" i="11" a="1"/>
  <c r="S44" i="11" s="1"/>
  <c r="S33" i="11" a="1"/>
  <c r="S33" i="11" s="1"/>
  <c r="T70" i="6" a="1"/>
  <c r="T70" i="6" s="1"/>
  <c r="T63" i="6" a="1"/>
  <c r="T63" i="6" s="1"/>
  <c r="T57" i="6" a="1"/>
  <c r="T57" i="6" s="1"/>
  <c r="T52" i="6" a="1"/>
  <c r="T52" i="6" s="1"/>
  <c r="T43" i="6" a="1"/>
  <c r="T43" i="6" s="1"/>
  <c r="T40" i="6" a="1"/>
  <c r="T40" i="6" s="1"/>
  <c r="T34" i="6" a="1"/>
  <c r="T34" i="6" s="1"/>
  <c r="T30" i="6" a="1"/>
  <c r="T30" i="6" s="1"/>
  <c r="T26" i="6" a="1"/>
  <c r="T26" i="6" s="1"/>
  <c r="T23" i="6" a="1"/>
  <c r="T23" i="6" s="1"/>
  <c r="T21" i="6" a="1"/>
  <c r="T21" i="6" s="1"/>
  <c r="T18" i="6" a="1"/>
  <c r="T18" i="6" s="1"/>
  <c r="T13" i="6" a="1"/>
  <c r="T13" i="6" s="1"/>
  <c r="T12" i="6" a="1"/>
  <c r="T12" i="6" s="1"/>
  <c r="T71" i="6" a="1"/>
  <c r="T71" i="6" s="1"/>
  <c r="T67" i="6" a="1"/>
  <c r="T67" i="6" s="1"/>
  <c r="T62" i="6" a="1"/>
  <c r="T62" i="6" s="1"/>
  <c r="T56" i="6" a="1"/>
  <c r="T56" i="6" s="1"/>
  <c r="T53" i="6" a="1"/>
  <c r="T53" i="6" s="1"/>
  <c r="T50" i="6" a="1"/>
  <c r="T50" i="6" s="1"/>
  <c r="T47" i="6" a="1"/>
  <c r="T47" i="6" s="1"/>
  <c r="T41" i="6" a="1"/>
  <c r="T41" i="6" s="1"/>
  <c r="T39" i="6" a="1"/>
  <c r="T39" i="6" s="1"/>
  <c r="T32" i="6" a="1"/>
  <c r="T32" i="6" s="1"/>
  <c r="T27" i="6" a="1"/>
  <c r="T27" i="6" s="1"/>
  <c r="T16" i="6" a="1"/>
  <c r="T16" i="6" s="1"/>
  <c r="T14" i="6" a="1"/>
  <c r="T14" i="6" s="1"/>
  <c r="T9" i="6" a="1"/>
  <c r="T9" i="6" s="1"/>
  <c r="T72" i="6" a="1"/>
  <c r="T72" i="6" s="1"/>
  <c r="T68" i="6" a="1"/>
  <c r="T68" i="6" s="1"/>
  <c r="T66" i="6" a="1"/>
  <c r="T66" i="6" s="1"/>
  <c r="T61" i="6" a="1"/>
  <c r="T61" i="6" s="1"/>
  <c r="T60" i="6" a="1"/>
  <c r="T60" i="6" s="1"/>
  <c r="T54" i="6" a="1"/>
  <c r="T54" i="6" s="1"/>
  <c r="T51" i="6" a="1"/>
  <c r="T51" i="6" s="1"/>
  <c r="T48" i="6" a="1"/>
  <c r="T48" i="6" s="1"/>
  <c r="T44" i="6" a="1"/>
  <c r="T44" i="6" s="1"/>
  <c r="T38" i="6" a="1"/>
  <c r="T38" i="6" s="1"/>
  <c r="T35" i="6" a="1"/>
  <c r="T35" i="6" s="1"/>
  <c r="T31" i="6" a="1"/>
  <c r="T31" i="6" s="1"/>
  <c r="T28" i="6" a="1"/>
  <c r="T28" i="6" s="1"/>
  <c r="T24" i="6" a="1"/>
  <c r="T24" i="6" s="1"/>
  <c r="T22" i="6" a="1"/>
  <c r="T22" i="6" s="1"/>
  <c r="T20" i="6" a="1"/>
  <c r="T20" i="6" s="1"/>
  <c r="T19" i="6" a="1"/>
  <c r="T19" i="6" s="1"/>
  <c r="T15" i="6" a="1"/>
  <c r="T15" i="6" s="1"/>
  <c r="T11" i="6" a="1"/>
  <c r="T11" i="6" s="1"/>
  <c r="T69" i="6" a="1"/>
  <c r="T69" i="6" s="1"/>
  <c r="T65" i="6" a="1"/>
  <c r="T65" i="6" s="1"/>
  <c r="T49" i="6" a="1"/>
  <c r="T49" i="6" s="1"/>
  <c r="T36" i="6" a="1"/>
  <c r="T36" i="6" s="1"/>
  <c r="T59" i="6" a="1"/>
  <c r="T59" i="6" s="1"/>
  <c r="T46" i="6" a="1"/>
  <c r="T46" i="6" s="1"/>
  <c r="T37" i="6" a="1"/>
  <c r="T37" i="6" s="1"/>
  <c r="T33" i="6" a="1"/>
  <c r="T33" i="6" s="1"/>
  <c r="T29" i="6" a="1"/>
  <c r="T29" i="6" s="1"/>
  <c r="T10" i="6" a="1"/>
  <c r="T10" i="6" s="1"/>
  <c r="T64" i="6" a="1"/>
  <c r="T64" i="6" s="1"/>
  <c r="T55" i="6" a="1"/>
  <c r="T55" i="6" s="1"/>
  <c r="T45" i="6" a="1"/>
  <c r="T45" i="6" s="1"/>
  <c r="T25" i="6" a="1"/>
  <c r="T25" i="6" s="1"/>
  <c r="T17" i="6" a="1"/>
  <c r="T17" i="6" s="1"/>
  <c r="T58" i="6" a="1"/>
  <c r="T58" i="6" s="1"/>
  <c r="T42" i="6" a="1"/>
  <c r="T42" i="6" s="1"/>
  <c r="T71" i="16" a="1"/>
  <c r="T71" i="16" s="1"/>
  <c r="T67" i="16" a="1"/>
  <c r="T67" i="16" s="1"/>
  <c r="T63" i="16" a="1"/>
  <c r="T63" i="16" s="1"/>
  <c r="T59" i="16" a="1"/>
  <c r="T59" i="16" s="1"/>
  <c r="T54" i="16" a="1"/>
  <c r="T54" i="16" s="1"/>
  <c r="T51" i="16" a="1"/>
  <c r="T51" i="16" s="1"/>
  <c r="T42" i="16" a="1"/>
  <c r="T42" i="16" s="1"/>
  <c r="T39" i="16" a="1"/>
  <c r="T39" i="16" s="1"/>
  <c r="T35" i="16" a="1"/>
  <c r="T35" i="16" s="1"/>
  <c r="T33" i="16" a="1"/>
  <c r="T33" i="16" s="1"/>
  <c r="T32" i="16" a="1"/>
  <c r="T32" i="16" s="1"/>
  <c r="T30" i="16" a="1"/>
  <c r="T30" i="16" s="1"/>
  <c r="T25" i="16" a="1"/>
  <c r="T25" i="16" s="1"/>
  <c r="T24" i="16" a="1"/>
  <c r="T24" i="16" s="1"/>
  <c r="T15" i="16" a="1"/>
  <c r="T15" i="16" s="1"/>
  <c r="T70" i="16" a="1"/>
  <c r="T70" i="16" s="1"/>
  <c r="T60" i="16" a="1"/>
  <c r="T60" i="16" s="1"/>
  <c r="T50" i="16" a="1"/>
  <c r="T50" i="16" s="1"/>
  <c r="T46" i="16" a="1"/>
  <c r="T46" i="16" s="1"/>
  <c r="T44" i="16" a="1"/>
  <c r="T44" i="16" s="1"/>
  <c r="T41" i="16" a="1"/>
  <c r="T41" i="16" s="1"/>
  <c r="T29" i="16" a="1"/>
  <c r="T29" i="16" s="1"/>
  <c r="T14" i="16" a="1"/>
  <c r="T14" i="16" s="1"/>
  <c r="T9" i="16" a="1"/>
  <c r="T9" i="16" s="1"/>
  <c r="T72" i="16" a="1"/>
  <c r="T72" i="16" s="1"/>
  <c r="T68" i="16" a="1"/>
  <c r="T68" i="16" s="1"/>
  <c r="T64" i="16" a="1"/>
  <c r="T64" i="16" s="1"/>
  <c r="T58" i="16" a="1"/>
  <c r="T58" i="16" s="1"/>
  <c r="T55" i="16" a="1"/>
  <c r="T55" i="16" s="1"/>
  <c r="T52" i="16" a="1"/>
  <c r="T52" i="16" s="1"/>
  <c r="T48" i="16" a="1"/>
  <c r="T48" i="16" s="1"/>
  <c r="T45" i="16" a="1"/>
  <c r="T45" i="16" s="1"/>
  <c r="T40" i="16" a="1"/>
  <c r="T40" i="16" s="1"/>
  <c r="T36" i="16" a="1"/>
  <c r="T36" i="16" s="1"/>
  <c r="T34" i="16" a="1"/>
  <c r="T34" i="16" s="1"/>
  <c r="T28" i="16" a="1"/>
  <c r="T28" i="16" s="1"/>
  <c r="T26" i="16" a="1"/>
  <c r="T26" i="16" s="1"/>
  <c r="T23" i="16" a="1"/>
  <c r="T23" i="16" s="1"/>
  <c r="T19" i="16" a="1"/>
  <c r="T19" i="16" s="1"/>
  <c r="T16" i="16" a="1"/>
  <c r="T16" i="16" s="1"/>
  <c r="T12" i="16" a="1"/>
  <c r="T12" i="16" s="1"/>
  <c r="T10" i="16" a="1"/>
  <c r="T10" i="16" s="1"/>
  <c r="T66" i="16" a="1"/>
  <c r="T66" i="16" s="1"/>
  <c r="T62" i="16" a="1"/>
  <c r="T62" i="16" s="1"/>
  <c r="T38" i="16" a="1"/>
  <c r="T38" i="16" s="1"/>
  <c r="T31" i="16" a="1"/>
  <c r="T31" i="16" s="1"/>
  <c r="T22" i="16" a="1"/>
  <c r="T22" i="16" s="1"/>
  <c r="T11" i="16" a="1"/>
  <c r="T11" i="16" s="1"/>
  <c r="T69" i="16" a="1"/>
  <c r="T69" i="16" s="1"/>
  <c r="T65" i="16" a="1"/>
  <c r="T65" i="16" s="1"/>
  <c r="T61" i="16" a="1"/>
  <c r="T61" i="16" s="1"/>
  <c r="T57" i="16" a="1"/>
  <c r="T57" i="16" s="1"/>
  <c r="T56" i="16" a="1"/>
  <c r="T56" i="16" s="1"/>
  <c r="T53" i="16" a="1"/>
  <c r="T53" i="16" s="1"/>
  <c r="T49" i="16" a="1"/>
  <c r="T49" i="16" s="1"/>
  <c r="T47" i="16" a="1"/>
  <c r="T47" i="16" s="1"/>
  <c r="T43" i="16" a="1"/>
  <c r="T43" i="16" s="1"/>
  <c r="T37" i="16" a="1"/>
  <c r="T37" i="16" s="1"/>
  <c r="T27" i="16" a="1"/>
  <c r="T27" i="16" s="1"/>
  <c r="T21" i="16" a="1"/>
  <c r="T21" i="16" s="1"/>
  <c r="T20" i="16" a="1"/>
  <c r="T20" i="16" s="1"/>
  <c r="T17" i="16" a="1"/>
  <c r="T17" i="16" s="1"/>
  <c r="T13" i="16" a="1"/>
  <c r="T13" i="16" s="1"/>
  <c r="T18" i="16" a="1"/>
  <c r="T18" i="16" s="1"/>
  <c r="T72" i="9" a="1"/>
  <c r="T72" i="9" s="1"/>
  <c r="T68" i="9" a="1"/>
  <c r="T68" i="9" s="1"/>
  <c r="T64" i="9" a="1"/>
  <c r="T64" i="9" s="1"/>
  <c r="T69" i="9" a="1"/>
  <c r="T69" i="9" s="1"/>
  <c r="T65" i="9" a="1"/>
  <c r="T65" i="9" s="1"/>
  <c r="T70" i="9" a="1"/>
  <c r="T70" i="9" s="1"/>
  <c r="T62" i="9" a="1"/>
  <c r="T62" i="9" s="1"/>
  <c r="T54" i="9" a="1"/>
  <c r="T54" i="9" s="1"/>
  <c r="T52" i="9" a="1"/>
  <c r="T52" i="9" s="1"/>
  <c r="T46" i="9" a="1"/>
  <c r="T46" i="9" s="1"/>
  <c r="T42" i="9" a="1"/>
  <c r="T42" i="9" s="1"/>
  <c r="T40" i="9" a="1"/>
  <c r="T40" i="9" s="1"/>
  <c r="T38" i="9" a="1"/>
  <c r="T38" i="9" s="1"/>
  <c r="T34" i="9" a="1"/>
  <c r="T34" i="9" s="1"/>
  <c r="T32" i="9" a="1"/>
  <c r="T32" i="9" s="1"/>
  <c r="T29" i="9" a="1"/>
  <c r="T29" i="9" s="1"/>
  <c r="T26" i="9" a="1"/>
  <c r="T26" i="9" s="1"/>
  <c r="T25" i="9" a="1"/>
  <c r="T25" i="9" s="1"/>
  <c r="T21" i="9" a="1"/>
  <c r="T21" i="9" s="1"/>
  <c r="T17" i="9" a="1"/>
  <c r="T17" i="9" s="1"/>
  <c r="T13" i="9" a="1"/>
  <c r="T13" i="9" s="1"/>
  <c r="T71" i="9" a="1"/>
  <c r="T71" i="9" s="1"/>
  <c r="T63" i="9" a="1"/>
  <c r="T63" i="9" s="1"/>
  <c r="T59" i="9" a="1"/>
  <c r="T59" i="9" s="1"/>
  <c r="T57" i="9" a="1"/>
  <c r="T57" i="9" s="1"/>
  <c r="T55" i="9" a="1"/>
  <c r="T55" i="9" s="1"/>
  <c r="T49" i="9" a="1"/>
  <c r="T49" i="9" s="1"/>
  <c r="T43" i="9" a="1"/>
  <c r="T43" i="9" s="1"/>
  <c r="T41" i="9" a="1"/>
  <c r="T41" i="9" s="1"/>
  <c r="T39" i="9" a="1"/>
  <c r="T39" i="9" s="1"/>
  <c r="T35" i="9" a="1"/>
  <c r="T35" i="9" s="1"/>
  <c r="T33" i="9" a="1"/>
  <c r="T33" i="9" s="1"/>
  <c r="T30" i="9" a="1"/>
  <c r="T30" i="9" s="1"/>
  <c r="T22" i="9" a="1"/>
  <c r="T22" i="9" s="1"/>
  <c r="T18" i="9" a="1"/>
  <c r="T18" i="9" s="1"/>
  <c r="T14" i="9" a="1"/>
  <c r="T14" i="9" s="1"/>
  <c r="T66" i="9" a="1"/>
  <c r="T66" i="9" s="1"/>
  <c r="T60" i="9" a="1"/>
  <c r="T60" i="9" s="1"/>
  <c r="T58" i="9" a="1"/>
  <c r="T58" i="9" s="1"/>
  <c r="T56" i="9" a="1"/>
  <c r="T56" i="9" s="1"/>
  <c r="T50" i="9" a="1"/>
  <c r="T50" i="9" s="1"/>
  <c r="T48" i="9" a="1"/>
  <c r="T48" i="9" s="1"/>
  <c r="T47" i="9" a="1"/>
  <c r="T47" i="9" s="1"/>
  <c r="T44" i="9" a="1"/>
  <c r="T44" i="9" s="1"/>
  <c r="T36" i="9" a="1"/>
  <c r="T36" i="9" s="1"/>
  <c r="T31" i="9" a="1"/>
  <c r="T31" i="9" s="1"/>
  <c r="T27" i="9" a="1"/>
  <c r="T27" i="9" s="1"/>
  <c r="T23" i="9" a="1"/>
  <c r="T23" i="9" s="1"/>
  <c r="T19" i="9" a="1"/>
  <c r="T19" i="9" s="1"/>
  <c r="T15" i="9" a="1"/>
  <c r="T15" i="9" s="1"/>
  <c r="T11" i="9" a="1"/>
  <c r="T11" i="9" s="1"/>
  <c r="T51" i="9" a="1"/>
  <c r="T51" i="9" s="1"/>
  <c r="T24" i="9" a="1"/>
  <c r="T24" i="9" s="1"/>
  <c r="T10" i="9" a="1"/>
  <c r="T10" i="9" s="1"/>
  <c r="T67" i="9" a="1"/>
  <c r="T67" i="9" s="1"/>
  <c r="T61" i="9" a="1"/>
  <c r="T61" i="9" s="1"/>
  <c r="T53" i="9" a="1"/>
  <c r="T53" i="9" s="1"/>
  <c r="T12" i="9" a="1"/>
  <c r="T12" i="9" s="1"/>
  <c r="T45" i="9" a="1"/>
  <c r="T45" i="9" s="1"/>
  <c r="T28" i="9" a="1"/>
  <c r="T28" i="9" s="1"/>
  <c r="T16" i="9" a="1"/>
  <c r="T16" i="9" s="1"/>
  <c r="T20" i="9" a="1"/>
  <c r="T20" i="9" s="1"/>
  <c r="T9" i="9" a="1"/>
  <c r="T9" i="9" s="1"/>
  <c r="T37" i="9" a="1"/>
  <c r="T37" i="9" s="1"/>
  <c r="T21" i="8" a="1"/>
  <c r="T21" i="8" s="1"/>
  <c r="T40" i="8" a="1"/>
  <c r="T40" i="8" s="1"/>
  <c r="T11" i="8" a="1"/>
  <c r="T11" i="8" s="1"/>
  <c r="T17" i="8" a="1"/>
  <c r="T17" i="8" s="1"/>
  <c r="T10" i="8" a="1"/>
  <c r="T10" i="8" s="1"/>
  <c r="T47" i="8" a="1"/>
  <c r="T47" i="8" s="1"/>
  <c r="T20" i="8" a="1"/>
  <c r="T20" i="8" s="1"/>
  <c r="T15" i="8" a="1"/>
  <c r="T15" i="8" s="1"/>
  <c r="T19" i="8" a="1"/>
  <c r="T19" i="8" s="1"/>
  <c r="T61" i="8" a="1"/>
  <c r="T61" i="8" s="1"/>
  <c r="T65" i="8" a="1"/>
  <c r="T65" i="8" s="1"/>
  <c r="T70" i="8" a="1"/>
  <c r="T70" i="8" s="1"/>
  <c r="T54" i="8" a="1"/>
  <c r="T54" i="8" s="1"/>
  <c r="T63" i="8" a="1"/>
  <c r="T63" i="8" s="1"/>
  <c r="T46" i="8" a="1"/>
  <c r="T46" i="8" s="1"/>
  <c r="T31" i="8" a="1"/>
  <c r="T31" i="8" s="1"/>
  <c r="T37" i="8" a="1"/>
  <c r="T37" i="8" s="1"/>
  <c r="T24" i="8" a="1"/>
  <c r="T24" i="8" s="1"/>
  <c r="T42" i="8" a="1"/>
  <c r="T42" i="8" s="1"/>
  <c r="T28" i="8" a="1"/>
  <c r="T28" i="8" s="1"/>
  <c r="T38" i="8" a="1"/>
  <c r="T38" i="8" s="1"/>
  <c r="T68" i="8" a="1"/>
  <c r="T68" i="8" s="1"/>
  <c r="T69" i="8" a="1"/>
  <c r="T69" i="8" s="1"/>
  <c r="T32" i="8" a="1"/>
  <c r="T32" i="8" s="1"/>
  <c r="T30" i="8" a="1"/>
  <c r="T30" i="8" s="1"/>
  <c r="T16" i="8" a="1"/>
  <c r="T16" i="8" s="1"/>
  <c r="T14" i="8" a="1"/>
  <c r="T14" i="8" s="1"/>
  <c r="T18" i="8" a="1"/>
  <c r="T18" i="8" s="1"/>
  <c r="T67" i="8" a="1"/>
  <c r="T67" i="8" s="1"/>
  <c r="T60" i="8" a="1"/>
  <c r="T60" i="8" s="1"/>
  <c r="T59" i="8" a="1"/>
  <c r="T59" i="8" s="1"/>
  <c r="T57" i="8" a="1"/>
  <c r="T57" i="8" s="1"/>
  <c r="T53" i="8" a="1"/>
  <c r="T53" i="8" s="1"/>
  <c r="T55" i="8" a="1"/>
  <c r="T55" i="8" s="1"/>
  <c r="T41" i="8" a="1"/>
  <c r="T41" i="8" s="1"/>
  <c r="T29" i="8" a="1"/>
  <c r="T29" i="8" s="1"/>
  <c r="T35" i="8" a="1"/>
  <c r="T35" i="8" s="1"/>
  <c r="T49" i="8" a="1"/>
  <c r="T49" i="8" s="1"/>
  <c r="T36" i="8" a="1"/>
  <c r="T36" i="8" s="1"/>
  <c r="T26" i="8" a="1"/>
  <c r="T26" i="8" s="1"/>
  <c r="T23" i="8" a="1"/>
  <c r="T23" i="8" s="1"/>
  <c r="T12" i="8" a="1"/>
  <c r="T12" i="8" s="1"/>
  <c r="T62" i="8" a="1"/>
  <c r="T62" i="8" s="1"/>
  <c r="T50" i="8" a="1"/>
  <c r="T50" i="8" s="1"/>
  <c r="T25" i="8" a="1"/>
  <c r="T25" i="8" s="1"/>
  <c r="T9" i="8" a="1"/>
  <c r="T9" i="8" s="1"/>
  <c r="T66" i="8" a="1"/>
  <c r="T66" i="8" s="1"/>
  <c r="T72" i="8" a="1"/>
  <c r="T72" i="8" s="1"/>
  <c r="T58" i="8" a="1"/>
  <c r="T58" i="8" s="1"/>
  <c r="T56" i="8" a="1"/>
  <c r="T56" i="8" s="1"/>
  <c r="T52" i="8" a="1"/>
  <c r="T52" i="8" s="1"/>
  <c r="T51" i="8" a="1"/>
  <c r="T51" i="8" s="1"/>
  <c r="T34" i="8" a="1"/>
  <c r="T34" i="8" s="1"/>
  <c r="T45" i="8" a="1"/>
  <c r="T45" i="8" s="1"/>
  <c r="T27" i="8" a="1"/>
  <c r="T27" i="8" s="1"/>
  <c r="T48" i="8" a="1"/>
  <c r="T48" i="8" s="1"/>
  <c r="T33" i="8" a="1"/>
  <c r="T33" i="8" s="1"/>
  <c r="T13" i="8" a="1"/>
  <c r="T13" i="8" s="1"/>
  <c r="T39" i="8" a="1"/>
  <c r="T39" i="8" s="1"/>
  <c r="T71" i="8" a="1"/>
  <c r="T71" i="8" s="1"/>
  <c r="T64" i="8" a="1"/>
  <c r="T64" i="8" s="1"/>
  <c r="T44" i="8" a="1"/>
  <c r="T44" i="8" s="1"/>
  <c r="T43" i="8" a="1"/>
  <c r="T43" i="8" s="1"/>
  <c r="T22" i="8" a="1"/>
  <c r="T22" i="8" s="1"/>
  <c r="T9" i="1" a="1"/>
  <c r="T9" i="1" s="1"/>
  <c r="T11" i="1" a="1"/>
  <c r="T11" i="1" s="1"/>
  <c r="T12" i="1" a="1"/>
  <c r="T12" i="1" s="1"/>
  <c r="T14" i="1" a="1"/>
  <c r="T14" i="1" s="1"/>
  <c r="T16" i="1" a="1"/>
  <c r="T16" i="1" s="1"/>
  <c r="T13" i="1" a="1"/>
  <c r="T13" i="1" s="1"/>
  <c r="T19" i="1" a="1"/>
  <c r="T19" i="1" s="1"/>
  <c r="T22" i="1" a="1"/>
  <c r="T22" i="1" s="1"/>
  <c r="T15" i="1" a="1"/>
  <c r="T15" i="1" s="1"/>
  <c r="T17" i="1" a="1"/>
  <c r="T17" i="1" s="1"/>
  <c r="T10" i="1" a="1"/>
  <c r="T10" i="1" s="1"/>
  <c r="T24" i="1" a="1"/>
  <c r="T24" i="1" s="1"/>
  <c r="T27" i="1" a="1"/>
  <c r="T27" i="1" s="1"/>
  <c r="T21" i="1" a="1"/>
  <c r="T21" i="1" s="1"/>
  <c r="T32" i="1" a="1"/>
  <c r="T32" i="1" s="1"/>
  <c r="T33" i="1" a="1"/>
  <c r="T33" i="1" s="1"/>
  <c r="T23" i="1" a="1"/>
  <c r="T23" i="1" s="1"/>
  <c r="T26" i="1" a="1"/>
  <c r="T26" i="1" s="1"/>
  <c r="T28" i="1" a="1"/>
  <c r="T28" i="1" s="1"/>
  <c r="T29" i="1" a="1"/>
  <c r="T29" i="1" s="1"/>
  <c r="T30" i="1" a="1"/>
  <c r="T30" i="1" s="1"/>
  <c r="T18" i="1" a="1"/>
  <c r="T18" i="1" s="1"/>
  <c r="T20" i="1" a="1"/>
  <c r="T20" i="1" s="1"/>
  <c r="T25" i="1" a="1"/>
  <c r="T25" i="1" s="1"/>
  <c r="T31" i="1" a="1"/>
  <c r="T31" i="1" s="1"/>
  <c r="T35" i="1" a="1"/>
  <c r="T35" i="1" s="1"/>
  <c r="T36" i="1" a="1"/>
  <c r="T36" i="1" s="1"/>
  <c r="T39" i="1" a="1"/>
  <c r="T39" i="1" s="1"/>
  <c r="T37" i="1" a="1"/>
  <c r="T37" i="1" s="1"/>
  <c r="T38" i="1" a="1"/>
  <c r="T38" i="1" s="1"/>
  <c r="T40" i="1" a="1"/>
  <c r="T40" i="1" s="1"/>
  <c r="T42" i="1" a="1"/>
  <c r="T42" i="1" s="1"/>
  <c r="T50" i="1" a="1"/>
  <c r="T50" i="1" s="1"/>
  <c r="T43" i="1" a="1"/>
  <c r="T43" i="1" s="1"/>
  <c r="T45" i="1" a="1"/>
  <c r="T45" i="1" s="1"/>
  <c r="T48" i="1" a="1"/>
  <c r="T48" i="1" s="1"/>
  <c r="T46" i="1" a="1"/>
  <c r="T46" i="1" s="1"/>
  <c r="T51" i="1" a="1"/>
  <c r="T51" i="1" s="1"/>
  <c r="T63" i="1" a="1"/>
  <c r="T63" i="1" s="1"/>
  <c r="T34" i="1" a="1"/>
  <c r="T34" i="1" s="1"/>
  <c r="T56" i="1" a="1"/>
  <c r="T56" i="1" s="1"/>
  <c r="T60" i="1" a="1"/>
  <c r="T60" i="1" s="1"/>
  <c r="T67" i="1" a="1"/>
  <c r="T67" i="1" s="1"/>
  <c r="T71" i="1" a="1"/>
  <c r="T71" i="1" s="1"/>
  <c r="T52" i="1" a="1"/>
  <c r="T52" i="1" s="1"/>
  <c r="T53" i="1" a="1"/>
  <c r="T53" i="1" s="1"/>
  <c r="T54" i="1" a="1"/>
  <c r="T54" i="1" s="1"/>
  <c r="T55" i="1" a="1"/>
  <c r="T55" i="1" s="1"/>
  <c r="T57" i="1" a="1"/>
  <c r="T57" i="1" s="1"/>
  <c r="T61" i="1" a="1"/>
  <c r="T61" i="1" s="1"/>
  <c r="T64" i="1" a="1"/>
  <c r="T64" i="1" s="1"/>
  <c r="T68" i="1" a="1"/>
  <c r="T68" i="1" s="1"/>
  <c r="T72" i="1" a="1"/>
  <c r="T72" i="1" s="1"/>
  <c r="T49" i="1" a="1"/>
  <c r="T49" i="1" s="1"/>
  <c r="T58" i="1" a="1"/>
  <c r="T58" i="1" s="1"/>
  <c r="T62" i="1" a="1"/>
  <c r="T62" i="1" s="1"/>
  <c r="T65" i="1" a="1"/>
  <c r="T65" i="1" s="1"/>
  <c r="T69" i="1" a="1"/>
  <c r="T69" i="1" s="1"/>
  <c r="T41" i="1" a="1"/>
  <c r="T41" i="1" s="1"/>
  <c r="T44" i="1" a="1"/>
  <c r="T44" i="1" s="1"/>
  <c r="T47" i="1" a="1"/>
  <c r="T47" i="1" s="1"/>
  <c r="T66" i="1" a="1"/>
  <c r="T66" i="1" s="1"/>
  <c r="T70" i="1" a="1"/>
  <c r="T70" i="1" s="1"/>
  <c r="T59" i="1" a="1"/>
  <c r="T59" i="1" s="1"/>
  <c r="T19" i="13" a="1"/>
  <c r="T19" i="13" s="1"/>
  <c r="T22" i="13" a="1"/>
  <c r="T22" i="13" s="1"/>
  <c r="T29" i="13" a="1"/>
  <c r="T29" i="13" s="1"/>
  <c r="T32" i="13" a="1"/>
  <c r="T32" i="13" s="1"/>
  <c r="T38" i="13" a="1"/>
  <c r="T38" i="13" s="1"/>
  <c r="T43" i="13" a="1"/>
  <c r="T43" i="13" s="1"/>
  <c r="T48" i="13" a="1"/>
  <c r="T48" i="13" s="1"/>
  <c r="T50" i="13" a="1"/>
  <c r="T50" i="13" s="1"/>
  <c r="T52" i="13" a="1"/>
  <c r="T52" i="13" s="1"/>
  <c r="T55" i="13" a="1"/>
  <c r="T55" i="13" s="1"/>
  <c r="T61" i="13" a="1"/>
  <c r="T61" i="13" s="1"/>
  <c r="T65" i="13" a="1"/>
  <c r="T65" i="13" s="1"/>
  <c r="T68" i="13" a="1"/>
  <c r="T68" i="13" s="1"/>
  <c r="T71" i="13" a="1"/>
  <c r="T71" i="13" s="1"/>
  <c r="T12" i="13" a="1"/>
  <c r="T12" i="13" s="1"/>
  <c r="T14" i="13" a="1"/>
  <c r="T14" i="13" s="1"/>
  <c r="T15" i="13" a="1"/>
  <c r="T15" i="13" s="1"/>
  <c r="T18" i="13" a="1"/>
  <c r="T18" i="13" s="1"/>
  <c r="T21" i="13" a="1"/>
  <c r="T21" i="13" s="1"/>
  <c r="T25" i="13" a="1"/>
  <c r="T25" i="13" s="1"/>
  <c r="T26" i="13" a="1"/>
  <c r="T26" i="13" s="1"/>
  <c r="T28" i="13" a="1"/>
  <c r="T28" i="13" s="1"/>
  <c r="T31" i="13" a="1"/>
  <c r="T31" i="13" s="1"/>
  <c r="T36" i="13" a="1"/>
  <c r="T36" i="13" s="1"/>
  <c r="T41" i="13" a="1"/>
  <c r="T41" i="13" s="1"/>
  <c r="T44" i="13" a="1"/>
  <c r="T44" i="13" s="1"/>
  <c r="T46" i="13" a="1"/>
  <c r="T46" i="13" s="1"/>
  <c r="T51" i="13" a="1"/>
  <c r="T51" i="13" s="1"/>
  <c r="T54" i="13" a="1"/>
  <c r="T54" i="13" s="1"/>
  <c r="T58" i="13" a="1"/>
  <c r="T58" i="13" s="1"/>
  <c r="T64" i="13" a="1"/>
  <c r="T64" i="13" s="1"/>
  <c r="T67" i="13" a="1"/>
  <c r="T67" i="13" s="1"/>
  <c r="T70" i="13" a="1"/>
  <c r="T70" i="13" s="1"/>
  <c r="T11" i="13" a="1"/>
  <c r="T11" i="13" s="1"/>
  <c r="T13" i="13" a="1"/>
  <c r="T13" i="13" s="1"/>
  <c r="T17" i="13" a="1"/>
  <c r="T17" i="13" s="1"/>
  <c r="T20" i="13" a="1"/>
  <c r="T20" i="13" s="1"/>
  <c r="T24" i="13" a="1"/>
  <c r="T24" i="13" s="1"/>
  <c r="T27" i="13" a="1"/>
  <c r="T27" i="13" s="1"/>
  <c r="T34" i="13" a="1"/>
  <c r="T34" i="13" s="1"/>
  <c r="T37" i="13" a="1"/>
  <c r="T37" i="13" s="1"/>
  <c r="T39" i="13" a="1"/>
  <c r="T39" i="13" s="1"/>
  <c r="T42" i="13" a="1"/>
  <c r="T42" i="13" s="1"/>
  <c r="T49" i="13" a="1"/>
  <c r="T49" i="13" s="1"/>
  <c r="T53" i="13" a="1"/>
  <c r="T53" i="13" s="1"/>
  <c r="T57" i="13" a="1"/>
  <c r="T57" i="13" s="1"/>
  <c r="T60" i="13" a="1"/>
  <c r="T60" i="13" s="1"/>
  <c r="T63" i="13" a="1"/>
  <c r="T63" i="13" s="1"/>
  <c r="T40" i="13" a="1"/>
  <c r="T40" i="13" s="1"/>
  <c r="T45" i="13" a="1"/>
  <c r="T45" i="13" s="1"/>
  <c r="T9" i="13" a="1"/>
  <c r="T9" i="13" s="1"/>
  <c r="T23" i="13" a="1"/>
  <c r="T23" i="13" s="1"/>
  <c r="T30" i="13" a="1"/>
  <c r="T30" i="13" s="1"/>
  <c r="T47" i="13" a="1"/>
  <c r="T47" i="13" s="1"/>
  <c r="T56" i="13" a="1"/>
  <c r="T56" i="13" s="1"/>
  <c r="T72" i="13" a="1"/>
  <c r="T72" i="13" s="1"/>
  <c r="T10" i="13" a="1"/>
  <c r="T10" i="13" s="1"/>
  <c r="T16" i="13" a="1"/>
  <c r="T16" i="13" s="1"/>
  <c r="T33" i="13" a="1"/>
  <c r="T33" i="13" s="1"/>
  <c r="T35" i="13" a="1"/>
  <c r="T35" i="13" s="1"/>
  <c r="T59" i="13" a="1"/>
  <c r="T59" i="13" s="1"/>
  <c r="T66" i="13" a="1"/>
  <c r="T66" i="13" s="1"/>
  <c r="T69" i="13" a="1"/>
  <c r="T69" i="13" s="1"/>
  <c r="T62" i="13" a="1"/>
  <c r="T62" i="13" s="1"/>
  <c r="S69" i="17" a="1"/>
  <c r="S69" i="17" s="1"/>
  <c r="S66" i="17" a="1"/>
  <c r="S66" i="17" s="1"/>
  <c r="S62" i="17" a="1"/>
  <c r="S62" i="17" s="1"/>
  <c r="S57" i="17" a="1"/>
  <c r="S57" i="17" s="1"/>
  <c r="S53" i="17" a="1"/>
  <c r="S53" i="17" s="1"/>
  <c r="S50" i="17" a="1"/>
  <c r="S50" i="17" s="1"/>
  <c r="S46" i="17" a="1"/>
  <c r="S46" i="17" s="1"/>
  <c r="S70" i="17" a="1"/>
  <c r="S70" i="17" s="1"/>
  <c r="S67" i="17" a="1"/>
  <c r="S67" i="17" s="1"/>
  <c r="S64" i="17" a="1"/>
  <c r="S64" i="17" s="1"/>
  <c r="S63" i="17" a="1"/>
  <c r="S63" i="17" s="1"/>
  <c r="S59" i="17" a="1"/>
  <c r="S59" i="17" s="1"/>
  <c r="S58" i="17" a="1"/>
  <c r="S58" i="17" s="1"/>
  <c r="S54" i="17" a="1"/>
  <c r="S54" i="17" s="1"/>
  <c r="S51" i="17" a="1"/>
  <c r="S51" i="17" s="1"/>
  <c r="S49" i="17" a="1"/>
  <c r="S49" i="17" s="1"/>
  <c r="S71" i="17" a="1"/>
  <c r="S71" i="17" s="1"/>
  <c r="S65" i="17" a="1"/>
  <c r="S65" i="17" s="1"/>
  <c r="S60" i="17" a="1"/>
  <c r="S60" i="17" s="1"/>
  <c r="S55" i="17" a="1"/>
  <c r="S55" i="17" s="1"/>
  <c r="S52" i="17" a="1"/>
  <c r="S52" i="17" s="1"/>
  <c r="S47" i="17" a="1"/>
  <c r="S47" i="17" s="1"/>
  <c r="S44" i="17" a="1"/>
  <c r="S44" i="17" s="1"/>
  <c r="S48" i="17" a="1"/>
  <c r="S48" i="17" s="1"/>
  <c r="S42" i="17" a="1"/>
  <c r="S42" i="17" s="1"/>
  <c r="S36" i="17" a="1"/>
  <c r="S36" i="17" s="1"/>
  <c r="S33" i="17" a="1"/>
  <c r="S33" i="17" s="1"/>
  <c r="S30" i="17" a="1"/>
  <c r="S30" i="17" s="1"/>
  <c r="S26" i="17" a="1"/>
  <c r="S26" i="17" s="1"/>
  <c r="S20" i="17" a="1"/>
  <c r="S20" i="17" s="1"/>
  <c r="S16" i="17" a="1"/>
  <c r="S16" i="17" s="1"/>
  <c r="S56" i="17" a="1"/>
  <c r="S56" i="17" s="1"/>
  <c r="S39" i="17" a="1"/>
  <c r="S39" i="17" s="1"/>
  <c r="S37" i="17" a="1"/>
  <c r="S37" i="17" s="1"/>
  <c r="S31" i="17" a="1"/>
  <c r="S31" i="17" s="1"/>
  <c r="S27" i="17" a="1"/>
  <c r="S27" i="17" s="1"/>
  <c r="S24" i="17" a="1"/>
  <c r="S24" i="17" s="1"/>
  <c r="S21" i="17" a="1"/>
  <c r="S21" i="17" s="1"/>
  <c r="S17" i="17" a="1"/>
  <c r="S17" i="17" s="1"/>
  <c r="S68" i="17" a="1"/>
  <c r="S68" i="17" s="1"/>
  <c r="S43" i="17" a="1"/>
  <c r="S43" i="17" s="1"/>
  <c r="S38" i="17" a="1"/>
  <c r="S38" i="17" s="1"/>
  <c r="S34" i="17" a="1"/>
  <c r="S34" i="17" s="1"/>
  <c r="S28" i="17" a="1"/>
  <c r="S28" i="17" s="1"/>
  <c r="S25" i="17" a="1"/>
  <c r="S25" i="17" s="1"/>
  <c r="S22" i="17" a="1"/>
  <c r="S22" i="17" s="1"/>
  <c r="S18" i="17" a="1"/>
  <c r="S18" i="17" s="1"/>
  <c r="S10" i="17" a="1"/>
  <c r="S10" i="17" s="1"/>
  <c r="S72" i="17" a="1"/>
  <c r="S72" i="17" s="1"/>
  <c r="S29" i="17" a="1"/>
  <c r="S29" i="17" s="1"/>
  <c r="S12" i="17" a="1"/>
  <c r="S12" i="17" s="1"/>
  <c r="S61" i="17" a="1"/>
  <c r="S61" i="17" s="1"/>
  <c r="S41" i="17" a="1"/>
  <c r="S41" i="17" s="1"/>
  <c r="S40" i="17" a="1"/>
  <c r="S40" i="17" s="1"/>
  <c r="S19" i="17" a="1"/>
  <c r="S19" i="17" s="1"/>
  <c r="S13" i="17" a="1"/>
  <c r="S13" i="17" s="1"/>
  <c r="S45" i="17" a="1"/>
  <c r="S45" i="17" s="1"/>
  <c r="S35" i="17" a="1"/>
  <c r="S35" i="17" s="1"/>
  <c r="S23" i="17" a="1"/>
  <c r="S23" i="17" s="1"/>
  <c r="S14" i="17" a="1"/>
  <c r="S14" i="17" s="1"/>
  <c r="S9" i="17" a="1"/>
  <c r="S9" i="17" s="1"/>
  <c r="S32" i="17" a="1"/>
  <c r="S32" i="17" s="1"/>
  <c r="S11" i="17" a="1"/>
  <c r="S11" i="17" s="1"/>
  <c r="S15" i="17" a="1"/>
  <c r="S15" i="17" s="1"/>
  <c r="V8" i="8"/>
  <c r="V6" i="8" s="1" a="1"/>
  <c r="V6" i="8" s="1"/>
  <c r="U7" i="8"/>
  <c r="V8" i="1"/>
  <c r="V6" i="1" s="1" a="1"/>
  <c r="V6" i="1" s="1"/>
  <c r="U8" i="11"/>
  <c r="U6" i="11" s="1" a="1"/>
  <c r="U6" i="11" s="1"/>
  <c r="T7" i="11"/>
  <c r="U8" i="17"/>
  <c r="U6" i="17" s="1" a="1"/>
  <c r="U6" i="17" s="1"/>
  <c r="T7" i="17"/>
  <c r="V8" i="15"/>
  <c r="V6" i="15" s="1" a="1"/>
  <c r="V6" i="15" s="1"/>
  <c r="U7" i="15"/>
  <c r="V8" i="9"/>
  <c r="V6" i="9" s="1" a="1"/>
  <c r="V6" i="9" s="1"/>
  <c r="U7" i="9"/>
  <c r="V8" i="10"/>
  <c r="V6" i="10" s="1" a="1"/>
  <c r="V6" i="10" s="1"/>
  <c r="U7" i="10"/>
  <c r="U8" i="12"/>
  <c r="U6" i="12" s="1" a="1"/>
  <c r="U6" i="12" s="1"/>
  <c r="T7" i="12"/>
  <c r="V8" i="13"/>
  <c r="V6" i="13" s="1" a="1"/>
  <c r="V6" i="13" s="1"/>
  <c r="U7" i="13"/>
  <c r="U7" i="16"/>
  <c r="V8" i="16"/>
  <c r="V6" i="16" s="1" a="1"/>
  <c r="V6" i="16" s="1"/>
  <c r="U7" i="1"/>
  <c r="V8" i="6"/>
  <c r="V6" i="6" s="1" a="1"/>
  <c r="V6" i="6" s="1"/>
  <c r="U7" i="6"/>
  <c r="T69" i="14" l="1" a="1"/>
  <c r="T69" i="14" s="1"/>
  <c r="T54" i="14" a="1"/>
  <c r="T54" i="14" s="1"/>
  <c r="T38" i="14" a="1"/>
  <c r="T38" i="14" s="1"/>
  <c r="T21" i="14" a="1"/>
  <c r="T21" i="14" s="1"/>
  <c r="T55" i="14" a="1"/>
  <c r="T55" i="14" s="1"/>
  <c r="T39" i="14" a="1"/>
  <c r="T39" i="14" s="1"/>
  <c r="T22" i="14" a="1"/>
  <c r="T22" i="14" s="1"/>
  <c r="T70" i="14" a="1"/>
  <c r="T70" i="14" s="1"/>
  <c r="T56" i="14" a="1"/>
  <c r="T56" i="14" s="1"/>
  <c r="T19" i="14" a="1"/>
  <c r="T19" i="14" s="1"/>
  <c r="T9" i="14" a="1"/>
  <c r="T9" i="14" s="1"/>
  <c r="T57" i="14" a="1"/>
  <c r="T57" i="14" s="1"/>
  <c r="T34" i="14" a="1"/>
  <c r="T34" i="14" s="1"/>
  <c r="T41" i="14" a="1"/>
  <c r="T41" i="14" s="1"/>
  <c r="T40" i="14" a="1"/>
  <c r="T40" i="14" s="1"/>
  <c r="T15" i="14" a="1"/>
  <c r="T15" i="14" s="1"/>
  <c r="T63" i="14" a="1"/>
  <c r="T63" i="14" s="1"/>
  <c r="T50" i="14" a="1"/>
  <c r="T50" i="14" s="1"/>
  <c r="T32" i="14" a="1"/>
  <c r="T32" i="14" s="1"/>
  <c r="T17" i="14" a="1"/>
  <c r="T17" i="14" s="1"/>
  <c r="T51" i="14" a="1"/>
  <c r="T51" i="14" s="1"/>
  <c r="T35" i="14" a="1"/>
  <c r="T35" i="14" s="1"/>
  <c r="T18" i="14" a="1"/>
  <c r="T18" i="14" s="1"/>
  <c r="T67" i="14" a="1"/>
  <c r="T67" i="14" s="1"/>
  <c r="T48" i="14" a="1"/>
  <c r="T48" i="14" s="1"/>
  <c r="T11" i="14" a="1"/>
  <c r="T11" i="14" s="1"/>
  <c r="T71" i="14" a="1"/>
  <c r="T71" i="14" s="1"/>
  <c r="T49" i="14" a="1"/>
  <c r="T49" i="14" s="1"/>
  <c r="T20" i="14" a="1"/>
  <c r="T20" i="14" s="1"/>
  <c r="T29" i="14" a="1"/>
  <c r="T29" i="14" s="1"/>
  <c r="T36" i="14" a="1"/>
  <c r="T36" i="14" s="1"/>
  <c r="T53" i="14" a="1"/>
  <c r="T53" i="14" s="1"/>
  <c r="T61" i="14" a="1"/>
  <c r="T61" i="14" s="1"/>
  <c r="T46" i="14" a="1"/>
  <c r="T46" i="14" s="1"/>
  <c r="T30" i="14" a="1"/>
  <c r="T30" i="14" s="1"/>
  <c r="T13" i="14" a="1"/>
  <c r="T13" i="14" s="1"/>
  <c r="T47" i="14" a="1"/>
  <c r="T47" i="14" s="1"/>
  <c r="T31" i="14" a="1"/>
  <c r="T31" i="14" s="1"/>
  <c r="T14" i="14" a="1"/>
  <c r="T14" i="14" s="1"/>
  <c r="T65" i="14" a="1"/>
  <c r="T65" i="14" s="1"/>
  <c r="T44" i="14" a="1"/>
  <c r="T44" i="14" s="1"/>
  <c r="T66" i="14" a="1"/>
  <c r="T66" i="14" s="1"/>
  <c r="T60" i="14" a="1"/>
  <c r="T60" i="14" s="1"/>
  <c r="T45" i="14" a="1"/>
  <c r="T45" i="14" s="1"/>
  <c r="T12" i="14" a="1"/>
  <c r="T12" i="14" s="1"/>
  <c r="T16" i="14" a="1"/>
  <c r="T16" i="14" s="1"/>
  <c r="T33" i="14" a="1"/>
  <c r="T33" i="14" s="1"/>
  <c r="T24" i="14" a="1"/>
  <c r="T24" i="14" s="1"/>
  <c r="T72" i="14" a="1"/>
  <c r="T72" i="14" s="1"/>
  <c r="T59" i="14" a="1"/>
  <c r="T59" i="14" s="1"/>
  <c r="T42" i="14" a="1"/>
  <c r="T42" i="14" s="1"/>
  <c r="T25" i="14" a="1"/>
  <c r="T25" i="14" s="1"/>
  <c r="T64" i="14" a="1"/>
  <c r="T64" i="14" s="1"/>
  <c r="T43" i="14" a="1"/>
  <c r="T43" i="14" s="1"/>
  <c r="T27" i="14" a="1"/>
  <c r="T27" i="14" s="1"/>
  <c r="T10" i="14" a="1"/>
  <c r="T10" i="14" s="1"/>
  <c r="T62" i="14" a="1"/>
  <c r="T62" i="14" s="1"/>
  <c r="T28" i="14" a="1"/>
  <c r="T28" i="14" s="1"/>
  <c r="T26" i="14" a="1"/>
  <c r="T26" i="14" s="1"/>
  <c r="T58" i="14" a="1"/>
  <c r="T58" i="14" s="1"/>
  <c r="T37" i="14" a="1"/>
  <c r="T37" i="14" s="1"/>
  <c r="T68" i="14" a="1"/>
  <c r="T68" i="14" s="1"/>
  <c r="T52" i="14" a="1"/>
  <c r="T52" i="14" s="1"/>
  <c r="T23" i="14" a="1"/>
  <c r="T23" i="14" s="1"/>
  <c r="U6" i="14" a="1"/>
  <c r="U6" i="14" s="1"/>
  <c r="V8" i="14"/>
  <c r="U7" i="14"/>
  <c r="T70" i="11" a="1"/>
  <c r="T70" i="11" s="1"/>
  <c r="T69" i="11" a="1"/>
  <c r="T69" i="11" s="1"/>
  <c r="T63" i="11" a="1"/>
  <c r="T63" i="11" s="1"/>
  <c r="T55" i="11" a="1"/>
  <c r="T55" i="11" s="1"/>
  <c r="T52" i="11" a="1"/>
  <c r="T52" i="11" s="1"/>
  <c r="T48" i="11" a="1"/>
  <c r="T48" i="11" s="1"/>
  <c r="T45" i="11" a="1"/>
  <c r="T45" i="11" s="1"/>
  <c r="T42" i="11" a="1"/>
  <c r="T42" i="11" s="1"/>
  <c r="T38" i="11" a="1"/>
  <c r="T38" i="11" s="1"/>
  <c r="T35" i="11" a="1"/>
  <c r="T35" i="11" s="1"/>
  <c r="T31" i="11" a="1"/>
  <c r="T31" i="11" s="1"/>
  <c r="T30" i="11" a="1"/>
  <c r="T30" i="11" s="1"/>
  <c r="T25" i="11" a="1"/>
  <c r="T25" i="11" s="1"/>
  <c r="T22" i="11" a="1"/>
  <c r="T22" i="11" s="1"/>
  <c r="T16" i="11" a="1"/>
  <c r="T16" i="11" s="1"/>
  <c r="T66" i="11" a="1"/>
  <c r="T66" i="11" s="1"/>
  <c r="T62" i="11" a="1"/>
  <c r="T62" i="11" s="1"/>
  <c r="T57" i="11" a="1"/>
  <c r="T57" i="11" s="1"/>
  <c r="T56" i="11" a="1"/>
  <c r="T56" i="11" s="1"/>
  <c r="T53" i="11" a="1"/>
  <c r="T53" i="11" s="1"/>
  <c r="T49" i="11" a="1"/>
  <c r="T49" i="11" s="1"/>
  <c r="T43" i="11" a="1"/>
  <c r="T43" i="11" s="1"/>
  <c r="T39" i="11" a="1"/>
  <c r="T39" i="11" s="1"/>
  <c r="T36" i="11" a="1"/>
  <c r="T36" i="11" s="1"/>
  <c r="T32" i="11" a="1"/>
  <c r="T32" i="11" s="1"/>
  <c r="T28" i="11" a="1"/>
  <c r="T28" i="11" s="1"/>
  <c r="T23" i="11" a="1"/>
  <c r="T23" i="11" s="1"/>
  <c r="T20" i="11" a="1"/>
  <c r="T20" i="11" s="1"/>
  <c r="T17" i="11" a="1"/>
  <c r="T17" i="11" s="1"/>
  <c r="T14" i="11" a="1"/>
  <c r="T14" i="11" s="1"/>
  <c r="T13" i="11" a="1"/>
  <c r="T13" i="11" s="1"/>
  <c r="T72" i="11" a="1"/>
  <c r="T72" i="11" s="1"/>
  <c r="T67" i="11" a="1"/>
  <c r="T67" i="11" s="1"/>
  <c r="T64" i="11" a="1"/>
  <c r="T64" i="11" s="1"/>
  <c r="T60" i="11" a="1"/>
  <c r="T60" i="11" s="1"/>
  <c r="T59" i="11" a="1"/>
  <c r="T59" i="11" s="1"/>
  <c r="T50" i="11" a="1"/>
  <c r="T50" i="11" s="1"/>
  <c r="T46" i="11" a="1"/>
  <c r="T46" i="11" s="1"/>
  <c r="T44" i="11" a="1"/>
  <c r="T44" i="11" s="1"/>
  <c r="T40" i="11" a="1"/>
  <c r="T40" i="11" s="1"/>
  <c r="T37" i="11" a="1"/>
  <c r="T37" i="11" s="1"/>
  <c r="T33" i="11" a="1"/>
  <c r="T33" i="11" s="1"/>
  <c r="T29" i="11" a="1"/>
  <c r="T29" i="11" s="1"/>
  <c r="T26" i="11" a="1"/>
  <c r="T26" i="11" s="1"/>
  <c r="T21" i="11" a="1"/>
  <c r="T21" i="11" s="1"/>
  <c r="T18" i="11" a="1"/>
  <c r="T18" i="11" s="1"/>
  <c r="T15" i="11" a="1"/>
  <c r="T15" i="11" s="1"/>
  <c r="T68" i="11" a="1"/>
  <c r="T68" i="11" s="1"/>
  <c r="T61" i="11" a="1"/>
  <c r="T61" i="11" s="1"/>
  <c r="T41" i="11" a="1"/>
  <c r="T41" i="11" s="1"/>
  <c r="T24" i="11" a="1"/>
  <c r="T24" i="11" s="1"/>
  <c r="T12" i="11" a="1"/>
  <c r="T12" i="11" s="1"/>
  <c r="T71" i="11" a="1"/>
  <c r="T71" i="11" s="1"/>
  <c r="T58" i="11" a="1"/>
  <c r="T58" i="11" s="1"/>
  <c r="T47" i="11" a="1"/>
  <c r="T47" i="11" s="1"/>
  <c r="T34" i="11" a="1"/>
  <c r="T34" i="11" s="1"/>
  <c r="T27" i="11" a="1"/>
  <c r="T27" i="11" s="1"/>
  <c r="T9" i="11" a="1"/>
  <c r="T9" i="11" s="1"/>
  <c r="T11" i="11" a="1"/>
  <c r="T11" i="11" s="1"/>
  <c r="T10" i="11" a="1"/>
  <c r="T10" i="11" s="1"/>
  <c r="T65" i="11" a="1"/>
  <c r="T65" i="11" s="1"/>
  <c r="T54" i="11" a="1"/>
  <c r="T54" i="11" s="1"/>
  <c r="T51" i="11" a="1"/>
  <c r="T51" i="11" s="1"/>
  <c r="T19" i="11" a="1"/>
  <c r="T19" i="11" s="1"/>
  <c r="U71" i="6" a="1"/>
  <c r="U71" i="6" s="1"/>
  <c r="U67" i="6" a="1"/>
  <c r="U67" i="6" s="1"/>
  <c r="U62" i="6" a="1"/>
  <c r="U62" i="6" s="1"/>
  <c r="U61" i="6" a="1"/>
  <c r="U61" i="6" s="1"/>
  <c r="U53" i="6" a="1"/>
  <c r="U53" i="6" s="1"/>
  <c r="U47" i="6" a="1"/>
  <c r="U47" i="6" s="1"/>
  <c r="U44" i="6" a="1"/>
  <c r="U44" i="6" s="1"/>
  <c r="U41" i="6" a="1"/>
  <c r="U41" i="6" s="1"/>
  <c r="U39" i="6" a="1"/>
  <c r="U39" i="6" s="1"/>
  <c r="U32" i="6" a="1"/>
  <c r="U32" i="6" s="1"/>
  <c r="U27" i="6" a="1"/>
  <c r="U27" i="6" s="1"/>
  <c r="U24" i="6" a="1"/>
  <c r="U24" i="6" s="1"/>
  <c r="U22" i="6" a="1"/>
  <c r="U22" i="6" s="1"/>
  <c r="U20" i="6" a="1"/>
  <c r="U20" i="6" s="1"/>
  <c r="U19" i="6" a="1"/>
  <c r="U19" i="6" s="1"/>
  <c r="U9" i="6" a="1"/>
  <c r="U9" i="6" s="1"/>
  <c r="U72" i="6" a="1"/>
  <c r="U72" i="6" s="1"/>
  <c r="U68" i="6" a="1"/>
  <c r="U68" i="6" s="1"/>
  <c r="U66" i="6" a="1"/>
  <c r="U66" i="6" s="1"/>
  <c r="U65" i="6" a="1"/>
  <c r="U65" i="6" s="1"/>
  <c r="U60" i="6" a="1"/>
  <c r="U60" i="6" s="1"/>
  <c r="U59" i="6" a="1"/>
  <c r="U59" i="6" s="1"/>
  <c r="U54" i="6" a="1"/>
  <c r="U54" i="6" s="1"/>
  <c r="U51" i="6" a="1"/>
  <c r="U51" i="6" s="1"/>
  <c r="U48" i="6" a="1"/>
  <c r="U48" i="6" s="1"/>
  <c r="U42" i="6" a="1"/>
  <c r="U42" i="6" s="1"/>
  <c r="U38" i="6" a="1"/>
  <c r="U38" i="6" s="1"/>
  <c r="U36" i="6" a="1"/>
  <c r="U36" i="6" s="1"/>
  <c r="U35" i="6" a="1"/>
  <c r="U35" i="6" s="1"/>
  <c r="U31" i="6" a="1"/>
  <c r="U31" i="6" s="1"/>
  <c r="U28" i="6" a="1"/>
  <c r="U28" i="6" s="1"/>
  <c r="U15" i="6" a="1"/>
  <c r="U15" i="6" s="1"/>
  <c r="U11" i="6" a="1"/>
  <c r="U11" i="6" s="1"/>
  <c r="U69" i="6" a="1"/>
  <c r="U69" i="6" s="1"/>
  <c r="U64" i="6" a="1"/>
  <c r="U64" i="6" s="1"/>
  <c r="U58" i="6" a="1"/>
  <c r="U58" i="6" s="1"/>
  <c r="U57" i="6" a="1"/>
  <c r="U57" i="6" s="1"/>
  <c r="U55" i="6" a="1"/>
  <c r="U55" i="6" s="1"/>
  <c r="U52" i="6" a="1"/>
  <c r="U52" i="6" s="1"/>
  <c r="U49" i="6" a="1"/>
  <c r="U49" i="6" s="1"/>
  <c r="U46" i="6" a="1"/>
  <c r="U46" i="6" s="1"/>
  <c r="U45" i="6" a="1"/>
  <c r="U45" i="6" s="1"/>
  <c r="U37" i="6" a="1"/>
  <c r="U37" i="6" s="1"/>
  <c r="U33" i="6" a="1"/>
  <c r="U33" i="6" s="1"/>
  <c r="U29" i="6" a="1"/>
  <c r="U29" i="6" s="1"/>
  <c r="U25" i="6" a="1"/>
  <c r="U25" i="6" s="1"/>
  <c r="U23" i="6" a="1"/>
  <c r="U23" i="6" s="1"/>
  <c r="U21" i="6" a="1"/>
  <c r="U21" i="6" s="1"/>
  <c r="U18" i="6" a="1"/>
  <c r="U18" i="6" s="1"/>
  <c r="U17" i="6" a="1"/>
  <c r="U17" i="6" s="1"/>
  <c r="U12" i="6" a="1"/>
  <c r="U12" i="6" s="1"/>
  <c r="U10" i="6" a="1"/>
  <c r="U10" i="6" s="1"/>
  <c r="U70" i="6" a="1"/>
  <c r="U70" i="6" s="1"/>
  <c r="U63" i="6" a="1"/>
  <c r="U63" i="6" s="1"/>
  <c r="U13" i="6" a="1"/>
  <c r="U13" i="6" s="1"/>
  <c r="U43" i="6" a="1"/>
  <c r="U43" i="6" s="1"/>
  <c r="U34" i="6" a="1"/>
  <c r="U34" i="6" s="1"/>
  <c r="U30" i="6" a="1"/>
  <c r="U30" i="6" s="1"/>
  <c r="U16" i="6" a="1"/>
  <c r="U16" i="6" s="1"/>
  <c r="U50" i="6" a="1"/>
  <c r="U50" i="6" s="1"/>
  <c r="U40" i="6" a="1"/>
  <c r="U40" i="6" s="1"/>
  <c r="U26" i="6" a="1"/>
  <c r="U26" i="6" s="1"/>
  <c r="U14" i="6" a="1"/>
  <c r="U14" i="6" s="1"/>
  <c r="U56" i="6" a="1"/>
  <c r="U56" i="6" s="1"/>
  <c r="U72" i="16" a="1"/>
  <c r="U72" i="16" s="1"/>
  <c r="U68" i="16" a="1"/>
  <c r="U68" i="16" s="1"/>
  <c r="U64" i="16" a="1"/>
  <c r="U64" i="16" s="1"/>
  <c r="U58" i="16" a="1"/>
  <c r="U58" i="16" s="1"/>
  <c r="U57" i="16" a="1"/>
  <c r="U57" i="16" s="1"/>
  <c r="U55" i="16" a="1"/>
  <c r="U55" i="16" s="1"/>
  <c r="U52" i="16" a="1"/>
  <c r="U52" i="16" s="1"/>
  <c r="U43" i="16" a="1"/>
  <c r="U43" i="16" s="1"/>
  <c r="U40" i="16" a="1"/>
  <c r="U40" i="16" s="1"/>
  <c r="U36" i="16" a="1"/>
  <c r="U36" i="16" s="1"/>
  <c r="U34" i="16" a="1"/>
  <c r="U34" i="16" s="1"/>
  <c r="U28" i="16" a="1"/>
  <c r="U28" i="16" s="1"/>
  <c r="U27" i="16" a="1"/>
  <c r="U27" i="16" s="1"/>
  <c r="U26" i="16" a="1"/>
  <c r="U26" i="16" s="1"/>
  <c r="U21" i="16" a="1"/>
  <c r="U21" i="16" s="1"/>
  <c r="U19" i="16" a="1"/>
  <c r="U19" i="16" s="1"/>
  <c r="U16" i="16" a="1"/>
  <c r="U16" i="16" s="1"/>
  <c r="U12" i="16" a="1"/>
  <c r="U12" i="16" s="1"/>
  <c r="U10" i="16" a="1"/>
  <c r="U10" i="16" s="1"/>
  <c r="U71" i="16" a="1"/>
  <c r="U71" i="16" s="1"/>
  <c r="U67" i="16" a="1"/>
  <c r="U67" i="16" s="1"/>
  <c r="U51" i="16" a="1"/>
  <c r="U51" i="16" s="1"/>
  <c r="U45" i="16" a="1"/>
  <c r="U45" i="16" s="1"/>
  <c r="U32" i="16" a="1"/>
  <c r="U32" i="16" s="1"/>
  <c r="U30" i="16" a="1"/>
  <c r="U30" i="16" s="1"/>
  <c r="U23" i="16" a="1"/>
  <c r="U23" i="16" s="1"/>
  <c r="U69" i="16" a="1"/>
  <c r="U69" i="16" s="1"/>
  <c r="U65" i="16" a="1"/>
  <c r="U65" i="16" s="1"/>
  <c r="U61" i="16" a="1"/>
  <c r="U61" i="16" s="1"/>
  <c r="U56" i="16" a="1"/>
  <c r="U56" i="16" s="1"/>
  <c r="U53" i="16" a="1"/>
  <c r="U53" i="16" s="1"/>
  <c r="U49" i="16" a="1"/>
  <c r="U49" i="16" s="1"/>
  <c r="U47" i="16" a="1"/>
  <c r="U47" i="16" s="1"/>
  <c r="U46" i="16" a="1"/>
  <c r="U46" i="16" s="1"/>
  <c r="U41" i="16" a="1"/>
  <c r="U41" i="16" s="1"/>
  <c r="U37" i="16" a="1"/>
  <c r="U37" i="16" s="1"/>
  <c r="U20" i="16" a="1"/>
  <c r="U20" i="16" s="1"/>
  <c r="U17" i="16" a="1"/>
  <c r="U17" i="16" s="1"/>
  <c r="U13" i="16" a="1"/>
  <c r="U13" i="16" s="1"/>
  <c r="U59" i="16" a="1"/>
  <c r="U59" i="16" s="1"/>
  <c r="U48" i="16" a="1"/>
  <c r="U48" i="16" s="1"/>
  <c r="U42" i="16" a="1"/>
  <c r="U42" i="16" s="1"/>
  <c r="U39" i="16" a="1"/>
  <c r="U39" i="16" s="1"/>
  <c r="U24" i="16" a="1"/>
  <c r="U24" i="16" s="1"/>
  <c r="U15" i="16" a="1"/>
  <c r="U15" i="16" s="1"/>
  <c r="U70" i="16" a="1"/>
  <c r="U70" i="16" s="1"/>
  <c r="U66" i="16" a="1"/>
  <c r="U66" i="16" s="1"/>
  <c r="U62" i="16" a="1"/>
  <c r="U62" i="16" s="1"/>
  <c r="U60" i="16" a="1"/>
  <c r="U60" i="16" s="1"/>
  <c r="U54" i="16" a="1"/>
  <c r="U54" i="16" s="1"/>
  <c r="U50" i="16" a="1"/>
  <c r="U50" i="16" s="1"/>
  <c r="U44" i="16" a="1"/>
  <c r="U44" i="16" s="1"/>
  <c r="U38" i="16" a="1"/>
  <c r="U38" i="16" s="1"/>
  <c r="U35" i="16" a="1"/>
  <c r="U35" i="16" s="1"/>
  <c r="U33" i="16" a="1"/>
  <c r="U33" i="16" s="1"/>
  <c r="U31" i="16" a="1"/>
  <c r="U31" i="16" s="1"/>
  <c r="U29" i="16" a="1"/>
  <c r="U29" i="16" s="1"/>
  <c r="U25" i="16" a="1"/>
  <c r="U25" i="16" s="1"/>
  <c r="U22" i="16" a="1"/>
  <c r="U22" i="16" s="1"/>
  <c r="U18" i="16" a="1"/>
  <c r="U18" i="16" s="1"/>
  <c r="U14" i="16" a="1"/>
  <c r="U14" i="16" s="1"/>
  <c r="U11" i="16" a="1"/>
  <c r="U11" i="16" s="1"/>
  <c r="U9" i="16" a="1"/>
  <c r="U9" i="16" s="1"/>
  <c r="U63" i="16" a="1"/>
  <c r="U63" i="16" s="1"/>
  <c r="U10" i="13" a="1"/>
  <c r="U10" i="13" s="1"/>
  <c r="U11" i="13" a="1"/>
  <c r="U11" i="13" s="1"/>
  <c r="U20" i="13" a="1"/>
  <c r="U20" i="13" s="1"/>
  <c r="U23" i="13" a="1"/>
  <c r="U23" i="13" s="1"/>
  <c r="U27" i="13" a="1"/>
  <c r="U27" i="13" s="1"/>
  <c r="U30" i="13" a="1"/>
  <c r="U30" i="13" s="1"/>
  <c r="U33" i="13" a="1"/>
  <c r="U33" i="13" s="1"/>
  <c r="U42" i="13" a="1"/>
  <c r="U42" i="13" s="1"/>
  <c r="U45" i="13" a="1"/>
  <c r="U45" i="13" s="1"/>
  <c r="U47" i="13" a="1"/>
  <c r="U47" i="13" s="1"/>
  <c r="U53" i="13" a="1"/>
  <c r="U53" i="13" s="1"/>
  <c r="U56" i="13" a="1"/>
  <c r="U56" i="13" s="1"/>
  <c r="U62" i="13" a="1"/>
  <c r="U62" i="13" s="1"/>
  <c r="U66" i="13" a="1"/>
  <c r="U66" i="13" s="1"/>
  <c r="U69" i="13" a="1"/>
  <c r="U69" i="13" s="1"/>
  <c r="U72" i="13" a="1"/>
  <c r="U72" i="13" s="1"/>
  <c r="U16" i="13" a="1"/>
  <c r="U16" i="13" s="1"/>
  <c r="U19" i="13" a="1"/>
  <c r="U19" i="13" s="1"/>
  <c r="U22" i="13" a="1"/>
  <c r="U22" i="13" s="1"/>
  <c r="U29" i="13" a="1"/>
  <c r="U29" i="13" s="1"/>
  <c r="U32" i="13" a="1"/>
  <c r="U32" i="13" s="1"/>
  <c r="U35" i="13" a="1"/>
  <c r="U35" i="13" s="1"/>
  <c r="U38" i="13" a="1"/>
  <c r="U38" i="13" s="1"/>
  <c r="U40" i="13" a="1"/>
  <c r="U40" i="13" s="1"/>
  <c r="U43" i="13" a="1"/>
  <c r="U43" i="13" s="1"/>
  <c r="U52" i="13" a="1"/>
  <c r="U52" i="13" s="1"/>
  <c r="U55" i="13" a="1"/>
  <c r="U55" i="13" s="1"/>
  <c r="U59" i="13" a="1"/>
  <c r="U59" i="13" s="1"/>
  <c r="U65" i="13" a="1"/>
  <c r="U65" i="13" s="1"/>
  <c r="U68" i="13" a="1"/>
  <c r="U68" i="13" s="1"/>
  <c r="U71" i="13" a="1"/>
  <c r="U71" i="13" s="1"/>
  <c r="U12" i="13" a="1"/>
  <c r="U12" i="13" s="1"/>
  <c r="U14" i="13" a="1"/>
  <c r="U14" i="13" s="1"/>
  <c r="U15" i="13" a="1"/>
  <c r="U15" i="13" s="1"/>
  <c r="U21" i="13" a="1"/>
  <c r="U21" i="13" s="1"/>
  <c r="U25" i="13" a="1"/>
  <c r="U25" i="13" s="1"/>
  <c r="U26" i="13" a="1"/>
  <c r="U26" i="13" s="1"/>
  <c r="U28" i="13" a="1"/>
  <c r="U28" i="13" s="1"/>
  <c r="U36" i="13" a="1"/>
  <c r="U36" i="13" s="1"/>
  <c r="U41" i="13" a="1"/>
  <c r="U41" i="13" s="1"/>
  <c r="U46" i="13" a="1"/>
  <c r="U46" i="13" s="1"/>
  <c r="U48" i="13" a="1"/>
  <c r="U48" i="13" s="1"/>
  <c r="U50" i="13" a="1"/>
  <c r="U50" i="13" s="1"/>
  <c r="U54" i="13" a="1"/>
  <c r="U54" i="13" s="1"/>
  <c r="U58" i="13" a="1"/>
  <c r="U58" i="13" s="1"/>
  <c r="U61" i="13" a="1"/>
  <c r="U61" i="13" s="1"/>
  <c r="U64" i="13" a="1"/>
  <c r="U64" i="13" s="1"/>
  <c r="U18" i="13" a="1"/>
  <c r="U18" i="13" s="1"/>
  <c r="U34" i="13" a="1"/>
  <c r="U34" i="13" s="1"/>
  <c r="U60" i="13" a="1"/>
  <c r="U60" i="13" s="1"/>
  <c r="U67" i="13" a="1"/>
  <c r="U67" i="13" s="1"/>
  <c r="U37" i="13" a="1"/>
  <c r="U37" i="13" s="1"/>
  <c r="U49" i="13" a="1"/>
  <c r="U49" i="13" s="1"/>
  <c r="U51" i="13" a="1"/>
  <c r="U51" i="13" s="1"/>
  <c r="U63" i="13" a="1"/>
  <c r="U63" i="13" s="1"/>
  <c r="U31" i="13" a="1"/>
  <c r="U31" i="13" s="1"/>
  <c r="U13" i="13" a="1"/>
  <c r="U13" i="13" s="1"/>
  <c r="U24" i="13" a="1"/>
  <c r="U24" i="13" s="1"/>
  <c r="U39" i="13" a="1"/>
  <c r="U39" i="13" s="1"/>
  <c r="U44" i="13" a="1"/>
  <c r="U44" i="13" s="1"/>
  <c r="U70" i="13" a="1"/>
  <c r="U70" i="13" s="1"/>
  <c r="U9" i="13" a="1"/>
  <c r="U9" i="13" s="1"/>
  <c r="U17" i="13" a="1"/>
  <c r="U17" i="13" s="1"/>
  <c r="U57" i="13" a="1"/>
  <c r="U57" i="13" s="1"/>
  <c r="U69" i="9" a="1"/>
  <c r="U69" i="9" s="1"/>
  <c r="U65" i="9" a="1"/>
  <c r="U65" i="9" s="1"/>
  <c r="U70" i="9" a="1"/>
  <c r="U70" i="9" s="1"/>
  <c r="U66" i="9" a="1"/>
  <c r="U66" i="9" s="1"/>
  <c r="U71" i="9" a="1"/>
  <c r="U71" i="9" s="1"/>
  <c r="U63" i="9" a="1"/>
  <c r="U63" i="9" s="1"/>
  <c r="U59" i="9" a="1"/>
  <c r="U59" i="9" s="1"/>
  <c r="U55" i="9" a="1"/>
  <c r="U55" i="9" s="1"/>
  <c r="U47" i="9" a="1"/>
  <c r="U47" i="9" s="1"/>
  <c r="U43" i="9" a="1"/>
  <c r="U43" i="9" s="1"/>
  <c r="U41" i="9" a="1"/>
  <c r="U41" i="9" s="1"/>
  <c r="U39" i="9" a="1"/>
  <c r="U39" i="9" s="1"/>
  <c r="U35" i="9" a="1"/>
  <c r="U35" i="9" s="1"/>
  <c r="U33" i="9" a="1"/>
  <c r="U33" i="9" s="1"/>
  <c r="U30" i="9" a="1"/>
  <c r="U30" i="9" s="1"/>
  <c r="U22" i="9" a="1"/>
  <c r="U22" i="9" s="1"/>
  <c r="U18" i="9" a="1"/>
  <c r="U18" i="9" s="1"/>
  <c r="U14" i="9" a="1"/>
  <c r="U14" i="9" s="1"/>
  <c r="U72" i="9" a="1"/>
  <c r="U72" i="9" s="1"/>
  <c r="U64" i="9" a="1"/>
  <c r="U64" i="9" s="1"/>
  <c r="U60" i="9" a="1"/>
  <c r="U60" i="9" s="1"/>
  <c r="U58" i="9" a="1"/>
  <c r="U58" i="9" s="1"/>
  <c r="U56" i="9" a="1"/>
  <c r="U56" i="9" s="1"/>
  <c r="U53" i="9" a="1"/>
  <c r="U53" i="9" s="1"/>
  <c r="U50" i="9" a="1"/>
  <c r="U50" i="9" s="1"/>
  <c r="U48" i="9" a="1"/>
  <c r="U48" i="9" s="1"/>
  <c r="U44" i="9" a="1"/>
  <c r="U44" i="9" s="1"/>
  <c r="U36" i="9" a="1"/>
  <c r="U36" i="9" s="1"/>
  <c r="U31" i="9" a="1"/>
  <c r="U31" i="9" s="1"/>
  <c r="U27" i="9" a="1"/>
  <c r="U27" i="9" s="1"/>
  <c r="U23" i="9" a="1"/>
  <c r="U23" i="9" s="1"/>
  <c r="U19" i="9" a="1"/>
  <c r="U19" i="9" s="1"/>
  <c r="U15" i="9" a="1"/>
  <c r="U15" i="9" s="1"/>
  <c r="U11" i="9" a="1"/>
  <c r="U11" i="9" s="1"/>
  <c r="U67" i="9" a="1"/>
  <c r="U67" i="9" s="1"/>
  <c r="U61" i="9" a="1"/>
  <c r="U61" i="9" s="1"/>
  <c r="U51" i="9" a="1"/>
  <c r="U51" i="9" s="1"/>
  <c r="U45" i="9" a="1"/>
  <c r="U45" i="9" s="1"/>
  <c r="U42" i="9" a="1"/>
  <c r="U42" i="9" s="1"/>
  <c r="U40" i="9" a="1"/>
  <c r="U40" i="9" s="1"/>
  <c r="U37" i="9" a="1"/>
  <c r="U37" i="9" s="1"/>
  <c r="U34" i="9" a="1"/>
  <c r="U34" i="9" s="1"/>
  <c r="U32" i="9" a="1"/>
  <c r="U32" i="9" s="1"/>
  <c r="U28" i="9" a="1"/>
  <c r="U28" i="9" s="1"/>
  <c r="U24" i="9" a="1"/>
  <c r="U24" i="9" s="1"/>
  <c r="U20" i="9" a="1"/>
  <c r="U20" i="9" s="1"/>
  <c r="U16" i="9" a="1"/>
  <c r="U16" i="9" s="1"/>
  <c r="U12" i="9" a="1"/>
  <c r="U12" i="9" s="1"/>
  <c r="U46" i="9" a="1"/>
  <c r="U46" i="9" s="1"/>
  <c r="U29" i="9" a="1"/>
  <c r="U29" i="9" s="1"/>
  <c r="U25" i="9" a="1"/>
  <c r="U25" i="9" s="1"/>
  <c r="U68" i="9" a="1"/>
  <c r="U68" i="9" s="1"/>
  <c r="U62" i="9" a="1"/>
  <c r="U62" i="9" s="1"/>
  <c r="U38" i="9" a="1"/>
  <c r="U38" i="9" s="1"/>
  <c r="U13" i="9" a="1"/>
  <c r="U13" i="9" s="1"/>
  <c r="U57" i="9" a="1"/>
  <c r="U57" i="9" s="1"/>
  <c r="U52" i="9" a="1"/>
  <c r="U52" i="9" s="1"/>
  <c r="U26" i="9" a="1"/>
  <c r="U26" i="9" s="1"/>
  <c r="U17" i="9" a="1"/>
  <c r="U17" i="9" s="1"/>
  <c r="U9" i="9" a="1"/>
  <c r="U9" i="9" s="1"/>
  <c r="U54" i="9" a="1"/>
  <c r="U54" i="9" s="1"/>
  <c r="U49" i="9" a="1"/>
  <c r="U49" i="9" s="1"/>
  <c r="U10" i="9" a="1"/>
  <c r="U10" i="9" s="1"/>
  <c r="U21" i="9" a="1"/>
  <c r="U21" i="9" s="1"/>
  <c r="U71" i="10" a="1"/>
  <c r="U71" i="10" s="1"/>
  <c r="U66" i="10" a="1"/>
  <c r="U66" i="10" s="1"/>
  <c r="U62" i="10" a="1"/>
  <c r="U62" i="10" s="1"/>
  <c r="U59" i="10" a="1"/>
  <c r="U59" i="10" s="1"/>
  <c r="U55" i="10" a="1"/>
  <c r="U55" i="10" s="1"/>
  <c r="U51" i="10" a="1"/>
  <c r="U51" i="10" s="1"/>
  <c r="U46" i="10" a="1"/>
  <c r="U46" i="10" s="1"/>
  <c r="U42" i="10" a="1"/>
  <c r="U42" i="10" s="1"/>
  <c r="U38" i="10" a="1"/>
  <c r="U38" i="10" s="1"/>
  <c r="U36" i="10" a="1"/>
  <c r="U36" i="10" s="1"/>
  <c r="U32" i="10" a="1"/>
  <c r="U32" i="10" s="1"/>
  <c r="U26" i="10" a="1"/>
  <c r="U26" i="10" s="1"/>
  <c r="U23" i="10" a="1"/>
  <c r="U23" i="10" s="1"/>
  <c r="U20" i="10" a="1"/>
  <c r="U20" i="10" s="1"/>
  <c r="U16" i="10" a="1"/>
  <c r="U16" i="10" s="1"/>
  <c r="U12" i="10" a="1"/>
  <c r="U12" i="10" s="1"/>
  <c r="U72" i="10" a="1"/>
  <c r="U72" i="10" s="1"/>
  <c r="U68" i="10" a="1"/>
  <c r="U68" i="10" s="1"/>
  <c r="U67" i="10" a="1"/>
  <c r="U67" i="10" s="1"/>
  <c r="U63" i="10" a="1"/>
  <c r="U63" i="10" s="1"/>
  <c r="U60" i="10" a="1"/>
  <c r="U60" i="10" s="1"/>
  <c r="U56" i="10" a="1"/>
  <c r="U56" i="10" s="1"/>
  <c r="U52" i="10" a="1"/>
  <c r="U52" i="10" s="1"/>
  <c r="U48" i="10" a="1"/>
  <c r="U48" i="10" s="1"/>
  <c r="U47" i="10" a="1"/>
  <c r="U47" i="10" s="1"/>
  <c r="U43" i="10" a="1"/>
  <c r="U43" i="10" s="1"/>
  <c r="U39" i="10" a="1"/>
  <c r="U39" i="10" s="1"/>
  <c r="U33" i="10" a="1"/>
  <c r="U33" i="10" s="1"/>
  <c r="U30" i="10" a="1"/>
  <c r="U30" i="10" s="1"/>
  <c r="U27" i="10" a="1"/>
  <c r="U27" i="10" s="1"/>
  <c r="U21" i="10" a="1"/>
  <c r="U21" i="10" s="1"/>
  <c r="U17" i="10" a="1"/>
  <c r="U17" i="10" s="1"/>
  <c r="U13" i="10" a="1"/>
  <c r="U13" i="10" s="1"/>
  <c r="U69" i="10" a="1"/>
  <c r="U69" i="10" s="1"/>
  <c r="U64" i="10" a="1"/>
  <c r="U64" i="10" s="1"/>
  <c r="U58" i="10" a="1"/>
  <c r="U58" i="10" s="1"/>
  <c r="U57" i="10" a="1"/>
  <c r="U57" i="10" s="1"/>
  <c r="U53" i="10" a="1"/>
  <c r="U53" i="10" s="1"/>
  <c r="U49" i="10" a="1"/>
  <c r="U49" i="10" s="1"/>
  <c r="U44" i="10" a="1"/>
  <c r="U44" i="10" s="1"/>
  <c r="U40" i="10" a="1"/>
  <c r="U40" i="10" s="1"/>
  <c r="U34" i="10" a="1"/>
  <c r="U34" i="10" s="1"/>
  <c r="U31" i="10" a="1"/>
  <c r="U31" i="10" s="1"/>
  <c r="U28" i="10" a="1"/>
  <c r="U28" i="10" s="1"/>
  <c r="U24" i="10" a="1"/>
  <c r="U24" i="10" s="1"/>
  <c r="U18" i="10" a="1"/>
  <c r="U18" i="10" s="1"/>
  <c r="U15" i="10" a="1"/>
  <c r="U15" i="10" s="1"/>
  <c r="U14" i="10" a="1"/>
  <c r="U14" i="10" s="1"/>
  <c r="U11" i="10" a="1"/>
  <c r="U11" i="10" s="1"/>
  <c r="U9" i="10" a="1"/>
  <c r="U9" i="10" s="1"/>
  <c r="U61" i="10" a="1"/>
  <c r="U61" i="10" s="1"/>
  <c r="U54" i="10" a="1"/>
  <c r="U54" i="10" s="1"/>
  <c r="U37" i="10" a="1"/>
  <c r="U37" i="10" s="1"/>
  <c r="U35" i="10" a="1"/>
  <c r="U35" i="10" s="1"/>
  <c r="U10" i="10" a="1"/>
  <c r="U10" i="10" s="1"/>
  <c r="U41" i="10" a="1"/>
  <c r="U41" i="10" s="1"/>
  <c r="U25" i="10" a="1"/>
  <c r="U25" i="10" s="1"/>
  <c r="U45" i="10" a="1"/>
  <c r="U45" i="10" s="1"/>
  <c r="U29" i="10" a="1"/>
  <c r="U29" i="10" s="1"/>
  <c r="U22" i="10" a="1"/>
  <c r="U22" i="10" s="1"/>
  <c r="U70" i="10" a="1"/>
  <c r="U70" i="10" s="1"/>
  <c r="U65" i="10" a="1"/>
  <c r="U65" i="10" s="1"/>
  <c r="U50" i="10" a="1"/>
  <c r="U50" i="10" s="1"/>
  <c r="U19" i="10" a="1"/>
  <c r="U19" i="10" s="1"/>
  <c r="T70" i="12" a="1"/>
  <c r="T70" i="12" s="1"/>
  <c r="T67" i="12" a="1"/>
  <c r="T67" i="12" s="1"/>
  <c r="T65" i="12" a="1"/>
  <c r="T65" i="12" s="1"/>
  <c r="T63" i="12" a="1"/>
  <c r="T63" i="12" s="1"/>
  <c r="T61" i="12" a="1"/>
  <c r="T61" i="12" s="1"/>
  <c r="T59" i="12" a="1"/>
  <c r="T59" i="12" s="1"/>
  <c r="T57" i="12" a="1"/>
  <c r="T57" i="12" s="1"/>
  <c r="T55" i="12" a="1"/>
  <c r="T55" i="12" s="1"/>
  <c r="T53" i="12" a="1"/>
  <c r="T53" i="12" s="1"/>
  <c r="T47" i="12" a="1"/>
  <c r="T47" i="12" s="1"/>
  <c r="T44" i="12" a="1"/>
  <c r="T44" i="12" s="1"/>
  <c r="T38" i="12" a="1"/>
  <c r="T38" i="12" s="1"/>
  <c r="T35" i="12" a="1"/>
  <c r="T35" i="12" s="1"/>
  <c r="T31" i="12" a="1"/>
  <c r="T31" i="12" s="1"/>
  <c r="T27" i="12" a="1"/>
  <c r="T27" i="12" s="1"/>
  <c r="T23" i="12" a="1"/>
  <c r="T23" i="12" s="1"/>
  <c r="T19" i="12" a="1"/>
  <c r="T19" i="12" s="1"/>
  <c r="T15" i="12" a="1"/>
  <c r="T15" i="12" s="1"/>
  <c r="T11" i="12" a="1"/>
  <c r="T11" i="12" s="1"/>
  <c r="T71" i="12" a="1"/>
  <c r="T71" i="12" s="1"/>
  <c r="T49" i="12" a="1"/>
  <c r="T49" i="12" s="1"/>
  <c r="T45" i="12" a="1"/>
  <c r="T45" i="12" s="1"/>
  <c r="T41" i="12" a="1"/>
  <c r="T41" i="12" s="1"/>
  <c r="T36" i="12" a="1"/>
  <c r="T36" i="12" s="1"/>
  <c r="T32" i="12" a="1"/>
  <c r="T32" i="12" s="1"/>
  <c r="T28" i="12" a="1"/>
  <c r="T28" i="12" s="1"/>
  <c r="T24" i="12" a="1"/>
  <c r="T24" i="12" s="1"/>
  <c r="T20" i="12" a="1"/>
  <c r="T20" i="12" s="1"/>
  <c r="T16" i="12" a="1"/>
  <c r="T16" i="12" s="1"/>
  <c r="T12" i="12" a="1"/>
  <c r="T12" i="12" s="1"/>
  <c r="T68" i="12" a="1"/>
  <c r="T68" i="12" s="1"/>
  <c r="T66" i="12" a="1"/>
  <c r="T66" i="12" s="1"/>
  <c r="T64" i="12" a="1"/>
  <c r="T64" i="12" s="1"/>
  <c r="T62" i="12" a="1"/>
  <c r="T62" i="12" s="1"/>
  <c r="T60" i="12" a="1"/>
  <c r="T60" i="12" s="1"/>
  <c r="T58" i="12" a="1"/>
  <c r="T58" i="12" s="1"/>
  <c r="T56" i="12" a="1"/>
  <c r="T56" i="12" s="1"/>
  <c r="T54" i="12" a="1"/>
  <c r="T54" i="12" s="1"/>
  <c r="T50" i="12" a="1"/>
  <c r="T50" i="12" s="1"/>
  <c r="T48" i="12" a="1"/>
  <c r="T48" i="12" s="1"/>
  <c r="T46" i="12" a="1"/>
  <c r="T46" i="12" s="1"/>
  <c r="T42" i="12" a="1"/>
  <c r="T42" i="12" s="1"/>
  <c r="T39" i="12" a="1"/>
  <c r="T39" i="12" s="1"/>
  <c r="T33" i="12" a="1"/>
  <c r="T33" i="12" s="1"/>
  <c r="T29" i="12" a="1"/>
  <c r="T29" i="12" s="1"/>
  <c r="T25" i="12" a="1"/>
  <c r="T25" i="12" s="1"/>
  <c r="T21" i="12" a="1"/>
  <c r="T21" i="12" s="1"/>
  <c r="T17" i="12" a="1"/>
  <c r="T17" i="12" s="1"/>
  <c r="T13" i="12" a="1"/>
  <c r="T13" i="12" s="1"/>
  <c r="T9" i="12" a="1"/>
  <c r="T9" i="12" s="1"/>
  <c r="T72" i="12" a="1"/>
  <c r="T72" i="12" s="1"/>
  <c r="T34" i="12" a="1"/>
  <c r="T34" i="12" s="1"/>
  <c r="T18" i="12" a="1"/>
  <c r="T18" i="12" s="1"/>
  <c r="T14" i="12" a="1"/>
  <c r="T14" i="12" s="1"/>
  <c r="T69" i="12" a="1"/>
  <c r="T69" i="12" s="1"/>
  <c r="T51" i="12" a="1"/>
  <c r="T51" i="12" s="1"/>
  <c r="T43" i="12" a="1"/>
  <c r="T43" i="12" s="1"/>
  <c r="T22" i="12" a="1"/>
  <c r="T22" i="12" s="1"/>
  <c r="T37" i="12" a="1"/>
  <c r="T37" i="12" s="1"/>
  <c r="T52" i="12" a="1"/>
  <c r="T52" i="12" s="1"/>
  <c r="T40" i="12" a="1"/>
  <c r="T40" i="12" s="1"/>
  <c r="T26" i="12" a="1"/>
  <c r="T26" i="12" s="1"/>
  <c r="T10" i="12" a="1"/>
  <c r="T10" i="12" s="1"/>
  <c r="T30" i="12" a="1"/>
  <c r="T30" i="12" s="1"/>
  <c r="T70" i="17" a="1"/>
  <c r="T70" i="17" s="1"/>
  <c r="T67" i="17" a="1"/>
  <c r="T67" i="17" s="1"/>
  <c r="T64" i="17" a="1"/>
  <c r="T64" i="17" s="1"/>
  <c r="T63" i="17" a="1"/>
  <c r="T63" i="17" s="1"/>
  <c r="T58" i="17" a="1"/>
  <c r="T58" i="17" s="1"/>
  <c r="T54" i="17" a="1"/>
  <c r="T54" i="17" s="1"/>
  <c r="T51" i="17" a="1"/>
  <c r="T51" i="17" s="1"/>
  <c r="T44" i="17" a="1"/>
  <c r="T44" i="17" s="1"/>
  <c r="T71" i="17" a="1"/>
  <c r="T71" i="17" s="1"/>
  <c r="T65" i="17" a="1"/>
  <c r="T65" i="17" s="1"/>
  <c r="T60" i="17" a="1"/>
  <c r="T60" i="17" s="1"/>
  <c r="T55" i="17" a="1"/>
  <c r="T55" i="17" s="1"/>
  <c r="T52" i="17" a="1"/>
  <c r="T52" i="17" s="1"/>
  <c r="T47" i="17" a="1"/>
  <c r="T47" i="17" s="1"/>
  <c r="T43" i="17" a="1"/>
  <c r="T43" i="17" s="1"/>
  <c r="T72" i="17" a="1"/>
  <c r="T72" i="17" s="1"/>
  <c r="T68" i="17" a="1"/>
  <c r="T68" i="17" s="1"/>
  <c r="T66" i="17" a="1"/>
  <c r="T66" i="17" s="1"/>
  <c r="T62" i="17" a="1"/>
  <c r="T62" i="17" s="1"/>
  <c r="T61" i="17" a="1"/>
  <c r="T61" i="17" s="1"/>
  <c r="T57" i="17" a="1"/>
  <c r="T57" i="17" s="1"/>
  <c r="T56" i="17" a="1"/>
  <c r="T56" i="17" s="1"/>
  <c r="T53" i="17" a="1"/>
  <c r="T53" i="17" s="1"/>
  <c r="T48" i="17" a="1"/>
  <c r="T48" i="17" s="1"/>
  <c r="T46" i="17" a="1"/>
  <c r="T46" i="17" s="1"/>
  <c r="T45" i="17" a="1"/>
  <c r="T45" i="17" s="1"/>
  <c r="T38" i="17" a="1"/>
  <c r="T38" i="17" s="1"/>
  <c r="T39" i="17" a="1"/>
  <c r="T39" i="17" s="1"/>
  <c r="T37" i="17" a="1"/>
  <c r="T37" i="17" s="1"/>
  <c r="T34" i="17" a="1"/>
  <c r="T34" i="17" s="1"/>
  <c r="T31" i="17" a="1"/>
  <c r="T31" i="17" s="1"/>
  <c r="T27" i="17" a="1"/>
  <c r="T27" i="17" s="1"/>
  <c r="T21" i="17" a="1"/>
  <c r="T21" i="17" s="1"/>
  <c r="T17" i="17" a="1"/>
  <c r="T17" i="17" s="1"/>
  <c r="T49" i="17" a="1"/>
  <c r="T49" i="17" s="1"/>
  <c r="T40" i="17" a="1"/>
  <c r="T40" i="17" s="1"/>
  <c r="T32" i="17" a="1"/>
  <c r="T32" i="17" s="1"/>
  <c r="T28" i="17" a="1"/>
  <c r="T28" i="17" s="1"/>
  <c r="T25" i="17" a="1"/>
  <c r="T25" i="17" s="1"/>
  <c r="T22" i="17" a="1"/>
  <c r="T22" i="17" s="1"/>
  <c r="T18" i="17" a="1"/>
  <c r="T18" i="17" s="1"/>
  <c r="T15" i="17" a="1"/>
  <c r="T15" i="17" s="1"/>
  <c r="T69" i="17" a="1"/>
  <c r="T69" i="17" s="1"/>
  <c r="T41" i="17" a="1"/>
  <c r="T41" i="17" s="1"/>
  <c r="T35" i="17" a="1"/>
  <c r="T35" i="17" s="1"/>
  <c r="T29" i="17" a="1"/>
  <c r="T29" i="17" s="1"/>
  <c r="T26" i="17" a="1"/>
  <c r="T26" i="17" s="1"/>
  <c r="T23" i="17" a="1"/>
  <c r="T23" i="17" s="1"/>
  <c r="T19" i="17" a="1"/>
  <c r="T19" i="17" s="1"/>
  <c r="T11" i="17" a="1"/>
  <c r="T11" i="17" s="1"/>
  <c r="T50" i="17" a="1"/>
  <c r="T50" i="17" s="1"/>
  <c r="T36" i="17" a="1"/>
  <c r="T36" i="17" s="1"/>
  <c r="T24" i="17" a="1"/>
  <c r="T24" i="17" s="1"/>
  <c r="T13" i="17" a="1"/>
  <c r="T13" i="17" s="1"/>
  <c r="T42" i="17" a="1"/>
  <c r="T42" i="17" s="1"/>
  <c r="T33" i="17" a="1"/>
  <c r="T33" i="17" s="1"/>
  <c r="T16" i="17" a="1"/>
  <c r="T16" i="17" s="1"/>
  <c r="T14" i="17" a="1"/>
  <c r="T14" i="17" s="1"/>
  <c r="T9" i="17" a="1"/>
  <c r="T9" i="17" s="1"/>
  <c r="T59" i="17" a="1"/>
  <c r="T59" i="17" s="1"/>
  <c r="T30" i="17" a="1"/>
  <c r="T30" i="17" s="1"/>
  <c r="T10" i="17" a="1"/>
  <c r="T10" i="17" s="1"/>
  <c r="T12" i="17" a="1"/>
  <c r="T12" i="17" s="1"/>
  <c r="T20" i="17" a="1"/>
  <c r="T20" i="17" s="1"/>
  <c r="U10" i="1" a="1"/>
  <c r="U10" i="1" s="1"/>
  <c r="U12" i="1" a="1"/>
  <c r="U12" i="1" s="1"/>
  <c r="U9" i="1" a="1"/>
  <c r="U9" i="1" s="1"/>
  <c r="U11" i="1" a="1"/>
  <c r="U11" i="1" s="1"/>
  <c r="U15" i="1" a="1"/>
  <c r="U15" i="1" s="1"/>
  <c r="U14" i="1" a="1"/>
  <c r="U14" i="1" s="1"/>
  <c r="U16" i="1" a="1"/>
  <c r="U16" i="1" s="1"/>
  <c r="U21" i="1" a="1"/>
  <c r="U21" i="1" s="1"/>
  <c r="U13" i="1" a="1"/>
  <c r="U13" i="1" s="1"/>
  <c r="U18" i="1" a="1"/>
  <c r="U18" i="1" s="1"/>
  <c r="U19" i="1" a="1"/>
  <c r="U19" i="1" s="1"/>
  <c r="U22" i="1" a="1"/>
  <c r="U22" i="1" s="1"/>
  <c r="U17" i="1" a="1"/>
  <c r="U17" i="1" s="1"/>
  <c r="U23" i="1" a="1"/>
  <c r="U23" i="1" s="1"/>
  <c r="U26" i="1" a="1"/>
  <c r="U26" i="1" s="1"/>
  <c r="U24" i="1" a="1"/>
  <c r="U24" i="1" s="1"/>
  <c r="U31" i="1" a="1"/>
  <c r="U31" i="1" s="1"/>
  <c r="U27" i="1" a="1"/>
  <c r="U27" i="1" s="1"/>
  <c r="U28" i="1" a="1"/>
  <c r="U28" i="1" s="1"/>
  <c r="U29" i="1" a="1"/>
  <c r="U29" i="1" s="1"/>
  <c r="U30" i="1" a="1"/>
  <c r="U30" i="1" s="1"/>
  <c r="U33" i="1" a="1"/>
  <c r="U33" i="1" s="1"/>
  <c r="U34" i="1" a="1"/>
  <c r="U34" i="1" s="1"/>
  <c r="U38" i="1" a="1"/>
  <c r="U38" i="1" s="1"/>
  <c r="U36" i="1" a="1"/>
  <c r="U36" i="1" s="1"/>
  <c r="U39" i="1" a="1"/>
  <c r="U39" i="1" s="1"/>
  <c r="U41" i="1" a="1"/>
  <c r="U41" i="1" s="1"/>
  <c r="U44" i="1" a="1"/>
  <c r="U44" i="1" s="1"/>
  <c r="U47" i="1" a="1"/>
  <c r="U47" i="1" s="1"/>
  <c r="U49" i="1" a="1"/>
  <c r="U49" i="1" s="1"/>
  <c r="U20" i="1" a="1"/>
  <c r="U20" i="1" s="1"/>
  <c r="U37" i="1" a="1"/>
  <c r="U37" i="1" s="1"/>
  <c r="U40" i="1" a="1"/>
  <c r="U40" i="1" s="1"/>
  <c r="U42" i="1" a="1"/>
  <c r="U42" i="1" s="1"/>
  <c r="U50" i="1" a="1"/>
  <c r="U50" i="1" s="1"/>
  <c r="U25" i="1" a="1"/>
  <c r="U25" i="1" s="1"/>
  <c r="U35" i="1" a="1"/>
  <c r="U35" i="1" s="1"/>
  <c r="U43" i="1" a="1"/>
  <c r="U43" i="1" s="1"/>
  <c r="U45" i="1" a="1"/>
  <c r="U45" i="1" s="1"/>
  <c r="U48" i="1" a="1"/>
  <c r="U48" i="1" s="1"/>
  <c r="U53" i="1" a="1"/>
  <c r="U53" i="1" s="1"/>
  <c r="U62" i="1" a="1"/>
  <c r="U62" i="1" s="1"/>
  <c r="U59" i="1" a="1"/>
  <c r="U59" i="1" s="1"/>
  <c r="U63" i="1" a="1"/>
  <c r="U63" i="1" s="1"/>
  <c r="U66" i="1" a="1"/>
  <c r="U66" i="1" s="1"/>
  <c r="U70" i="1" a="1"/>
  <c r="U70" i="1" s="1"/>
  <c r="U51" i="1" a="1"/>
  <c r="U51" i="1" s="1"/>
  <c r="U56" i="1" a="1"/>
  <c r="U56" i="1" s="1"/>
  <c r="U60" i="1" a="1"/>
  <c r="U60" i="1" s="1"/>
  <c r="U67" i="1" a="1"/>
  <c r="U67" i="1" s="1"/>
  <c r="U71" i="1" a="1"/>
  <c r="U71" i="1" s="1"/>
  <c r="U32" i="1" a="1"/>
  <c r="U32" i="1" s="1"/>
  <c r="U46" i="1" a="1"/>
  <c r="U46" i="1" s="1"/>
  <c r="U52" i="1" a="1"/>
  <c r="U52" i="1" s="1"/>
  <c r="U54" i="1" a="1"/>
  <c r="U54" i="1" s="1"/>
  <c r="U55" i="1" a="1"/>
  <c r="U55" i="1" s="1"/>
  <c r="U57" i="1" a="1"/>
  <c r="U57" i="1" s="1"/>
  <c r="U61" i="1" a="1"/>
  <c r="U61" i="1" s="1"/>
  <c r="U64" i="1" a="1"/>
  <c r="U64" i="1" s="1"/>
  <c r="U68" i="1" a="1"/>
  <c r="U68" i="1" s="1"/>
  <c r="U72" i="1" a="1"/>
  <c r="U72" i="1" s="1"/>
  <c r="U58" i="1" a="1"/>
  <c r="U58" i="1" s="1"/>
  <c r="U65" i="1" a="1"/>
  <c r="U65" i="1" s="1"/>
  <c r="U69" i="1" a="1"/>
  <c r="U69" i="1" s="1"/>
  <c r="U68" i="8" a="1"/>
  <c r="U68" i="8" s="1"/>
  <c r="U63" i="8" a="1"/>
  <c r="U63" i="8" s="1"/>
  <c r="U62" i="8" a="1"/>
  <c r="U62" i="8" s="1"/>
  <c r="U59" i="8" a="1"/>
  <c r="U59" i="8" s="1"/>
  <c r="U58" i="8" a="1"/>
  <c r="U58" i="8" s="1"/>
  <c r="U57" i="8" a="1"/>
  <c r="U57" i="8" s="1"/>
  <c r="U55" i="8" a="1"/>
  <c r="U55" i="8" s="1"/>
  <c r="U54" i="8" a="1"/>
  <c r="U54" i="8" s="1"/>
  <c r="U50" i="8" a="1"/>
  <c r="U50" i="8" s="1"/>
  <c r="U48" i="8" a="1"/>
  <c r="U48" i="8" s="1"/>
  <c r="U31" i="8" a="1"/>
  <c r="U31" i="8" s="1"/>
  <c r="U28" i="8" a="1"/>
  <c r="U28" i="8" s="1"/>
  <c r="U26" i="8" a="1"/>
  <c r="U26" i="8" s="1"/>
  <c r="U23" i="8" a="1"/>
  <c r="U23" i="8" s="1"/>
  <c r="U21" i="8" a="1"/>
  <c r="U21" i="8" s="1"/>
  <c r="U19" i="8" a="1"/>
  <c r="U19" i="8" s="1"/>
  <c r="U17" i="8" a="1"/>
  <c r="U17" i="8" s="1"/>
  <c r="U12" i="8" a="1"/>
  <c r="U12" i="8" s="1"/>
  <c r="U10" i="8" a="1"/>
  <c r="U10" i="8" s="1"/>
  <c r="U65" i="8" a="1"/>
  <c r="U65" i="8" s="1"/>
  <c r="U53" i="8" a="1"/>
  <c r="U53" i="8" s="1"/>
  <c r="U47" i="8" a="1"/>
  <c r="U47" i="8" s="1"/>
  <c r="U46" i="8" a="1"/>
  <c r="U46" i="8" s="1"/>
  <c r="U43" i="8" a="1"/>
  <c r="U43" i="8" s="1"/>
  <c r="U41" i="8" a="1"/>
  <c r="U41" i="8" s="1"/>
  <c r="U36" i="8" a="1"/>
  <c r="U36" i="8" s="1"/>
  <c r="U35" i="8" a="1"/>
  <c r="U35" i="8" s="1"/>
  <c r="U34" i="8" a="1"/>
  <c r="U34" i="8" s="1"/>
  <c r="U30" i="8" a="1"/>
  <c r="U30" i="8" s="1"/>
  <c r="U27" i="8" a="1"/>
  <c r="U27" i="8" s="1"/>
  <c r="U20" i="8" a="1"/>
  <c r="U20" i="8" s="1"/>
  <c r="U13" i="8" a="1"/>
  <c r="U13" i="8" s="1"/>
  <c r="U71" i="8" a="1"/>
  <c r="U71" i="8" s="1"/>
  <c r="U69" i="8" a="1"/>
  <c r="U69" i="8" s="1"/>
  <c r="U67" i="8" a="1"/>
  <c r="U67" i="8" s="1"/>
  <c r="U66" i="8" a="1"/>
  <c r="U66" i="8" s="1"/>
  <c r="U61" i="8" a="1"/>
  <c r="U61" i="8" s="1"/>
  <c r="U56" i="8" a="1"/>
  <c r="U56" i="8" s="1"/>
  <c r="U51" i="8" a="1"/>
  <c r="U51" i="8" s="1"/>
  <c r="U49" i="8" a="1"/>
  <c r="U49" i="8" s="1"/>
  <c r="U45" i="8" a="1"/>
  <c r="U45" i="8" s="1"/>
  <c r="U44" i="8" a="1"/>
  <c r="U44" i="8" s="1"/>
  <c r="U37" i="8" a="1"/>
  <c r="U37" i="8" s="1"/>
  <c r="U33" i="8" a="1"/>
  <c r="U33" i="8" s="1"/>
  <c r="U25" i="8" a="1"/>
  <c r="U25" i="8" s="1"/>
  <c r="U24" i="8" a="1"/>
  <c r="U24" i="8" s="1"/>
  <c r="U22" i="8" a="1"/>
  <c r="U22" i="8" s="1"/>
  <c r="U18" i="8" a="1"/>
  <c r="U18" i="8" s="1"/>
  <c r="U14" i="8" a="1"/>
  <c r="U14" i="8" s="1"/>
  <c r="U70" i="8" a="1"/>
  <c r="U70" i="8" s="1"/>
  <c r="U60" i="8" a="1"/>
  <c r="U60" i="8" s="1"/>
  <c r="U42" i="8" a="1"/>
  <c r="U42" i="8" s="1"/>
  <c r="U40" i="8" a="1"/>
  <c r="U40" i="8" s="1"/>
  <c r="U32" i="8" a="1"/>
  <c r="U32" i="8" s="1"/>
  <c r="U29" i="8" a="1"/>
  <c r="U29" i="8" s="1"/>
  <c r="U16" i="8" a="1"/>
  <c r="U16" i="8" s="1"/>
  <c r="U72" i="8" a="1"/>
  <c r="U72" i="8" s="1"/>
  <c r="U64" i="8" a="1"/>
  <c r="U64" i="8" s="1"/>
  <c r="U52" i="8" a="1"/>
  <c r="U52" i="8" s="1"/>
  <c r="U39" i="8" a="1"/>
  <c r="U39" i="8" s="1"/>
  <c r="U15" i="8" a="1"/>
  <c r="U15" i="8" s="1"/>
  <c r="U9" i="8" a="1"/>
  <c r="U9" i="8" s="1"/>
  <c r="U38" i="8" a="1"/>
  <c r="U38" i="8" s="1"/>
  <c r="U11" i="8" a="1"/>
  <c r="U11" i="8" s="1"/>
  <c r="U71" i="15" a="1"/>
  <c r="U71" i="15" s="1"/>
  <c r="U67" i="15" a="1"/>
  <c r="U67" i="15" s="1"/>
  <c r="U63" i="15" a="1"/>
  <c r="U63" i="15" s="1"/>
  <c r="U61" i="15" a="1"/>
  <c r="U61" i="15" s="1"/>
  <c r="U56" i="15" a="1"/>
  <c r="U56" i="15" s="1"/>
  <c r="U53" i="15" a="1"/>
  <c r="U53" i="15" s="1"/>
  <c r="U49" i="15" a="1"/>
  <c r="U49" i="15" s="1"/>
  <c r="U45" i="15" a="1"/>
  <c r="U45" i="15" s="1"/>
  <c r="U42" i="15" a="1"/>
  <c r="U42" i="15" s="1"/>
  <c r="U38" i="15" a="1"/>
  <c r="U38" i="15" s="1"/>
  <c r="U35" i="15" a="1"/>
  <c r="U35" i="15" s="1"/>
  <c r="U31" i="15" a="1"/>
  <c r="U31" i="15" s="1"/>
  <c r="U29" i="15" a="1"/>
  <c r="U29" i="15" s="1"/>
  <c r="U26" i="15" a="1"/>
  <c r="U26" i="15" s="1"/>
  <c r="U20" i="15" a="1"/>
  <c r="U20" i="15" s="1"/>
  <c r="U17" i="15" a="1"/>
  <c r="U17" i="15" s="1"/>
  <c r="U13" i="15" a="1"/>
  <c r="U13" i="15" s="1"/>
  <c r="U72" i="15" a="1"/>
  <c r="U72" i="15" s="1"/>
  <c r="U68" i="15" a="1"/>
  <c r="U68" i="15" s="1"/>
  <c r="U64" i="15" a="1"/>
  <c r="U64" i="15" s="1"/>
  <c r="U52" i="15" a="1"/>
  <c r="U52" i="15" s="1"/>
  <c r="U46" i="15" a="1"/>
  <c r="U46" i="15" s="1"/>
  <c r="U43" i="15" a="1"/>
  <c r="U43" i="15" s="1"/>
  <c r="U36" i="15" a="1"/>
  <c r="U36" i="15" s="1"/>
  <c r="U33" i="15" a="1"/>
  <c r="U33" i="15" s="1"/>
  <c r="U30" i="15" a="1"/>
  <c r="U30" i="15" s="1"/>
  <c r="U28" i="15" a="1"/>
  <c r="U28" i="15" s="1"/>
  <c r="U24" i="15" a="1"/>
  <c r="U24" i="15" s="1"/>
  <c r="U14" i="15" a="1"/>
  <c r="U14" i="15" s="1"/>
  <c r="U69" i="15" a="1"/>
  <c r="U69" i="15" s="1"/>
  <c r="U59" i="15" a="1"/>
  <c r="U59" i="15" s="1"/>
  <c r="U50" i="15" a="1"/>
  <c r="U50" i="15" s="1"/>
  <c r="U39" i="15" a="1"/>
  <c r="U39" i="15" s="1"/>
  <c r="U34" i="15" a="1"/>
  <c r="U34" i="15" s="1"/>
  <c r="U27" i="15" a="1"/>
  <c r="U27" i="15" s="1"/>
  <c r="U22" i="15" a="1"/>
  <c r="U22" i="15" s="1"/>
  <c r="U18" i="15" a="1"/>
  <c r="U18" i="15" s="1"/>
  <c r="U60" i="15" a="1"/>
  <c r="U60" i="15" s="1"/>
  <c r="U16" i="15" a="1"/>
  <c r="U16" i="15" s="1"/>
  <c r="U12" i="15" a="1"/>
  <c r="U12" i="15" s="1"/>
  <c r="U70" i="15" a="1"/>
  <c r="U70" i="15" s="1"/>
  <c r="U62" i="15" a="1"/>
  <c r="U62" i="15" s="1"/>
  <c r="U58" i="15" a="1"/>
  <c r="U58" i="15" s="1"/>
  <c r="U57" i="15" a="1"/>
  <c r="U57" i="15" s="1"/>
  <c r="U51" i="15" a="1"/>
  <c r="U51" i="15" s="1"/>
  <c r="U44" i="15" a="1"/>
  <c r="U44" i="15" s="1"/>
  <c r="U41" i="15" a="1"/>
  <c r="U41" i="15" s="1"/>
  <c r="U40" i="15" a="1"/>
  <c r="U40" i="15" s="1"/>
  <c r="U23" i="15" a="1"/>
  <c r="U23" i="15" s="1"/>
  <c r="U19" i="15" a="1"/>
  <c r="U19" i="15" s="1"/>
  <c r="U9" i="15" a="1"/>
  <c r="U9" i="15" s="1"/>
  <c r="U66" i="15" a="1"/>
  <c r="U66" i="15" s="1"/>
  <c r="U37" i="15" a="1"/>
  <c r="U37" i="15" s="1"/>
  <c r="U25" i="15" a="1"/>
  <c r="U25" i="15" s="1"/>
  <c r="U65" i="15" a="1"/>
  <c r="U65" i="15" s="1"/>
  <c r="U55" i="15" a="1"/>
  <c r="U55" i="15" s="1"/>
  <c r="U47" i="15" a="1"/>
  <c r="U47" i="15" s="1"/>
  <c r="U21" i="15" a="1"/>
  <c r="U21" i="15" s="1"/>
  <c r="U15" i="15" a="1"/>
  <c r="U15" i="15" s="1"/>
  <c r="U11" i="15" a="1"/>
  <c r="U11" i="15" s="1"/>
  <c r="U10" i="15" a="1"/>
  <c r="U10" i="15" s="1"/>
  <c r="U54" i="15" a="1"/>
  <c r="U54" i="15" s="1"/>
  <c r="U48" i="15" a="1"/>
  <c r="U48" i="15" s="1"/>
  <c r="U32" i="15" a="1"/>
  <c r="U32" i="15" s="1"/>
  <c r="W8" i="8"/>
  <c r="W6" i="8" s="1" a="1"/>
  <c r="W6" i="8" s="1"/>
  <c r="V7" i="8"/>
  <c r="W8" i="1"/>
  <c r="W6" i="1" s="1" a="1"/>
  <c r="W6" i="1" s="1"/>
  <c r="V8" i="11"/>
  <c r="V6" i="11" s="1" a="1"/>
  <c r="V6" i="11" s="1"/>
  <c r="U7" i="11"/>
  <c r="W8" i="15"/>
  <c r="W6" i="15" s="1" a="1"/>
  <c r="W6" i="15" s="1"/>
  <c r="V7" i="15"/>
  <c r="V8" i="17"/>
  <c r="V6" i="17" s="1" a="1"/>
  <c r="V6" i="17" s="1"/>
  <c r="U7" i="17"/>
  <c r="W8" i="9"/>
  <c r="W6" i="9" s="1" a="1"/>
  <c r="W6" i="9" s="1"/>
  <c r="V7" i="9"/>
  <c r="W8" i="10"/>
  <c r="W6" i="10" s="1" a="1"/>
  <c r="W6" i="10" s="1"/>
  <c r="V7" i="10"/>
  <c r="V8" i="12"/>
  <c r="V6" i="12" s="1" a="1"/>
  <c r="V6" i="12" s="1"/>
  <c r="U7" i="12"/>
  <c r="W8" i="13"/>
  <c r="W6" i="13" s="1" a="1"/>
  <c r="W6" i="13" s="1"/>
  <c r="V7" i="13"/>
  <c r="W8" i="16"/>
  <c r="W6" i="16" s="1" a="1"/>
  <c r="W6" i="16" s="1"/>
  <c r="V7" i="16"/>
  <c r="V7" i="1"/>
  <c r="W8" i="6"/>
  <c r="W6" i="6" s="1" a="1"/>
  <c r="W6" i="6" s="1"/>
  <c r="V7" i="6"/>
  <c r="U55" i="14" l="1" a="1"/>
  <c r="U55" i="14" s="1"/>
  <c r="U39" i="14" a="1"/>
  <c r="U39" i="14" s="1"/>
  <c r="U22" i="14" a="1"/>
  <c r="U22" i="14" s="1"/>
  <c r="U70" i="14" a="1"/>
  <c r="U70" i="14" s="1"/>
  <c r="U60" i="14" a="1"/>
  <c r="U60" i="14" s="1"/>
  <c r="U44" i="14" a="1"/>
  <c r="U44" i="14" s="1"/>
  <c r="U28" i="14" a="1"/>
  <c r="U28" i="14" s="1"/>
  <c r="U11" i="14" a="1"/>
  <c r="U11" i="14" s="1"/>
  <c r="U49" i="14" a="1"/>
  <c r="U49" i="14" s="1"/>
  <c r="U20" i="14" a="1"/>
  <c r="U20" i="14" s="1"/>
  <c r="U69" i="14" a="1"/>
  <c r="U69" i="14" s="1"/>
  <c r="U38" i="14" a="1"/>
  <c r="U38" i="14" s="1"/>
  <c r="U59" i="14" a="1"/>
  <c r="U59" i="14" s="1"/>
  <c r="U53" i="14" a="1"/>
  <c r="U53" i="14" s="1"/>
  <c r="U26" i="14" a="1"/>
  <c r="U26" i="14" s="1"/>
  <c r="U63" i="14" a="1"/>
  <c r="U63" i="14" s="1"/>
  <c r="U51" i="14" a="1"/>
  <c r="U51" i="14" s="1"/>
  <c r="U35" i="14" a="1"/>
  <c r="U35" i="14" s="1"/>
  <c r="U18" i="14" a="1"/>
  <c r="U18" i="14" s="1"/>
  <c r="U67" i="14" a="1"/>
  <c r="U67" i="14" s="1"/>
  <c r="U56" i="14" a="1"/>
  <c r="U56" i="14" s="1"/>
  <c r="U40" i="14" a="1"/>
  <c r="U40" i="14" s="1"/>
  <c r="U23" i="14" a="1"/>
  <c r="U23" i="14" s="1"/>
  <c r="U71" i="14" a="1"/>
  <c r="U71" i="14" s="1"/>
  <c r="U45" i="14" a="1"/>
  <c r="U45" i="14" s="1"/>
  <c r="U12" i="14" a="1"/>
  <c r="U12" i="14" s="1"/>
  <c r="U61" i="14" a="1"/>
  <c r="U61" i="14" s="1"/>
  <c r="U30" i="14" a="1"/>
  <c r="U30" i="14" s="1"/>
  <c r="U54" i="14" a="1"/>
  <c r="U54" i="14" s="1"/>
  <c r="U41" i="14" a="1"/>
  <c r="U41" i="14" s="1"/>
  <c r="U24" i="14" a="1"/>
  <c r="U24" i="14" s="1"/>
  <c r="U42" i="14" a="1"/>
  <c r="U42" i="14" s="1"/>
  <c r="U47" i="14" a="1"/>
  <c r="U47" i="14" s="1"/>
  <c r="U31" i="14" a="1"/>
  <c r="U31" i="14" s="1"/>
  <c r="U14" i="14" a="1"/>
  <c r="U14" i="14" s="1"/>
  <c r="U65" i="14" a="1"/>
  <c r="U65" i="14" s="1"/>
  <c r="U52" i="14" a="1"/>
  <c r="U52" i="14" s="1"/>
  <c r="U36" i="14" a="1"/>
  <c r="U36" i="14" s="1"/>
  <c r="U19" i="14" a="1"/>
  <c r="U19" i="14" s="1"/>
  <c r="U58" i="14" a="1"/>
  <c r="U58" i="14" s="1"/>
  <c r="U37" i="14" a="1"/>
  <c r="U37" i="14" s="1"/>
  <c r="U17" i="14" a="1"/>
  <c r="U17" i="14" s="1"/>
  <c r="U50" i="14" a="1"/>
  <c r="U50" i="14" s="1"/>
  <c r="U21" i="14" a="1"/>
  <c r="U21" i="14" s="1"/>
  <c r="U68" i="14" a="1"/>
  <c r="U68" i="14" s="1"/>
  <c r="U32" i="14" a="1"/>
  <c r="U32" i="14" s="1"/>
  <c r="U16" i="14" a="1"/>
  <c r="U16" i="14" s="1"/>
  <c r="U25" i="14" a="1"/>
  <c r="U25" i="14" s="1"/>
  <c r="U64" i="14" a="1"/>
  <c r="U64" i="14" s="1"/>
  <c r="U43" i="14" a="1"/>
  <c r="U43" i="14" s="1"/>
  <c r="U27" i="14" a="1"/>
  <c r="U27" i="14" s="1"/>
  <c r="U10" i="14" a="1"/>
  <c r="U10" i="14" s="1"/>
  <c r="U62" i="14" a="1"/>
  <c r="U62" i="14" s="1"/>
  <c r="U48" i="14" a="1"/>
  <c r="U48" i="14" s="1"/>
  <c r="U33" i="14" a="1"/>
  <c r="U33" i="14" s="1"/>
  <c r="U15" i="14" a="1"/>
  <c r="U15" i="14" s="1"/>
  <c r="U57" i="14" a="1"/>
  <c r="U57" i="14" s="1"/>
  <c r="U34" i="14" a="1"/>
  <c r="U34" i="14" s="1"/>
  <c r="U72" i="14" a="1"/>
  <c r="U72" i="14" s="1"/>
  <c r="U46" i="14" a="1"/>
  <c r="U46" i="14" s="1"/>
  <c r="U13" i="14" a="1"/>
  <c r="U13" i="14" s="1"/>
  <c r="U66" i="14" a="1"/>
  <c r="U66" i="14" s="1"/>
  <c r="U29" i="14" a="1"/>
  <c r="U29" i="14" s="1"/>
  <c r="U9" i="14" a="1"/>
  <c r="U9" i="14" s="1"/>
  <c r="V6" i="14" a="1"/>
  <c r="V6" i="14" s="1"/>
  <c r="W8" i="14"/>
  <c r="V7" i="14"/>
  <c r="V10" i="1" a="1"/>
  <c r="V10" i="1" s="1"/>
  <c r="V12" i="1" a="1"/>
  <c r="V12" i="1" s="1"/>
  <c r="V13" i="1" a="1"/>
  <c r="V13" i="1" s="1"/>
  <c r="V17" i="1" a="1"/>
  <c r="V17" i="1" s="1"/>
  <c r="V11" i="1" a="1"/>
  <c r="V11" i="1" s="1"/>
  <c r="V18" i="1" a="1"/>
  <c r="V18" i="1" s="1"/>
  <c r="V20" i="1" a="1"/>
  <c r="V20" i="1" s="1"/>
  <c r="V9" i="1" a="1"/>
  <c r="V9" i="1" s="1"/>
  <c r="V16" i="1" a="1"/>
  <c r="V16" i="1" s="1"/>
  <c r="V24" i="1" a="1"/>
  <c r="V24" i="1" s="1"/>
  <c r="V14" i="1" a="1"/>
  <c r="V14" i="1" s="1"/>
  <c r="V15" i="1" a="1"/>
  <c r="V15" i="1" s="1"/>
  <c r="V25" i="1" a="1"/>
  <c r="V25" i="1" s="1"/>
  <c r="V28" i="1" a="1"/>
  <c r="V28" i="1" s="1"/>
  <c r="V34" i="1" a="1"/>
  <c r="V34" i="1" s="1"/>
  <c r="V19" i="1" a="1"/>
  <c r="V19" i="1" s="1"/>
  <c r="V21" i="1" a="1"/>
  <c r="V21" i="1" s="1"/>
  <c r="V31" i="1" a="1"/>
  <c r="V31" i="1" s="1"/>
  <c r="V23" i="1" a="1"/>
  <c r="V23" i="1" s="1"/>
  <c r="V26" i="1" a="1"/>
  <c r="V26" i="1" s="1"/>
  <c r="V32" i="1" a="1"/>
  <c r="V32" i="1" s="1"/>
  <c r="V37" i="1" a="1"/>
  <c r="V37" i="1" s="1"/>
  <c r="V40" i="1" a="1"/>
  <c r="V40" i="1" s="1"/>
  <c r="V22" i="1" a="1"/>
  <c r="V22" i="1" s="1"/>
  <c r="V27" i="1" a="1"/>
  <c r="V27" i="1" s="1"/>
  <c r="V35" i="1" a="1"/>
  <c r="V35" i="1" s="1"/>
  <c r="V43" i="1" a="1"/>
  <c r="V43" i="1" s="1"/>
  <c r="V30" i="1" a="1"/>
  <c r="V30" i="1" s="1"/>
  <c r="V36" i="1" a="1"/>
  <c r="V36" i="1" s="1"/>
  <c r="V41" i="1" a="1"/>
  <c r="V41" i="1" s="1"/>
  <c r="V44" i="1" a="1"/>
  <c r="V44" i="1" s="1"/>
  <c r="V46" i="1" a="1"/>
  <c r="V46" i="1" s="1"/>
  <c r="V49" i="1" a="1"/>
  <c r="V49" i="1" s="1"/>
  <c r="V29" i="1" a="1"/>
  <c r="V29" i="1" s="1"/>
  <c r="V33" i="1" a="1"/>
  <c r="V33" i="1" s="1"/>
  <c r="V38" i="1" a="1"/>
  <c r="V38" i="1" s="1"/>
  <c r="V39" i="1" a="1"/>
  <c r="V39" i="1" s="1"/>
  <c r="V47" i="1" a="1"/>
  <c r="V47" i="1" s="1"/>
  <c r="V52" i="1" a="1"/>
  <c r="V52" i="1" s="1"/>
  <c r="V50" i="1" a="1"/>
  <c r="V50" i="1" s="1"/>
  <c r="V57" i="1" a="1"/>
  <c r="V57" i="1" s="1"/>
  <c r="V61" i="1" a="1"/>
  <c r="V61" i="1" s="1"/>
  <c r="V62" i="1" a="1"/>
  <c r="V62" i="1" s="1"/>
  <c r="V64" i="1" a="1"/>
  <c r="V64" i="1" s="1"/>
  <c r="V68" i="1" a="1"/>
  <c r="V68" i="1" s="1"/>
  <c r="V72" i="1" a="1"/>
  <c r="V72" i="1" s="1"/>
  <c r="V42" i="1" a="1"/>
  <c r="V42" i="1" s="1"/>
  <c r="V45" i="1" a="1"/>
  <c r="V45" i="1" s="1"/>
  <c r="V48" i="1" a="1"/>
  <c r="V48" i="1" s="1"/>
  <c r="V58" i="1" a="1"/>
  <c r="V58" i="1" s="1"/>
  <c r="V65" i="1" a="1"/>
  <c r="V65" i="1" s="1"/>
  <c r="V69" i="1" a="1"/>
  <c r="V69" i="1" s="1"/>
  <c r="V59" i="1" a="1"/>
  <c r="V59" i="1" s="1"/>
  <c r="V63" i="1" a="1"/>
  <c r="V63" i="1" s="1"/>
  <c r="V66" i="1" a="1"/>
  <c r="V66" i="1" s="1"/>
  <c r="V70" i="1" a="1"/>
  <c r="V70" i="1" s="1"/>
  <c r="V51" i="1" a="1"/>
  <c r="V51" i="1" s="1"/>
  <c r="V53" i="1" a="1"/>
  <c r="V53" i="1" s="1"/>
  <c r="V67" i="1" a="1"/>
  <c r="V67" i="1" s="1"/>
  <c r="V71" i="1" a="1"/>
  <c r="V71" i="1" s="1"/>
  <c r="V55" i="1" a="1"/>
  <c r="V55" i="1" s="1"/>
  <c r="V56" i="1" a="1"/>
  <c r="V56" i="1" s="1"/>
  <c r="V54" i="1" a="1"/>
  <c r="V54" i="1" s="1"/>
  <c r="V60" i="1" a="1"/>
  <c r="V60" i="1" s="1"/>
  <c r="V69" i="16" a="1"/>
  <c r="V69" i="16" s="1"/>
  <c r="V65" i="16" a="1"/>
  <c r="V65" i="16" s="1"/>
  <c r="V61" i="16" a="1"/>
  <c r="V61" i="16" s="1"/>
  <c r="V53" i="16" a="1"/>
  <c r="V53" i="16" s="1"/>
  <c r="V46" i="16" a="1"/>
  <c r="V46" i="16" s="1"/>
  <c r="V44" i="16" a="1"/>
  <c r="V44" i="16" s="1"/>
  <c r="V41" i="16" a="1"/>
  <c r="V41" i="16" s="1"/>
  <c r="V37" i="16" a="1"/>
  <c r="V37" i="16" s="1"/>
  <c r="V22" i="16" a="1"/>
  <c r="V22" i="16" s="1"/>
  <c r="V20" i="16" a="1"/>
  <c r="V20" i="16" s="1"/>
  <c r="V17" i="16" a="1"/>
  <c r="V17" i="16" s="1"/>
  <c r="V13" i="16" a="1"/>
  <c r="V13" i="16" s="1"/>
  <c r="V72" i="16" a="1"/>
  <c r="V72" i="16" s="1"/>
  <c r="V64" i="16" a="1"/>
  <c r="V64" i="16" s="1"/>
  <c r="V57" i="16" a="1"/>
  <c r="V57" i="16" s="1"/>
  <c r="V56" i="16" a="1"/>
  <c r="V56" i="16" s="1"/>
  <c r="V52" i="16" a="1"/>
  <c r="V52" i="16" s="1"/>
  <c r="V16" i="16" a="1"/>
  <c r="V16" i="16" s="1"/>
  <c r="V70" i="16" a="1"/>
  <c r="V70" i="16" s="1"/>
  <c r="V66" i="16" a="1"/>
  <c r="V66" i="16" s="1"/>
  <c r="V62" i="16" a="1"/>
  <c r="V62" i="16" s="1"/>
  <c r="V60" i="16" a="1"/>
  <c r="V60" i="16" s="1"/>
  <c r="V54" i="16" a="1"/>
  <c r="V54" i="16" s="1"/>
  <c r="V50" i="16" a="1"/>
  <c r="V50" i="16" s="1"/>
  <c r="V42" i="16" a="1"/>
  <c r="V42" i="16" s="1"/>
  <c r="V38" i="16" a="1"/>
  <c r="V38" i="16" s="1"/>
  <c r="V35" i="16" a="1"/>
  <c r="V35" i="16" s="1"/>
  <c r="V33" i="16" a="1"/>
  <c r="V33" i="16" s="1"/>
  <c r="V31" i="16" a="1"/>
  <c r="V31" i="16" s="1"/>
  <c r="V29" i="16" a="1"/>
  <c r="V29" i="16" s="1"/>
  <c r="V25" i="16" a="1"/>
  <c r="V25" i="16" s="1"/>
  <c r="V24" i="16" a="1"/>
  <c r="V24" i="16" s="1"/>
  <c r="V18" i="16" a="1"/>
  <c r="V18" i="16" s="1"/>
  <c r="V14" i="16" a="1"/>
  <c r="V14" i="16" s="1"/>
  <c r="V11" i="16" a="1"/>
  <c r="V11" i="16" s="1"/>
  <c r="V9" i="16" a="1"/>
  <c r="V9" i="16" s="1"/>
  <c r="V68" i="16" a="1"/>
  <c r="V68" i="16" s="1"/>
  <c r="V47" i="16" a="1"/>
  <c r="V47" i="16" s="1"/>
  <c r="V40" i="16" a="1"/>
  <c r="V40" i="16" s="1"/>
  <c r="V21" i="16" a="1"/>
  <c r="V21" i="16" s="1"/>
  <c r="V19" i="16" a="1"/>
  <c r="V19" i="16" s="1"/>
  <c r="V12" i="16" a="1"/>
  <c r="V12" i="16" s="1"/>
  <c r="V71" i="16" a="1"/>
  <c r="V71" i="16" s="1"/>
  <c r="V67" i="16" a="1"/>
  <c r="V67" i="16" s="1"/>
  <c r="V63" i="16" a="1"/>
  <c r="V63" i="16" s="1"/>
  <c r="V59" i="16" a="1"/>
  <c r="V59" i="16" s="1"/>
  <c r="V58" i="16" a="1"/>
  <c r="V58" i="16" s="1"/>
  <c r="V55" i="16" a="1"/>
  <c r="V55" i="16" s="1"/>
  <c r="V51" i="16" a="1"/>
  <c r="V51" i="16" s="1"/>
  <c r="V48" i="16" a="1"/>
  <c r="V48" i="16" s="1"/>
  <c r="V45" i="16" a="1"/>
  <c r="V45" i="16" s="1"/>
  <c r="V39" i="16" a="1"/>
  <c r="V39" i="16" s="1"/>
  <c r="V36" i="16" a="1"/>
  <c r="V36" i="16" s="1"/>
  <c r="V34" i="16" a="1"/>
  <c r="V34" i="16" s="1"/>
  <c r="V32" i="16" a="1"/>
  <c r="V32" i="16" s="1"/>
  <c r="V30" i="16" a="1"/>
  <c r="V30" i="16" s="1"/>
  <c r="V28" i="16" a="1"/>
  <c r="V28" i="16" s="1"/>
  <c r="V26" i="16" a="1"/>
  <c r="V26" i="16" s="1"/>
  <c r="V23" i="16" a="1"/>
  <c r="V23" i="16" s="1"/>
  <c r="V15" i="16" a="1"/>
  <c r="V15" i="16" s="1"/>
  <c r="V49" i="16" a="1"/>
  <c r="V49" i="16" s="1"/>
  <c r="V43" i="16" a="1"/>
  <c r="V43" i="16" s="1"/>
  <c r="V27" i="16" a="1"/>
  <c r="V27" i="16" s="1"/>
  <c r="V10" i="16" a="1"/>
  <c r="V10" i="16" s="1"/>
  <c r="V72" i="10" a="1"/>
  <c r="V72" i="10" s="1"/>
  <c r="V68" i="10" a="1"/>
  <c r="V68" i="10" s="1"/>
  <c r="V63" i="10" a="1"/>
  <c r="V63" i="10" s="1"/>
  <c r="V60" i="10" a="1"/>
  <c r="V60" i="10" s="1"/>
  <c r="V56" i="10" a="1"/>
  <c r="V56" i="10" s="1"/>
  <c r="V52" i="10" a="1"/>
  <c r="V52" i="10" s="1"/>
  <c r="V48" i="10" a="1"/>
  <c r="V48" i="10" s="1"/>
  <c r="V47" i="10" a="1"/>
  <c r="V47" i="10" s="1"/>
  <c r="V43" i="10" a="1"/>
  <c r="V43" i="10" s="1"/>
  <c r="V39" i="10" a="1"/>
  <c r="V39" i="10" s="1"/>
  <c r="V33" i="10" a="1"/>
  <c r="V33" i="10" s="1"/>
  <c r="V27" i="10" a="1"/>
  <c r="V27" i="10" s="1"/>
  <c r="V24" i="10" a="1"/>
  <c r="V24" i="10" s="1"/>
  <c r="V21" i="10" a="1"/>
  <c r="V21" i="10" s="1"/>
  <c r="V17" i="10" a="1"/>
  <c r="V17" i="10" s="1"/>
  <c r="V14" i="10" a="1"/>
  <c r="V14" i="10" s="1"/>
  <c r="V13" i="10" a="1"/>
  <c r="V13" i="10" s="1"/>
  <c r="V69" i="10" a="1"/>
  <c r="V69" i="10" s="1"/>
  <c r="V64" i="10" a="1"/>
  <c r="V64" i="10" s="1"/>
  <c r="V61" i="10" a="1"/>
  <c r="V61" i="10" s="1"/>
  <c r="V58" i="10" a="1"/>
  <c r="V58" i="10" s="1"/>
  <c r="V57" i="10" a="1"/>
  <c r="V57" i="10" s="1"/>
  <c r="V53" i="10" a="1"/>
  <c r="V53" i="10" s="1"/>
  <c r="V49" i="10" a="1"/>
  <c r="V49" i="10" s="1"/>
  <c r="V44" i="10" a="1"/>
  <c r="V44" i="10" s="1"/>
  <c r="V40" i="10" a="1"/>
  <c r="V40" i="10" s="1"/>
  <c r="V34" i="10" a="1"/>
  <c r="V34" i="10" s="1"/>
  <c r="V31" i="10" a="1"/>
  <c r="V31" i="10" s="1"/>
  <c r="V28" i="10" a="1"/>
  <c r="V28" i="10" s="1"/>
  <c r="V22" i="10" a="1"/>
  <c r="V22" i="10" s="1"/>
  <c r="V18" i="10" a="1"/>
  <c r="V18" i="10" s="1"/>
  <c r="V15" i="10" a="1"/>
  <c r="V15" i="10" s="1"/>
  <c r="V11" i="10" a="1"/>
  <c r="V11" i="10" s="1"/>
  <c r="V9" i="10" a="1"/>
  <c r="V9" i="10" s="1"/>
  <c r="V70" i="10" a="1"/>
  <c r="V70" i="10" s="1"/>
  <c r="V65" i="10" a="1"/>
  <c r="V65" i="10" s="1"/>
  <c r="V59" i="10" a="1"/>
  <c r="V59" i="10" s="1"/>
  <c r="V54" i="10" a="1"/>
  <c r="V54" i="10" s="1"/>
  <c r="V50" i="10" a="1"/>
  <c r="V50" i="10" s="1"/>
  <c r="V45" i="10" a="1"/>
  <c r="V45" i="10" s="1"/>
  <c r="V41" i="10" a="1"/>
  <c r="V41" i="10" s="1"/>
  <c r="V37" i="10" a="1"/>
  <c r="V37" i="10" s="1"/>
  <c r="V35" i="10" a="1"/>
  <c r="V35" i="10" s="1"/>
  <c r="V32" i="10" a="1"/>
  <c r="V32" i="10" s="1"/>
  <c r="V29" i="10" a="1"/>
  <c r="V29" i="10" s="1"/>
  <c r="V25" i="10" a="1"/>
  <c r="V25" i="10" s="1"/>
  <c r="V19" i="10" a="1"/>
  <c r="V19" i="10" s="1"/>
  <c r="V16" i="10" a="1"/>
  <c r="V16" i="10" s="1"/>
  <c r="V12" i="10" a="1"/>
  <c r="V12" i="10" s="1"/>
  <c r="V10" i="10" a="1"/>
  <c r="V10" i="10" s="1"/>
  <c r="V55" i="10" a="1"/>
  <c r="V55" i="10" s="1"/>
  <c r="V38" i="10" a="1"/>
  <c r="V38" i="10" s="1"/>
  <c r="V30" i="10" a="1"/>
  <c r="V30" i="10" s="1"/>
  <c r="V23" i="10" a="1"/>
  <c r="V23" i="10" s="1"/>
  <c r="V42" i="10" a="1"/>
  <c r="V42" i="10" s="1"/>
  <c r="V20" i="10" a="1"/>
  <c r="V20" i="10" s="1"/>
  <c r="V62" i="10" a="1"/>
  <c r="V62" i="10" s="1"/>
  <c r="V46" i="10" a="1"/>
  <c r="V46" i="10" s="1"/>
  <c r="V36" i="10" a="1"/>
  <c r="V36" i="10" s="1"/>
  <c r="V66" i="10" a="1"/>
  <c r="V66" i="10" s="1"/>
  <c r="V51" i="10" a="1"/>
  <c r="V51" i="10" s="1"/>
  <c r="V71" i="10" a="1"/>
  <c r="V71" i="10" s="1"/>
  <c r="V67" i="10" a="1"/>
  <c r="V67" i="10" s="1"/>
  <c r="V26" i="10" a="1"/>
  <c r="V26" i="10" s="1"/>
  <c r="U71" i="17" a="1"/>
  <c r="U71" i="17" s="1"/>
  <c r="U65" i="17" a="1"/>
  <c r="U65" i="17" s="1"/>
  <c r="U55" i="17" a="1"/>
  <c r="U55" i="17" s="1"/>
  <c r="U52" i="17" a="1"/>
  <c r="U52" i="17" s="1"/>
  <c r="U47" i="17" a="1"/>
  <c r="U47" i="17" s="1"/>
  <c r="U46" i="17" a="1"/>
  <c r="U46" i="17" s="1"/>
  <c r="U45" i="17" a="1"/>
  <c r="U45" i="17" s="1"/>
  <c r="U72" i="17" a="1"/>
  <c r="U72" i="17" s="1"/>
  <c r="U68" i="17" a="1"/>
  <c r="U68" i="17" s="1"/>
  <c r="U66" i="17" a="1"/>
  <c r="U66" i="17" s="1"/>
  <c r="U62" i="17" a="1"/>
  <c r="U62" i="17" s="1"/>
  <c r="U61" i="17" a="1"/>
  <c r="U61" i="17" s="1"/>
  <c r="U57" i="17" a="1"/>
  <c r="U57" i="17" s="1"/>
  <c r="U56" i="17" a="1"/>
  <c r="U56" i="17" s="1"/>
  <c r="U53" i="17" a="1"/>
  <c r="U53" i="17" s="1"/>
  <c r="U50" i="17" a="1"/>
  <c r="U50" i="17" s="1"/>
  <c r="U48" i="17" a="1"/>
  <c r="U48" i="17" s="1"/>
  <c r="U69" i="17" a="1"/>
  <c r="U69" i="17" s="1"/>
  <c r="U63" i="17" a="1"/>
  <c r="U63" i="17" s="1"/>
  <c r="U59" i="17" a="1"/>
  <c r="U59" i="17" s="1"/>
  <c r="U58" i="17" a="1"/>
  <c r="U58" i="17" s="1"/>
  <c r="U54" i="17" a="1"/>
  <c r="U54" i="17" s="1"/>
  <c r="U49" i="17" a="1"/>
  <c r="U49" i="17" s="1"/>
  <c r="U60" i="17" a="1"/>
  <c r="U60" i="17" s="1"/>
  <c r="U40" i="17" a="1"/>
  <c r="U40" i="17" s="1"/>
  <c r="U35" i="17" a="1"/>
  <c r="U35" i="17" s="1"/>
  <c r="U32" i="17" a="1"/>
  <c r="U32" i="17" s="1"/>
  <c r="U28" i="17" a="1"/>
  <c r="U28" i="17" s="1"/>
  <c r="U22" i="17" a="1"/>
  <c r="U22" i="17" s="1"/>
  <c r="U19" i="17" a="1"/>
  <c r="U19" i="17" s="1"/>
  <c r="U15" i="17" a="1"/>
  <c r="U15" i="17" s="1"/>
  <c r="U51" i="17" a="1"/>
  <c r="U51" i="17" s="1"/>
  <c r="U43" i="17" a="1"/>
  <c r="U43" i="17" s="1"/>
  <c r="U41" i="17" a="1"/>
  <c r="U41" i="17" s="1"/>
  <c r="U38" i="17" a="1"/>
  <c r="U38" i="17" s="1"/>
  <c r="U33" i="17" a="1"/>
  <c r="U33" i="17" s="1"/>
  <c r="U29" i="17" a="1"/>
  <c r="U29" i="17" s="1"/>
  <c r="U26" i="17" a="1"/>
  <c r="U26" i="17" s="1"/>
  <c r="U23" i="17" a="1"/>
  <c r="U23" i="17" s="1"/>
  <c r="U16" i="17" a="1"/>
  <c r="U16" i="17" s="1"/>
  <c r="U70" i="17" a="1"/>
  <c r="U70" i="17" s="1"/>
  <c r="U67" i="17" a="1"/>
  <c r="U67" i="17" s="1"/>
  <c r="U44" i="17" a="1"/>
  <c r="U44" i="17" s="1"/>
  <c r="U42" i="17" a="1"/>
  <c r="U42" i="17" s="1"/>
  <c r="U39" i="17" a="1"/>
  <c r="U39" i="17" s="1"/>
  <c r="U36" i="17" a="1"/>
  <c r="U36" i="17" s="1"/>
  <c r="U30" i="17" a="1"/>
  <c r="U30" i="17" s="1"/>
  <c r="U27" i="17" a="1"/>
  <c r="U27" i="17" s="1"/>
  <c r="U24" i="17" a="1"/>
  <c r="U24" i="17" s="1"/>
  <c r="U20" i="17" a="1"/>
  <c r="U20" i="17" s="1"/>
  <c r="U12" i="17" a="1"/>
  <c r="U12" i="17" s="1"/>
  <c r="U31" i="17" a="1"/>
  <c r="U31" i="17" s="1"/>
  <c r="U17" i="17" a="1"/>
  <c r="U17" i="17" s="1"/>
  <c r="U14" i="17" a="1"/>
  <c r="U14" i="17" s="1"/>
  <c r="U9" i="17" a="1"/>
  <c r="U9" i="17" s="1"/>
  <c r="U64" i="17" a="1"/>
  <c r="U64" i="17" s="1"/>
  <c r="U21" i="17" a="1"/>
  <c r="U21" i="17" s="1"/>
  <c r="U10" i="17" a="1"/>
  <c r="U10" i="17" s="1"/>
  <c r="U37" i="17" a="1"/>
  <c r="U37" i="17" s="1"/>
  <c r="U25" i="17" a="1"/>
  <c r="U25" i="17" s="1"/>
  <c r="U11" i="17" a="1"/>
  <c r="U11" i="17" s="1"/>
  <c r="U18" i="17" a="1"/>
  <c r="U18" i="17" s="1"/>
  <c r="U34" i="17" a="1"/>
  <c r="U34" i="17" s="1"/>
  <c r="U13" i="17" a="1"/>
  <c r="U13" i="17" s="1"/>
  <c r="V72" i="6" a="1"/>
  <c r="V72" i="6" s="1"/>
  <c r="V68" i="6" a="1"/>
  <c r="V68" i="6" s="1"/>
  <c r="V65" i="6" a="1"/>
  <c r="V65" i="6" s="1"/>
  <c r="V59" i="6" a="1"/>
  <c r="V59" i="6" s="1"/>
  <c r="V58" i="6" a="1"/>
  <c r="V58" i="6" s="1"/>
  <c r="V54" i="6" a="1"/>
  <c r="V54" i="6" s="1"/>
  <c r="V48" i="6" a="1"/>
  <c r="V48" i="6" s="1"/>
  <c r="V45" i="6" a="1"/>
  <c r="V45" i="6" s="1"/>
  <c r="V42" i="6" a="1"/>
  <c r="V42" i="6" s="1"/>
  <c r="V38" i="6" a="1"/>
  <c r="V38" i="6" s="1"/>
  <c r="V37" i="6" a="1"/>
  <c r="V37" i="6" s="1"/>
  <c r="V36" i="6" a="1"/>
  <c r="V36" i="6" s="1"/>
  <c r="V35" i="6" a="1"/>
  <c r="V35" i="6" s="1"/>
  <c r="V31" i="6" a="1"/>
  <c r="V31" i="6" s="1"/>
  <c r="V28" i="6" a="1"/>
  <c r="V28" i="6" s="1"/>
  <c r="V23" i="6" a="1"/>
  <c r="V23" i="6" s="1"/>
  <c r="V21" i="6" a="1"/>
  <c r="V21" i="6" s="1"/>
  <c r="V71" i="6" a="1"/>
  <c r="V71" i="6" s="1"/>
  <c r="V69" i="6" a="1"/>
  <c r="V69" i="6" s="1"/>
  <c r="V64" i="6" a="1"/>
  <c r="V64" i="6" s="1"/>
  <c r="V57" i="6" a="1"/>
  <c r="V57" i="6" s="1"/>
  <c r="V55" i="6" a="1"/>
  <c r="V55" i="6" s="1"/>
  <c r="V52" i="6" a="1"/>
  <c r="V52" i="6" s="1"/>
  <c r="V49" i="6" a="1"/>
  <c r="V49" i="6" s="1"/>
  <c r="V46" i="6" a="1"/>
  <c r="V46" i="6" s="1"/>
  <c r="V43" i="6" a="1"/>
  <c r="V43" i="6" s="1"/>
  <c r="V33" i="6" a="1"/>
  <c r="V33" i="6" s="1"/>
  <c r="V29" i="6" a="1"/>
  <c r="V29" i="6" s="1"/>
  <c r="V25" i="6" a="1"/>
  <c r="V25" i="6" s="1"/>
  <c r="V18" i="6" a="1"/>
  <c r="V18" i="6" s="1"/>
  <c r="V17" i="6" a="1"/>
  <c r="V17" i="6" s="1"/>
  <c r="V12" i="6" a="1"/>
  <c r="V12" i="6" s="1"/>
  <c r="V10" i="6" a="1"/>
  <c r="V10" i="6" s="1"/>
  <c r="V70" i="6" a="1"/>
  <c r="V70" i="6" s="1"/>
  <c r="V63" i="6" a="1"/>
  <c r="V63" i="6" s="1"/>
  <c r="V62" i="6" a="1"/>
  <c r="V62" i="6" s="1"/>
  <c r="V56" i="6" a="1"/>
  <c r="V56" i="6" s="1"/>
  <c r="V53" i="6" a="1"/>
  <c r="V53" i="6" s="1"/>
  <c r="V50" i="6" a="1"/>
  <c r="V50" i="6" s="1"/>
  <c r="V40" i="6" a="1"/>
  <c r="V40" i="6" s="1"/>
  <c r="V34" i="6" a="1"/>
  <c r="V34" i="6" s="1"/>
  <c r="V30" i="6" a="1"/>
  <c r="V30" i="6" s="1"/>
  <c r="V26" i="6" a="1"/>
  <c r="V26" i="6" s="1"/>
  <c r="V24" i="6" a="1"/>
  <c r="V24" i="6" s="1"/>
  <c r="V22" i="6" a="1"/>
  <c r="V22" i="6" s="1"/>
  <c r="V20" i="6" a="1"/>
  <c r="V20" i="6" s="1"/>
  <c r="V19" i="6" a="1"/>
  <c r="V19" i="6" s="1"/>
  <c r="V16" i="6" a="1"/>
  <c r="V16" i="6" s="1"/>
  <c r="V14" i="6" a="1"/>
  <c r="V14" i="6" s="1"/>
  <c r="V13" i="6" a="1"/>
  <c r="V13" i="6" s="1"/>
  <c r="V61" i="6" a="1"/>
  <c r="V61" i="6" s="1"/>
  <c r="V51" i="6" a="1"/>
  <c r="V51" i="6" s="1"/>
  <c r="V41" i="6" a="1"/>
  <c r="V41" i="6" s="1"/>
  <c r="V39" i="6" a="1"/>
  <c r="V39" i="6" s="1"/>
  <c r="V32" i="6" a="1"/>
  <c r="V32" i="6" s="1"/>
  <c r="V66" i="6" a="1"/>
  <c r="V66" i="6" s="1"/>
  <c r="V11" i="6" a="1"/>
  <c r="V11" i="6" s="1"/>
  <c r="V60" i="6" a="1"/>
  <c r="V60" i="6" s="1"/>
  <c r="V27" i="6" a="1"/>
  <c r="V27" i="6" s="1"/>
  <c r="V15" i="6" a="1"/>
  <c r="V15" i="6" s="1"/>
  <c r="V9" i="6" a="1"/>
  <c r="V9" i="6" s="1"/>
  <c r="V67" i="6" a="1"/>
  <c r="V67" i="6" s="1"/>
  <c r="V47" i="6" a="1"/>
  <c r="V47" i="6" s="1"/>
  <c r="V44" i="6" a="1"/>
  <c r="V44" i="6" s="1"/>
  <c r="U71" i="12" a="1"/>
  <c r="U71" i="12" s="1"/>
  <c r="U68" i="12" a="1"/>
  <c r="U68" i="12" s="1"/>
  <c r="U66" i="12" a="1"/>
  <c r="U66" i="12" s="1"/>
  <c r="U64" i="12" a="1"/>
  <c r="U64" i="12" s="1"/>
  <c r="U62" i="12" a="1"/>
  <c r="U62" i="12" s="1"/>
  <c r="U60" i="12" a="1"/>
  <c r="U60" i="12" s="1"/>
  <c r="U58" i="12" a="1"/>
  <c r="U58" i="12" s="1"/>
  <c r="U56" i="12" a="1"/>
  <c r="U56" i="12" s="1"/>
  <c r="U54" i="12" a="1"/>
  <c r="U54" i="12" s="1"/>
  <c r="U49" i="12" a="1"/>
  <c r="U49" i="12" s="1"/>
  <c r="U48" i="12" a="1"/>
  <c r="U48" i="12" s="1"/>
  <c r="U45" i="12" a="1"/>
  <c r="U45" i="12" s="1"/>
  <c r="U39" i="12" a="1"/>
  <c r="U39" i="12" s="1"/>
  <c r="U36" i="12" a="1"/>
  <c r="U36" i="12" s="1"/>
  <c r="U32" i="12" a="1"/>
  <c r="U32" i="12" s="1"/>
  <c r="U28" i="12" a="1"/>
  <c r="U28" i="12" s="1"/>
  <c r="U24" i="12" a="1"/>
  <c r="U24" i="12" s="1"/>
  <c r="U20" i="12" a="1"/>
  <c r="U20" i="12" s="1"/>
  <c r="U16" i="12" a="1"/>
  <c r="U16" i="12" s="1"/>
  <c r="U12" i="12" a="1"/>
  <c r="U12" i="12" s="1"/>
  <c r="U72" i="12" a="1"/>
  <c r="U72" i="12" s="1"/>
  <c r="U52" i="12" a="1"/>
  <c r="U52" i="12" s="1"/>
  <c r="U50" i="12" a="1"/>
  <c r="U50" i="12" s="1"/>
  <c r="U46" i="12" a="1"/>
  <c r="U46" i="12" s="1"/>
  <c r="U42" i="12" a="1"/>
  <c r="U42" i="12" s="1"/>
  <c r="U33" i="12" a="1"/>
  <c r="U33" i="12" s="1"/>
  <c r="U29" i="12" a="1"/>
  <c r="U29" i="12" s="1"/>
  <c r="U25" i="12" a="1"/>
  <c r="U25" i="12" s="1"/>
  <c r="U21" i="12" a="1"/>
  <c r="U21" i="12" s="1"/>
  <c r="U17" i="12" a="1"/>
  <c r="U17" i="12" s="1"/>
  <c r="U13" i="12" a="1"/>
  <c r="U13" i="12" s="1"/>
  <c r="U9" i="12" a="1"/>
  <c r="U9" i="12" s="1"/>
  <c r="U69" i="12" a="1"/>
  <c r="U69" i="12" s="1"/>
  <c r="U65" i="12" a="1"/>
  <c r="U65" i="12" s="1"/>
  <c r="U63" i="12" a="1"/>
  <c r="U63" i="12" s="1"/>
  <c r="U61" i="12" a="1"/>
  <c r="U61" i="12" s="1"/>
  <c r="U59" i="12" a="1"/>
  <c r="U59" i="12" s="1"/>
  <c r="U57" i="12" a="1"/>
  <c r="U57" i="12" s="1"/>
  <c r="U55" i="12" a="1"/>
  <c r="U55" i="12" s="1"/>
  <c r="U51" i="12" a="1"/>
  <c r="U51" i="12" s="1"/>
  <c r="U47" i="12" a="1"/>
  <c r="U47" i="12" s="1"/>
  <c r="U43" i="12" a="1"/>
  <c r="U43" i="12" s="1"/>
  <c r="U40" i="12" a="1"/>
  <c r="U40" i="12" s="1"/>
  <c r="U37" i="12" a="1"/>
  <c r="U37" i="12" s="1"/>
  <c r="U34" i="12" a="1"/>
  <c r="U34" i="12" s="1"/>
  <c r="U30" i="12" a="1"/>
  <c r="U30" i="12" s="1"/>
  <c r="U26" i="12" a="1"/>
  <c r="U26" i="12" s="1"/>
  <c r="U22" i="12" a="1"/>
  <c r="U22" i="12" s="1"/>
  <c r="U18" i="12" a="1"/>
  <c r="U18" i="12" s="1"/>
  <c r="U14" i="12" a="1"/>
  <c r="U14" i="12" s="1"/>
  <c r="U10" i="12" a="1"/>
  <c r="U10" i="12" s="1"/>
  <c r="U67" i="12" a="1"/>
  <c r="U67" i="12" s="1"/>
  <c r="U41" i="12" a="1"/>
  <c r="U41" i="12" s="1"/>
  <c r="U35" i="12" a="1"/>
  <c r="U35" i="12" s="1"/>
  <c r="U19" i="12" a="1"/>
  <c r="U19" i="12" s="1"/>
  <c r="U38" i="12" a="1"/>
  <c r="U38" i="12" s="1"/>
  <c r="U23" i="12" a="1"/>
  <c r="U23" i="12" s="1"/>
  <c r="U44" i="12" a="1"/>
  <c r="U44" i="12" s="1"/>
  <c r="U31" i="12" a="1"/>
  <c r="U31" i="12" s="1"/>
  <c r="U15" i="12" a="1"/>
  <c r="U15" i="12" s="1"/>
  <c r="U53" i="12" a="1"/>
  <c r="U53" i="12" s="1"/>
  <c r="U27" i="12" a="1"/>
  <c r="U27" i="12" s="1"/>
  <c r="U11" i="12" a="1"/>
  <c r="U11" i="12" s="1"/>
  <c r="U70" i="12" a="1"/>
  <c r="U70" i="12" s="1"/>
  <c r="V70" i="9" a="1"/>
  <c r="V70" i="9" s="1"/>
  <c r="V66" i="9" a="1"/>
  <c r="V66" i="9" s="1"/>
  <c r="V71" i="9" a="1"/>
  <c r="V71" i="9" s="1"/>
  <c r="V67" i="9" a="1"/>
  <c r="V67" i="9" s="1"/>
  <c r="V63" i="9" a="1"/>
  <c r="V63" i="9" s="1"/>
  <c r="V72" i="9" a="1"/>
  <c r="V72" i="9" s="1"/>
  <c r="V64" i="9" a="1"/>
  <c r="V64" i="9" s="1"/>
  <c r="V60" i="9" a="1"/>
  <c r="V60" i="9" s="1"/>
  <c r="V56" i="9" a="1"/>
  <c r="V56" i="9" s="1"/>
  <c r="V53" i="9" a="1"/>
  <c r="V53" i="9" s="1"/>
  <c r="V48" i="9" a="1"/>
  <c r="V48" i="9" s="1"/>
  <c r="V44" i="9" a="1"/>
  <c r="V44" i="9" s="1"/>
  <c r="V36" i="9" a="1"/>
  <c r="V36" i="9" s="1"/>
  <c r="V31" i="9" a="1"/>
  <c r="V31" i="9" s="1"/>
  <c r="V23" i="9" a="1"/>
  <c r="V23" i="9" s="1"/>
  <c r="V19" i="9" a="1"/>
  <c r="V19" i="9" s="1"/>
  <c r="V15" i="9" a="1"/>
  <c r="V15" i="9" s="1"/>
  <c r="V11" i="9" a="1"/>
  <c r="V11" i="9" s="1"/>
  <c r="V65" i="9" a="1"/>
  <c r="V65" i="9" s="1"/>
  <c r="V61" i="9" a="1"/>
  <c r="V61" i="9" s="1"/>
  <c r="V54" i="9" a="1"/>
  <c r="V54" i="9" s="1"/>
  <c r="V51" i="9" a="1"/>
  <c r="V51" i="9" s="1"/>
  <c r="V46" i="9" a="1"/>
  <c r="V46" i="9" s="1"/>
  <c r="V45" i="9" a="1"/>
  <c r="V45" i="9" s="1"/>
  <c r="V42" i="9" a="1"/>
  <c r="V42" i="9" s="1"/>
  <c r="V40" i="9" a="1"/>
  <c r="V40" i="9" s="1"/>
  <c r="V37" i="9" a="1"/>
  <c r="V37" i="9" s="1"/>
  <c r="V34" i="9" a="1"/>
  <c r="V34" i="9" s="1"/>
  <c r="V32" i="9" a="1"/>
  <c r="V32" i="9" s="1"/>
  <c r="V28" i="9" a="1"/>
  <c r="V28" i="9" s="1"/>
  <c r="V26" i="9" a="1"/>
  <c r="V26" i="9" s="1"/>
  <c r="V24" i="9" a="1"/>
  <c r="V24" i="9" s="1"/>
  <c r="V20" i="9" a="1"/>
  <c r="V20" i="9" s="1"/>
  <c r="V16" i="9" a="1"/>
  <c r="V16" i="9" s="1"/>
  <c r="V12" i="9" a="1"/>
  <c r="V12" i="9" s="1"/>
  <c r="V68" i="9" a="1"/>
  <c r="V68" i="9" s="1"/>
  <c r="V62" i="9" a="1"/>
  <c r="V62" i="9" s="1"/>
  <c r="V57" i="9" a="1"/>
  <c r="V57" i="9" s="1"/>
  <c r="V52" i="9" a="1"/>
  <c r="V52" i="9" s="1"/>
  <c r="V49" i="9" a="1"/>
  <c r="V49" i="9" s="1"/>
  <c r="V43" i="9" a="1"/>
  <c r="V43" i="9" s="1"/>
  <c r="V41" i="9" a="1"/>
  <c r="V41" i="9" s="1"/>
  <c r="V38" i="9" a="1"/>
  <c r="V38" i="9" s="1"/>
  <c r="V35" i="9" a="1"/>
  <c r="V35" i="9" s="1"/>
  <c r="V33" i="9" a="1"/>
  <c r="V33" i="9" s="1"/>
  <c r="V29" i="9" a="1"/>
  <c r="V29" i="9" s="1"/>
  <c r="V25" i="9" a="1"/>
  <c r="V25" i="9" s="1"/>
  <c r="V21" i="9" a="1"/>
  <c r="V21" i="9" s="1"/>
  <c r="V17" i="9" a="1"/>
  <c r="V17" i="9" s="1"/>
  <c r="V13" i="9" a="1"/>
  <c r="V13" i="9" s="1"/>
  <c r="V59" i="9" a="1"/>
  <c r="V59" i="9" s="1"/>
  <c r="V58" i="9" a="1"/>
  <c r="V58" i="9" s="1"/>
  <c r="V69" i="9" a="1"/>
  <c r="V69" i="9" s="1"/>
  <c r="V55" i="9" a="1"/>
  <c r="V55" i="9" s="1"/>
  <c r="V50" i="9" a="1"/>
  <c r="V50" i="9" s="1"/>
  <c r="V14" i="9" a="1"/>
  <c r="V14" i="9" s="1"/>
  <c r="V9" i="9" a="1"/>
  <c r="V9" i="9" s="1"/>
  <c r="V47" i="9" a="1"/>
  <c r="V47" i="9" s="1"/>
  <c r="V30" i="9" a="1"/>
  <c r="V30" i="9" s="1"/>
  <c r="V18" i="9" a="1"/>
  <c r="V18" i="9" s="1"/>
  <c r="V10" i="9" a="1"/>
  <c r="V10" i="9" s="1"/>
  <c r="V39" i="9" a="1"/>
  <c r="V39" i="9" s="1"/>
  <c r="V22" i="9" a="1"/>
  <c r="V22" i="9" s="1"/>
  <c r="V27" i="9" a="1"/>
  <c r="V27" i="9" s="1"/>
  <c r="V72" i="15" a="1"/>
  <c r="V72" i="15" s="1"/>
  <c r="V68" i="15" a="1"/>
  <c r="V68" i="15" s="1"/>
  <c r="V64" i="15" a="1"/>
  <c r="V64" i="15" s="1"/>
  <c r="V52" i="15" a="1"/>
  <c r="V52" i="15" s="1"/>
  <c r="V50" i="15" a="1"/>
  <c r="V50" i="15" s="1"/>
  <c r="V46" i="15" a="1"/>
  <c r="V46" i="15" s="1"/>
  <c r="V43" i="15" a="1"/>
  <c r="V43" i="15" s="1"/>
  <c r="V39" i="15" a="1"/>
  <c r="V39" i="15" s="1"/>
  <c r="V36" i="15" a="1"/>
  <c r="V36" i="15" s="1"/>
  <c r="V33" i="15" a="1"/>
  <c r="V33" i="15" s="1"/>
  <c r="V30" i="15" a="1"/>
  <c r="V30" i="15" s="1"/>
  <c r="V28" i="15" a="1"/>
  <c r="V28" i="15" s="1"/>
  <c r="V24" i="15" a="1"/>
  <c r="V24" i="15" s="1"/>
  <c r="V14" i="15" a="1"/>
  <c r="V14" i="15" s="1"/>
  <c r="V69" i="15" a="1"/>
  <c r="V69" i="15" s="1"/>
  <c r="V65" i="15" a="1"/>
  <c r="V65" i="15" s="1"/>
  <c r="V60" i="15" a="1"/>
  <c r="V60" i="15" s="1"/>
  <c r="V59" i="15" a="1"/>
  <c r="V59" i="15" s="1"/>
  <c r="V58" i="15" a="1"/>
  <c r="V58" i="15" s="1"/>
  <c r="V55" i="15" a="1"/>
  <c r="V55" i="15" s="1"/>
  <c r="V47" i="15" a="1"/>
  <c r="V47" i="15" s="1"/>
  <c r="V44" i="15" a="1"/>
  <c r="V44" i="15" s="1"/>
  <c r="V41" i="15" a="1"/>
  <c r="V41" i="15" s="1"/>
  <c r="V37" i="15" a="1"/>
  <c r="V37" i="15" s="1"/>
  <c r="V34" i="15" a="1"/>
  <c r="V34" i="15" s="1"/>
  <c r="V27" i="15" a="1"/>
  <c r="V27" i="15" s="1"/>
  <c r="V23" i="15" a="1"/>
  <c r="V23" i="15" s="1"/>
  <c r="V22" i="15" a="1"/>
  <c r="V22" i="15" s="1"/>
  <c r="V21" i="15" a="1"/>
  <c r="V21" i="15" s="1"/>
  <c r="V18" i="15" a="1"/>
  <c r="V18" i="15" s="1"/>
  <c r="V15" i="15" a="1"/>
  <c r="V15" i="15" s="1"/>
  <c r="V70" i="15" a="1"/>
  <c r="V70" i="15" s="1"/>
  <c r="V62" i="15" a="1"/>
  <c r="V62" i="15" s="1"/>
  <c r="V57" i="15" a="1"/>
  <c r="V57" i="15" s="1"/>
  <c r="V56" i="15" a="1"/>
  <c r="V56" i="15" s="1"/>
  <c r="V51" i="15" a="1"/>
  <c r="V51" i="15" s="1"/>
  <c r="V40" i="15" a="1"/>
  <c r="V40" i="15" s="1"/>
  <c r="V31" i="15" a="1"/>
  <c r="V31" i="15" s="1"/>
  <c r="V19" i="15" a="1"/>
  <c r="V19" i="15" s="1"/>
  <c r="V9" i="15" a="1"/>
  <c r="V9" i="15" s="1"/>
  <c r="V53" i="15" a="1"/>
  <c r="V53" i="15" s="1"/>
  <c r="V49" i="15" a="1"/>
  <c r="V49" i="15" s="1"/>
  <c r="V71" i="15" a="1"/>
  <c r="V71" i="15" s="1"/>
  <c r="V63" i="15" a="1"/>
  <c r="V63" i="15" s="1"/>
  <c r="V61" i="15" a="1"/>
  <c r="V61" i="15" s="1"/>
  <c r="V45" i="15" a="1"/>
  <c r="V45" i="15" s="1"/>
  <c r="V35" i="15" a="1"/>
  <c r="V35" i="15" s="1"/>
  <c r="V20" i="15" a="1"/>
  <c r="V20" i="15" s="1"/>
  <c r="V13" i="15" a="1"/>
  <c r="V13" i="15" s="1"/>
  <c r="V11" i="15" a="1"/>
  <c r="V11" i="15" s="1"/>
  <c r="V10" i="15" a="1"/>
  <c r="V10" i="15" s="1"/>
  <c r="V67" i="15" a="1"/>
  <c r="V67" i="15" s="1"/>
  <c r="V38" i="15" a="1"/>
  <c r="V38" i="15" s="1"/>
  <c r="V26" i="15" a="1"/>
  <c r="V26" i="15" s="1"/>
  <c r="V17" i="15" a="1"/>
  <c r="V17" i="15" s="1"/>
  <c r="V66" i="15" a="1"/>
  <c r="V66" i="15" s="1"/>
  <c r="V54" i="15" a="1"/>
  <c r="V54" i="15" s="1"/>
  <c r="V48" i="15" a="1"/>
  <c r="V48" i="15" s="1"/>
  <c r="V42" i="15" a="1"/>
  <c r="V42" i="15" s="1"/>
  <c r="V32" i="15" a="1"/>
  <c r="V32" i="15" s="1"/>
  <c r="V29" i="15" a="1"/>
  <c r="V29" i="15" s="1"/>
  <c r="V25" i="15" a="1"/>
  <c r="V25" i="15" s="1"/>
  <c r="V16" i="15" a="1"/>
  <c r="V16" i="15" s="1"/>
  <c r="V12" i="15" a="1"/>
  <c r="V12" i="15" s="1"/>
  <c r="V51" i="8" a="1"/>
  <c r="V51" i="8" s="1"/>
  <c r="V49" i="8" a="1"/>
  <c r="V49" i="8" s="1"/>
  <c r="V47" i="8" a="1"/>
  <c r="V47" i="8" s="1"/>
  <c r="V46" i="8" a="1"/>
  <c r="V46" i="8" s="1"/>
  <c r="V41" i="8" a="1"/>
  <c r="V41" i="8" s="1"/>
  <c r="V36" i="8" a="1"/>
  <c r="V36" i="8" s="1"/>
  <c r="V35" i="8" a="1"/>
  <c r="V35" i="8" s="1"/>
  <c r="V34" i="8" a="1"/>
  <c r="V34" i="8" s="1"/>
  <c r="V30" i="8" a="1"/>
  <c r="V30" i="8" s="1"/>
  <c r="V27" i="8" a="1"/>
  <c r="V27" i="8" s="1"/>
  <c r="V24" i="8" a="1"/>
  <c r="V24" i="8" s="1"/>
  <c r="V20" i="8" a="1"/>
  <c r="V20" i="8" s="1"/>
  <c r="V18" i="8" a="1"/>
  <c r="V18" i="8" s="1"/>
  <c r="V14" i="8" a="1"/>
  <c r="V14" i="8" s="1"/>
  <c r="V13" i="8" a="1"/>
  <c r="V13" i="8" s="1"/>
  <c r="V71" i="8" a="1"/>
  <c r="V71" i="8" s="1"/>
  <c r="V69" i="8" a="1"/>
  <c r="V69" i="8" s="1"/>
  <c r="V67" i="8" a="1"/>
  <c r="V67" i="8" s="1"/>
  <c r="V66" i="8" a="1"/>
  <c r="V66" i="8" s="1"/>
  <c r="V61" i="8" a="1"/>
  <c r="V61" i="8" s="1"/>
  <c r="V56" i="8" a="1"/>
  <c r="V56" i="8" s="1"/>
  <c r="V45" i="8" a="1"/>
  <c r="V45" i="8" s="1"/>
  <c r="V44" i="8" a="1"/>
  <c r="V44" i="8" s="1"/>
  <c r="V42" i="8" a="1"/>
  <c r="V42" i="8" s="1"/>
  <c r="V37" i="8" a="1"/>
  <c r="V37" i="8" s="1"/>
  <c r="V33" i="8" a="1"/>
  <c r="V33" i="8" s="1"/>
  <c r="V25" i="8" a="1"/>
  <c r="V25" i="8" s="1"/>
  <c r="V22" i="8" a="1"/>
  <c r="V22" i="8" s="1"/>
  <c r="V9" i="8" a="1"/>
  <c r="V9" i="8" s="1"/>
  <c r="V72" i="8" a="1"/>
  <c r="V72" i="8" s="1"/>
  <c r="V70" i="8" a="1"/>
  <c r="V70" i="8" s="1"/>
  <c r="V64" i="8" a="1"/>
  <c r="V64" i="8" s="1"/>
  <c r="V63" i="8" a="1"/>
  <c r="V63" i="8" s="1"/>
  <c r="V60" i="8" a="1"/>
  <c r="V60" i="8" s="1"/>
  <c r="V57" i="8" a="1"/>
  <c r="V57" i="8" s="1"/>
  <c r="V52" i="8" a="1"/>
  <c r="V52" i="8" s="1"/>
  <c r="V50" i="8" a="1"/>
  <c r="V50" i="8" s="1"/>
  <c r="V48" i="8" a="1"/>
  <c r="V48" i="8" s="1"/>
  <c r="V40" i="8" a="1"/>
  <c r="V40" i="8" s="1"/>
  <c r="V39" i="8" a="1"/>
  <c r="V39" i="8" s="1"/>
  <c r="V38" i="8" a="1"/>
  <c r="V38" i="8" s="1"/>
  <c r="V32" i="8" a="1"/>
  <c r="V32" i="8" s="1"/>
  <c r="V29" i="8" a="1"/>
  <c r="V29" i="8" s="1"/>
  <c r="V16" i="8" a="1"/>
  <c r="V16" i="8" s="1"/>
  <c r="V15" i="8" a="1"/>
  <c r="V15" i="8" s="1"/>
  <c r="V65" i="8" a="1"/>
  <c r="V65" i="8" s="1"/>
  <c r="V43" i="8" a="1"/>
  <c r="V43" i="8" s="1"/>
  <c r="V23" i="8" a="1"/>
  <c r="V23" i="8" s="1"/>
  <c r="V12" i="8" a="1"/>
  <c r="V12" i="8" s="1"/>
  <c r="V68" i="8" a="1"/>
  <c r="V68" i="8" s="1"/>
  <c r="V62" i="8" a="1"/>
  <c r="V62" i="8" s="1"/>
  <c r="V59" i="8" a="1"/>
  <c r="V59" i="8" s="1"/>
  <c r="V55" i="8" a="1"/>
  <c r="V55" i="8" s="1"/>
  <c r="V31" i="8" a="1"/>
  <c r="V31" i="8" s="1"/>
  <c r="V28" i="8" a="1"/>
  <c r="V28" i="8" s="1"/>
  <c r="V19" i="8" a="1"/>
  <c r="V19" i="8" s="1"/>
  <c r="V53" i="8" a="1"/>
  <c r="V53" i="8" s="1"/>
  <c r="V17" i="8" a="1"/>
  <c r="V17" i="8" s="1"/>
  <c r="V11" i="8" a="1"/>
  <c r="V11" i="8" s="1"/>
  <c r="V26" i="8" a="1"/>
  <c r="V26" i="8" s="1"/>
  <c r="V54" i="8" a="1"/>
  <c r="V54" i="8" s="1"/>
  <c r="V10" i="8" a="1"/>
  <c r="V10" i="8" s="1"/>
  <c r="V58" i="8" a="1"/>
  <c r="V58" i="8" s="1"/>
  <c r="V21" i="8" a="1"/>
  <c r="V21" i="8" s="1"/>
  <c r="V12" i="13" a="1"/>
  <c r="V12" i="13" s="1"/>
  <c r="V13" i="13" a="1"/>
  <c r="V13" i="13" s="1"/>
  <c r="V17" i="13" a="1"/>
  <c r="V17" i="13" s="1"/>
  <c r="V18" i="13" a="1"/>
  <c r="V18" i="13" s="1"/>
  <c r="V24" i="13" a="1"/>
  <c r="V24" i="13" s="1"/>
  <c r="V28" i="13" a="1"/>
  <c r="V28" i="13" s="1"/>
  <c r="V31" i="13" a="1"/>
  <c r="V31" i="13" s="1"/>
  <c r="V37" i="13" a="1"/>
  <c r="V37" i="13" s="1"/>
  <c r="V39" i="13" a="1"/>
  <c r="V39" i="13" s="1"/>
  <c r="V41" i="13" a="1"/>
  <c r="V41" i="13" s="1"/>
  <c r="V44" i="13" a="1"/>
  <c r="V44" i="13" s="1"/>
  <c r="V51" i="13" a="1"/>
  <c r="V51" i="13" s="1"/>
  <c r="V54" i="13" a="1"/>
  <c r="V54" i="13" s="1"/>
  <c r="V57" i="13" a="1"/>
  <c r="V57" i="13" s="1"/>
  <c r="V63" i="13" a="1"/>
  <c r="V63" i="13" s="1"/>
  <c r="V67" i="13" a="1"/>
  <c r="V67" i="13" s="1"/>
  <c r="V70" i="13" a="1"/>
  <c r="V70" i="13" s="1"/>
  <c r="V10" i="13" a="1"/>
  <c r="V10" i="13" s="1"/>
  <c r="V11" i="13" a="1"/>
  <c r="V11" i="13" s="1"/>
  <c r="V20" i="13" a="1"/>
  <c r="V20" i="13" s="1"/>
  <c r="V23" i="13" a="1"/>
  <c r="V23" i="13" s="1"/>
  <c r="V27" i="13" a="1"/>
  <c r="V27" i="13" s="1"/>
  <c r="V30" i="13" a="1"/>
  <c r="V30" i="13" s="1"/>
  <c r="V33" i="13" a="1"/>
  <c r="V33" i="13" s="1"/>
  <c r="V34" i="13" a="1"/>
  <c r="V34" i="13" s="1"/>
  <c r="V42" i="13" a="1"/>
  <c r="V42" i="13" s="1"/>
  <c r="V47" i="13" a="1"/>
  <c r="V47" i="13" s="1"/>
  <c r="V49" i="13" a="1"/>
  <c r="V49" i="13" s="1"/>
  <c r="V53" i="13" a="1"/>
  <c r="V53" i="13" s="1"/>
  <c r="V56" i="13" a="1"/>
  <c r="V56" i="13" s="1"/>
  <c r="V60" i="13" a="1"/>
  <c r="V60" i="13" s="1"/>
  <c r="V66" i="13" a="1"/>
  <c r="V66" i="13" s="1"/>
  <c r="V69" i="13" a="1"/>
  <c r="V69" i="13" s="1"/>
  <c r="V72" i="13" a="1"/>
  <c r="V72" i="13" s="1"/>
  <c r="V9" i="13" a="1"/>
  <c r="V9" i="13" s="1"/>
  <c r="V16" i="13" a="1"/>
  <c r="V16" i="13" s="1"/>
  <c r="V22" i="13" a="1"/>
  <c r="V22" i="13" s="1"/>
  <c r="V29" i="13" a="1"/>
  <c r="V29" i="13" s="1"/>
  <c r="V35" i="13" a="1"/>
  <c r="V35" i="13" s="1"/>
  <c r="V38" i="13" a="1"/>
  <c r="V38" i="13" s="1"/>
  <c r="V40" i="13" a="1"/>
  <c r="V40" i="13" s="1"/>
  <c r="V45" i="13" a="1"/>
  <c r="V45" i="13" s="1"/>
  <c r="V55" i="13" a="1"/>
  <c r="V55" i="13" s="1"/>
  <c r="V59" i="13" a="1"/>
  <c r="V59" i="13" s="1"/>
  <c r="V62" i="13" a="1"/>
  <c r="V62" i="13" s="1"/>
  <c r="V65" i="13" a="1"/>
  <c r="V65" i="13" s="1"/>
  <c r="V25" i="13" a="1"/>
  <c r="V25" i="13" s="1"/>
  <c r="V43" i="13" a="1"/>
  <c r="V43" i="13" s="1"/>
  <c r="V48" i="13" a="1"/>
  <c r="V48" i="13" s="1"/>
  <c r="V50" i="13" a="1"/>
  <c r="V50" i="13" s="1"/>
  <c r="V52" i="13" a="1"/>
  <c r="V52" i="13" s="1"/>
  <c r="V15" i="13" a="1"/>
  <c r="V15" i="13" s="1"/>
  <c r="V32" i="13" a="1"/>
  <c r="V32" i="13" s="1"/>
  <c r="V36" i="13" a="1"/>
  <c r="V36" i="13" s="1"/>
  <c r="V58" i="13" a="1"/>
  <c r="V58" i="13" s="1"/>
  <c r="V68" i="13" a="1"/>
  <c r="V68" i="13" s="1"/>
  <c r="V14" i="13" a="1"/>
  <c r="V14" i="13" s="1"/>
  <c r="V64" i="13" a="1"/>
  <c r="V64" i="13" s="1"/>
  <c r="V19" i="13" a="1"/>
  <c r="V19" i="13" s="1"/>
  <c r="V21" i="13" a="1"/>
  <c r="V21" i="13" s="1"/>
  <c r="V26" i="13" a="1"/>
  <c r="V26" i="13" s="1"/>
  <c r="V61" i="13" a="1"/>
  <c r="V61" i="13" s="1"/>
  <c r="V71" i="13" a="1"/>
  <c r="V71" i="13" s="1"/>
  <c r="V46" i="13" a="1"/>
  <c r="V46" i="13" s="1"/>
  <c r="U64" i="11" a="1"/>
  <c r="U64" i="11" s="1"/>
  <c r="U57" i="11" a="1"/>
  <c r="U57" i="11" s="1"/>
  <c r="U53" i="11" a="1"/>
  <c r="U53" i="11" s="1"/>
  <c r="U49" i="11" a="1"/>
  <c r="U49" i="11" s="1"/>
  <c r="U46" i="11" a="1"/>
  <c r="U46" i="11" s="1"/>
  <c r="U43" i="11" a="1"/>
  <c r="U43" i="11" s="1"/>
  <c r="U39" i="11" a="1"/>
  <c r="U39" i="11" s="1"/>
  <c r="U36" i="11" a="1"/>
  <c r="U36" i="11" s="1"/>
  <c r="U32" i="11" a="1"/>
  <c r="U32" i="11" s="1"/>
  <c r="U26" i="11" a="1"/>
  <c r="U26" i="11" s="1"/>
  <c r="U23" i="11" a="1"/>
  <c r="U23" i="11" s="1"/>
  <c r="U18" i="11" a="1"/>
  <c r="U18" i="11" s="1"/>
  <c r="U17" i="11" a="1"/>
  <c r="U17" i="11" s="1"/>
  <c r="U13" i="11" a="1"/>
  <c r="U13" i="11" s="1"/>
  <c r="U72" i="11" a="1"/>
  <c r="U72" i="11" s="1"/>
  <c r="U68" i="11" a="1"/>
  <c r="U68" i="11" s="1"/>
  <c r="U67" i="11" a="1"/>
  <c r="U67" i="11" s="1"/>
  <c r="U60" i="11" a="1"/>
  <c r="U60" i="11" s="1"/>
  <c r="U59" i="11" a="1"/>
  <c r="U59" i="11" s="1"/>
  <c r="U54" i="11" a="1"/>
  <c r="U54" i="11" s="1"/>
  <c r="U50" i="11" a="1"/>
  <c r="U50" i="11" s="1"/>
  <c r="U44" i="11" a="1"/>
  <c r="U44" i="11" s="1"/>
  <c r="U40" i="11" a="1"/>
  <c r="U40" i="11" s="1"/>
  <c r="U37" i="11" a="1"/>
  <c r="U37" i="11" s="1"/>
  <c r="U33" i="11" a="1"/>
  <c r="U33" i="11" s="1"/>
  <c r="U29" i="11" a="1"/>
  <c r="U29" i="11" s="1"/>
  <c r="U24" i="11" a="1"/>
  <c r="U24" i="11" s="1"/>
  <c r="U21" i="11" a="1"/>
  <c r="U21" i="11" s="1"/>
  <c r="U15" i="11" a="1"/>
  <c r="U15" i="11" s="1"/>
  <c r="U71" i="11" a="1"/>
  <c r="U71" i="11" s="1"/>
  <c r="U65" i="11" a="1"/>
  <c r="U65" i="11" s="1"/>
  <c r="U61" i="11" a="1"/>
  <c r="U61" i="11" s="1"/>
  <c r="U58" i="11" a="1"/>
  <c r="U58" i="11" s="1"/>
  <c r="U52" i="11" a="1"/>
  <c r="U52" i="11" s="1"/>
  <c r="U51" i="11" a="1"/>
  <c r="U51" i="11" s="1"/>
  <c r="U47" i="11" a="1"/>
  <c r="U47" i="11" s="1"/>
  <c r="U41" i="11" a="1"/>
  <c r="U41" i="11" s="1"/>
  <c r="U38" i="11" a="1"/>
  <c r="U38" i="11" s="1"/>
  <c r="U34" i="11" a="1"/>
  <c r="U34" i="11" s="1"/>
  <c r="U30" i="11" a="1"/>
  <c r="U30" i="11" s="1"/>
  <c r="U27" i="11" a="1"/>
  <c r="U27" i="11" s="1"/>
  <c r="U22" i="11" a="1"/>
  <c r="U22" i="11" s="1"/>
  <c r="U19" i="11" a="1"/>
  <c r="U19" i="11" s="1"/>
  <c r="U16" i="11" a="1"/>
  <c r="U16" i="11" s="1"/>
  <c r="U70" i="11" a="1"/>
  <c r="U70" i="11" s="1"/>
  <c r="U66" i="11" a="1"/>
  <c r="U66" i="11" s="1"/>
  <c r="U63" i="11" a="1"/>
  <c r="U63" i="11" s="1"/>
  <c r="U55" i="11" a="1"/>
  <c r="U55" i="11" s="1"/>
  <c r="U48" i="11" a="1"/>
  <c r="U48" i="11" s="1"/>
  <c r="U42" i="11" a="1"/>
  <c r="U42" i="11" s="1"/>
  <c r="U31" i="11" a="1"/>
  <c r="U31" i="11" s="1"/>
  <c r="U45" i="11" a="1"/>
  <c r="U45" i="11" s="1"/>
  <c r="U35" i="11" a="1"/>
  <c r="U35" i="11" s="1"/>
  <c r="U25" i="11" a="1"/>
  <c r="U25" i="11" s="1"/>
  <c r="U14" i="11" a="1"/>
  <c r="U14" i="11" s="1"/>
  <c r="U10" i="11" a="1"/>
  <c r="U10" i="11" s="1"/>
  <c r="U9" i="11" a="1"/>
  <c r="U9" i="11" s="1"/>
  <c r="U69" i="11" a="1"/>
  <c r="U69" i="11" s="1"/>
  <c r="U62" i="11" a="1"/>
  <c r="U62" i="11" s="1"/>
  <c r="U56" i="11" a="1"/>
  <c r="U56" i="11" s="1"/>
  <c r="U28" i="11" a="1"/>
  <c r="U28" i="11" s="1"/>
  <c r="U11" i="11" a="1"/>
  <c r="U11" i="11" s="1"/>
  <c r="U12" i="11" a="1"/>
  <c r="U12" i="11" s="1"/>
  <c r="U20" i="11" a="1"/>
  <c r="U20" i="11" s="1"/>
  <c r="X8" i="8"/>
  <c r="X6" i="8" s="1" a="1"/>
  <c r="X6" i="8" s="1"/>
  <c r="W7" i="8"/>
  <c r="X8" i="1"/>
  <c r="X6" i="1" s="1" a="1"/>
  <c r="X6" i="1" s="1"/>
  <c r="W8" i="11"/>
  <c r="W6" i="11" s="1" a="1"/>
  <c r="W6" i="11" s="1"/>
  <c r="V7" i="11"/>
  <c r="W8" i="17"/>
  <c r="W6" i="17" s="1" a="1"/>
  <c r="W6" i="17" s="1"/>
  <c r="V7" i="17"/>
  <c r="X8" i="15"/>
  <c r="X6" i="15" s="1" a="1"/>
  <c r="X6" i="15" s="1"/>
  <c r="W7" i="15"/>
  <c r="X8" i="9"/>
  <c r="X6" i="9" s="1" a="1"/>
  <c r="X6" i="9" s="1"/>
  <c r="W7" i="9"/>
  <c r="X8" i="10"/>
  <c r="X6" i="10" s="1" a="1"/>
  <c r="X6" i="10" s="1"/>
  <c r="W7" i="10"/>
  <c r="W8" i="12"/>
  <c r="W6" i="12" s="1" a="1"/>
  <c r="W6" i="12" s="1"/>
  <c r="V7" i="12"/>
  <c r="X8" i="13"/>
  <c r="X6" i="13" s="1" a="1"/>
  <c r="X6" i="13" s="1"/>
  <c r="W7" i="13"/>
  <c r="W7" i="16"/>
  <c r="X8" i="16"/>
  <c r="X6" i="16" s="1" a="1"/>
  <c r="X6" i="16" s="1"/>
  <c r="W7" i="1"/>
  <c r="X8" i="6"/>
  <c r="X6" i="6" s="1" a="1"/>
  <c r="X6" i="6" s="1"/>
  <c r="W7" i="6"/>
  <c r="V67" i="14" l="1" a="1"/>
  <c r="V67" i="14" s="1"/>
  <c r="V56" i="14" a="1"/>
  <c r="V56" i="14" s="1"/>
  <c r="V40" i="14" a="1"/>
  <c r="V40" i="14" s="1"/>
  <c r="V19" i="14" a="1"/>
  <c r="V19" i="14" s="1"/>
  <c r="V68" i="14" a="1"/>
  <c r="V68" i="14" s="1"/>
  <c r="V57" i="14" a="1"/>
  <c r="V57" i="14" s="1"/>
  <c r="V41" i="14" a="1"/>
  <c r="V41" i="14" s="1"/>
  <c r="V29" i="14" a="1"/>
  <c r="V29" i="14" s="1"/>
  <c r="V16" i="14" a="1"/>
  <c r="V16" i="14" s="1"/>
  <c r="V69" i="14" a="1"/>
  <c r="V69" i="14" s="1"/>
  <c r="V30" i="14" a="1"/>
  <c r="V30" i="14" s="1"/>
  <c r="V64" i="14" a="1"/>
  <c r="V64" i="14" s="1"/>
  <c r="V33" i="14" a="1"/>
  <c r="V33" i="14" s="1"/>
  <c r="V43" i="14" a="1"/>
  <c r="V43" i="14" s="1"/>
  <c r="V63" i="14" a="1"/>
  <c r="V63" i="14" s="1"/>
  <c r="V25" i="14" a="1"/>
  <c r="V25" i="14" s="1"/>
  <c r="V65" i="14" a="1"/>
  <c r="V65" i="14" s="1"/>
  <c r="V52" i="14" a="1"/>
  <c r="V52" i="14" s="1"/>
  <c r="V36" i="14" a="1"/>
  <c r="V36" i="14" s="1"/>
  <c r="V15" i="14" a="1"/>
  <c r="V15" i="14" s="1"/>
  <c r="V66" i="14" a="1"/>
  <c r="V66" i="14" s="1"/>
  <c r="V53" i="14" a="1"/>
  <c r="V53" i="14" s="1"/>
  <c r="V37" i="14" a="1"/>
  <c r="V37" i="14" s="1"/>
  <c r="V26" i="14" a="1"/>
  <c r="V26" i="14" s="1"/>
  <c r="V12" i="14" a="1"/>
  <c r="V12" i="14" s="1"/>
  <c r="V50" i="14" a="1"/>
  <c r="V50" i="14" s="1"/>
  <c r="V21" i="14" a="1"/>
  <c r="V21" i="14" s="1"/>
  <c r="V51" i="14" a="1"/>
  <c r="V51" i="14" s="1"/>
  <c r="V27" i="14" a="1"/>
  <c r="V27" i="14" s="1"/>
  <c r="V35" i="14" a="1"/>
  <c r="V35" i="14" s="1"/>
  <c r="V59" i="14" a="1"/>
  <c r="V59" i="14" s="1"/>
  <c r="V17" i="14" a="1"/>
  <c r="V17" i="14" s="1"/>
  <c r="V62" i="14" a="1"/>
  <c r="V62" i="14" s="1"/>
  <c r="V48" i="14" a="1"/>
  <c r="V48" i="14" s="1"/>
  <c r="V28" i="14" a="1"/>
  <c r="V28" i="14" s="1"/>
  <c r="V11" i="14" a="1"/>
  <c r="V11" i="14" s="1"/>
  <c r="V61" i="14" a="1"/>
  <c r="V61" i="14" s="1"/>
  <c r="V49" i="14" a="1"/>
  <c r="V49" i="14" s="1"/>
  <c r="V34" i="14" a="1"/>
  <c r="V34" i="14" s="1"/>
  <c r="V24" i="14" a="1"/>
  <c r="V24" i="14" s="1"/>
  <c r="V9" i="14" a="1"/>
  <c r="V9" i="14" s="1"/>
  <c r="V46" i="14" a="1"/>
  <c r="V46" i="14" s="1"/>
  <c r="V13" i="14" a="1"/>
  <c r="V13" i="14" s="1"/>
  <c r="V47" i="14" a="1"/>
  <c r="V47" i="14" s="1"/>
  <c r="V22" i="14" a="1"/>
  <c r="V22" i="14" s="1"/>
  <c r="V18" i="14" a="1"/>
  <c r="V18" i="14" s="1"/>
  <c r="V54" i="14" a="1"/>
  <c r="V54" i="14" s="1"/>
  <c r="V31" i="14" a="1"/>
  <c r="V31" i="14" s="1"/>
  <c r="V70" i="14" a="1"/>
  <c r="V70" i="14" s="1"/>
  <c r="V60" i="14" a="1"/>
  <c r="V60" i="14" s="1"/>
  <c r="V44" i="14" a="1"/>
  <c r="V44" i="14" s="1"/>
  <c r="V23" i="14" a="1"/>
  <c r="V23" i="14" s="1"/>
  <c r="V71" i="14" a="1"/>
  <c r="V71" i="14" s="1"/>
  <c r="V58" i="14" a="1"/>
  <c r="V58" i="14" s="1"/>
  <c r="V45" i="14" a="1"/>
  <c r="V45" i="14" s="1"/>
  <c r="V32" i="14" a="1"/>
  <c r="V32" i="14" s="1"/>
  <c r="V20" i="14" a="1"/>
  <c r="V20" i="14" s="1"/>
  <c r="V72" i="14" a="1"/>
  <c r="V72" i="14" s="1"/>
  <c r="V38" i="14" a="1"/>
  <c r="V38" i="14" s="1"/>
  <c r="V55" i="14" a="1"/>
  <c r="V55" i="14" s="1"/>
  <c r="V39" i="14" a="1"/>
  <c r="V39" i="14" s="1"/>
  <c r="V14" i="14" a="1"/>
  <c r="V14" i="14" s="1"/>
  <c r="V10" i="14" a="1"/>
  <c r="V10" i="14" s="1"/>
  <c r="V42" i="14" a="1"/>
  <c r="V42" i="14" s="1"/>
  <c r="W6" i="14" a="1"/>
  <c r="W6" i="14" s="1"/>
  <c r="X8" i="14"/>
  <c r="W7" i="14"/>
  <c r="W14" i="13" a="1"/>
  <c r="W14" i="13" s="1"/>
  <c r="W15" i="13" a="1"/>
  <c r="W15" i="13" s="1"/>
  <c r="W19" i="13" a="1"/>
  <c r="W19" i="13" s="1"/>
  <c r="W21" i="13" a="1"/>
  <c r="W21" i="13" s="1"/>
  <c r="W25" i="13" a="1"/>
  <c r="W25" i="13" s="1"/>
  <c r="W26" i="13" a="1"/>
  <c r="W26" i="13" s="1"/>
  <c r="W29" i="13" a="1"/>
  <c r="W29" i="13" s="1"/>
  <c r="W32" i="13" a="1"/>
  <c r="W32" i="13" s="1"/>
  <c r="W35" i="13" a="1"/>
  <c r="W35" i="13" s="1"/>
  <c r="W36" i="13" a="1"/>
  <c r="W36" i="13" s="1"/>
  <c r="W38" i="13" a="1"/>
  <c r="W38" i="13" s="1"/>
  <c r="W43" i="13" a="1"/>
  <c r="W43" i="13" s="1"/>
  <c r="W48" i="13" a="1"/>
  <c r="W48" i="13" s="1"/>
  <c r="W52" i="13" a="1"/>
  <c r="W52" i="13" s="1"/>
  <c r="W55" i="13" a="1"/>
  <c r="W55" i="13" s="1"/>
  <c r="W58" i="13" a="1"/>
  <c r="W58" i="13" s="1"/>
  <c r="W64" i="13" a="1"/>
  <c r="W64" i="13" s="1"/>
  <c r="W68" i="13" a="1"/>
  <c r="W68" i="13" s="1"/>
  <c r="W71" i="13" a="1"/>
  <c r="W71" i="13" s="1"/>
  <c r="W9" i="13" a="1"/>
  <c r="W9" i="13" s="1"/>
  <c r="W12" i="13" a="1"/>
  <c r="W12" i="13" s="1"/>
  <c r="W13" i="13" a="1"/>
  <c r="W13" i="13" s="1"/>
  <c r="W17" i="13" a="1"/>
  <c r="W17" i="13" s="1"/>
  <c r="W24" i="13" a="1"/>
  <c r="W24" i="13" s="1"/>
  <c r="W28" i="13" a="1"/>
  <c r="W28" i="13" s="1"/>
  <c r="W31" i="13" a="1"/>
  <c r="W31" i="13" s="1"/>
  <c r="W39" i="13" a="1"/>
  <c r="W39" i="13" s="1"/>
  <c r="W41" i="13" a="1"/>
  <c r="W41" i="13" s="1"/>
  <c r="W46" i="13" a="1"/>
  <c r="W46" i="13" s="1"/>
  <c r="W50" i="13" a="1"/>
  <c r="W50" i="13" s="1"/>
  <c r="W51" i="13" a="1"/>
  <c r="W51" i="13" s="1"/>
  <c r="W54" i="13" a="1"/>
  <c r="W54" i="13" s="1"/>
  <c r="W57" i="13" a="1"/>
  <c r="W57" i="13" s="1"/>
  <c r="W61" i="13" a="1"/>
  <c r="W61" i="13" s="1"/>
  <c r="W67" i="13" a="1"/>
  <c r="W67" i="13" s="1"/>
  <c r="W70" i="13" a="1"/>
  <c r="W70" i="13" s="1"/>
  <c r="W10" i="13" a="1"/>
  <c r="W10" i="13" s="1"/>
  <c r="W11" i="13" a="1"/>
  <c r="W11" i="13" s="1"/>
  <c r="W18" i="13" a="1"/>
  <c r="W18" i="13" s="1"/>
  <c r="W23" i="13" a="1"/>
  <c r="W23" i="13" s="1"/>
  <c r="W27" i="13" a="1"/>
  <c r="W27" i="13" s="1"/>
  <c r="W30" i="13" a="1"/>
  <c r="W30" i="13" s="1"/>
  <c r="W34" i="13" a="1"/>
  <c r="W34" i="13" s="1"/>
  <c r="W37" i="13" a="1"/>
  <c r="W37" i="13" s="1"/>
  <c r="W44" i="13" a="1"/>
  <c r="W44" i="13" s="1"/>
  <c r="W47" i="13" a="1"/>
  <c r="W47" i="13" s="1"/>
  <c r="W49" i="13" a="1"/>
  <c r="W49" i="13" s="1"/>
  <c r="W56" i="13" a="1"/>
  <c r="W56" i="13" s="1"/>
  <c r="W60" i="13" a="1"/>
  <c r="W60" i="13" s="1"/>
  <c r="W63" i="13" a="1"/>
  <c r="W63" i="13" s="1"/>
  <c r="W66" i="13" a="1"/>
  <c r="W66" i="13" s="1"/>
  <c r="W62" i="13" a="1"/>
  <c r="W62" i="13" s="1"/>
  <c r="W33" i="13" a="1"/>
  <c r="W33" i="13" s="1"/>
  <c r="W40" i="13" a="1"/>
  <c r="W40" i="13" s="1"/>
  <c r="W45" i="13" a="1"/>
  <c r="W45" i="13" s="1"/>
  <c r="W53" i="13" a="1"/>
  <c r="W53" i="13" s="1"/>
  <c r="W65" i="13" a="1"/>
  <c r="W65" i="13" s="1"/>
  <c r="W69" i="13" a="1"/>
  <c r="W69" i="13" s="1"/>
  <c r="W16" i="13" a="1"/>
  <c r="W16" i="13" s="1"/>
  <c r="W20" i="13" a="1"/>
  <c r="W20" i="13" s="1"/>
  <c r="W22" i="13" a="1"/>
  <c r="W22" i="13" s="1"/>
  <c r="W42" i="13" a="1"/>
  <c r="W42" i="13" s="1"/>
  <c r="W72" i="13" a="1"/>
  <c r="W72" i="13" s="1"/>
  <c r="W59" i="13" a="1"/>
  <c r="W59" i="13" s="1"/>
  <c r="V72" i="11" a="1"/>
  <c r="V72" i="11" s="1"/>
  <c r="V68" i="11" a="1"/>
  <c r="V68" i="11" s="1"/>
  <c r="V65" i="11" a="1"/>
  <c r="V65" i="11" s="1"/>
  <c r="V60" i="11" a="1"/>
  <c r="V60" i="11" s="1"/>
  <c r="V59" i="11" a="1"/>
  <c r="V59" i="11" s="1"/>
  <c r="V54" i="11" a="1"/>
  <c r="V54" i="11" s="1"/>
  <c r="V51" i="11" a="1"/>
  <c r="V51" i="11" s="1"/>
  <c r="V50" i="11" a="1"/>
  <c r="V50" i="11" s="1"/>
  <c r="V47" i="11" a="1"/>
  <c r="V47" i="11" s="1"/>
  <c r="V44" i="11" a="1"/>
  <c r="V44" i="11" s="1"/>
  <c r="V40" i="11" a="1"/>
  <c r="V40" i="11" s="1"/>
  <c r="V37" i="11" a="1"/>
  <c r="V37" i="11" s="1"/>
  <c r="V33" i="11" a="1"/>
  <c r="V33" i="11" s="1"/>
  <c r="V27" i="11" a="1"/>
  <c r="V27" i="11" s="1"/>
  <c r="V24" i="11" a="1"/>
  <c r="V24" i="11" s="1"/>
  <c r="V19" i="11" a="1"/>
  <c r="V19" i="11" s="1"/>
  <c r="V71" i="11" a="1"/>
  <c r="V71" i="11" s="1"/>
  <c r="V69" i="11" a="1"/>
  <c r="V69" i="11" s="1"/>
  <c r="V61" i="11" a="1"/>
  <c r="V61" i="11" s="1"/>
  <c r="V58" i="11" a="1"/>
  <c r="V58" i="11" s="1"/>
  <c r="V55" i="11" a="1"/>
  <c r="V55" i="11" s="1"/>
  <c r="V52" i="11" a="1"/>
  <c r="V52" i="11" s="1"/>
  <c r="V45" i="11" a="1"/>
  <c r="V45" i="11" s="1"/>
  <c r="V41" i="11" a="1"/>
  <c r="V41" i="11" s="1"/>
  <c r="V38" i="11" a="1"/>
  <c r="V38" i="11" s="1"/>
  <c r="V34" i="11" a="1"/>
  <c r="V34" i="11" s="1"/>
  <c r="V31" i="11" a="1"/>
  <c r="V31" i="11" s="1"/>
  <c r="V30" i="11" a="1"/>
  <c r="V30" i="11" s="1"/>
  <c r="V25" i="11" a="1"/>
  <c r="V25" i="11" s="1"/>
  <c r="V22" i="11" a="1"/>
  <c r="V22" i="11" s="1"/>
  <c r="V16" i="11" a="1"/>
  <c r="V16" i="11" s="1"/>
  <c r="V70" i="11" a="1"/>
  <c r="V70" i="11" s="1"/>
  <c r="V66" i="11" a="1"/>
  <c r="V66" i="11" s="1"/>
  <c r="V63" i="11" a="1"/>
  <c r="V63" i="11" s="1"/>
  <c r="V62" i="11" a="1"/>
  <c r="V62" i="11" s="1"/>
  <c r="V57" i="11" a="1"/>
  <c r="V57" i="11" s="1"/>
  <c r="V56" i="11" a="1"/>
  <c r="V56" i="11" s="1"/>
  <c r="V53" i="11" a="1"/>
  <c r="V53" i="11" s="1"/>
  <c r="V48" i="11" a="1"/>
  <c r="V48" i="11" s="1"/>
  <c r="V42" i="11" a="1"/>
  <c r="V42" i="11" s="1"/>
  <c r="V39" i="11" a="1"/>
  <c r="V39" i="11" s="1"/>
  <c r="V35" i="11" a="1"/>
  <c r="V35" i="11" s="1"/>
  <c r="V28" i="11" a="1"/>
  <c r="V28" i="11" s="1"/>
  <c r="V23" i="11" a="1"/>
  <c r="V23" i="11" s="1"/>
  <c r="V20" i="11" a="1"/>
  <c r="V20" i="11" s="1"/>
  <c r="V14" i="11" a="1"/>
  <c r="V14" i="11" s="1"/>
  <c r="V36" i="11" a="1"/>
  <c r="V36" i="11" s="1"/>
  <c r="V17" i="11" a="1"/>
  <c r="V17" i="11" s="1"/>
  <c r="V11" i="11" a="1"/>
  <c r="V11" i="11" s="1"/>
  <c r="V10" i="11" a="1"/>
  <c r="V10" i="11" s="1"/>
  <c r="V9" i="11" a="1"/>
  <c r="V9" i="11" s="1"/>
  <c r="V67" i="11" a="1"/>
  <c r="V67" i="11" s="1"/>
  <c r="V64" i="11" a="1"/>
  <c r="V64" i="11" s="1"/>
  <c r="V26" i="11" a="1"/>
  <c r="V26" i="11" s="1"/>
  <c r="V15" i="11" a="1"/>
  <c r="V15" i="11" s="1"/>
  <c r="V49" i="11" a="1"/>
  <c r="V49" i="11" s="1"/>
  <c r="V29" i="11" a="1"/>
  <c r="V29" i="11" s="1"/>
  <c r="V18" i="11" a="1"/>
  <c r="V18" i="11" s="1"/>
  <c r="V12" i="11" a="1"/>
  <c r="V12" i="11" s="1"/>
  <c r="V21" i="11" a="1"/>
  <c r="V21" i="11" s="1"/>
  <c r="V43" i="11" a="1"/>
  <c r="V43" i="11" s="1"/>
  <c r="V32" i="11" a="1"/>
  <c r="V32" i="11" s="1"/>
  <c r="V46" i="11" a="1"/>
  <c r="V46" i="11" s="1"/>
  <c r="V13" i="11" a="1"/>
  <c r="V13" i="11" s="1"/>
  <c r="W69" i="6" a="1"/>
  <c r="W69" i="6" s="1"/>
  <c r="W64" i="6" a="1"/>
  <c r="W64" i="6" s="1"/>
  <c r="W63" i="6" a="1"/>
  <c r="W63" i="6" s="1"/>
  <c r="W57" i="6" a="1"/>
  <c r="W57" i="6" s="1"/>
  <c r="W55" i="6" a="1"/>
  <c r="W55" i="6" s="1"/>
  <c r="W49" i="6" a="1"/>
  <c r="W49" i="6" s="1"/>
  <c r="W43" i="6" a="1"/>
  <c r="W43" i="6" s="1"/>
  <c r="W33" i="6" a="1"/>
  <c r="W33" i="6" s="1"/>
  <c r="W29" i="6" a="1"/>
  <c r="W29" i="6" s="1"/>
  <c r="W25" i="6" a="1"/>
  <c r="W25" i="6" s="1"/>
  <c r="W24" i="6" a="1"/>
  <c r="W24" i="6" s="1"/>
  <c r="W22" i="6" a="1"/>
  <c r="W22" i="6" s="1"/>
  <c r="W20" i="6" a="1"/>
  <c r="W20" i="6" s="1"/>
  <c r="W19" i="6" a="1"/>
  <c r="W19" i="6" s="1"/>
  <c r="W17" i="6" a="1"/>
  <c r="W17" i="6" s="1"/>
  <c r="W16" i="6" a="1"/>
  <c r="W16" i="6" s="1"/>
  <c r="W14" i="6" a="1"/>
  <c r="W14" i="6" s="1"/>
  <c r="W10" i="6" a="1"/>
  <c r="W10" i="6" s="1"/>
  <c r="W70" i="6" a="1"/>
  <c r="W70" i="6" s="1"/>
  <c r="W62" i="6" a="1"/>
  <c r="W62" i="6" s="1"/>
  <c r="W61" i="6" a="1"/>
  <c r="W61" i="6" s="1"/>
  <c r="W56" i="6" a="1"/>
  <c r="W56" i="6" s="1"/>
  <c r="W53" i="6" a="1"/>
  <c r="W53" i="6" s="1"/>
  <c r="W50" i="6" a="1"/>
  <c r="W50" i="6" s="1"/>
  <c r="W44" i="6" a="1"/>
  <c r="W44" i="6" s="1"/>
  <c r="W40" i="6" a="1"/>
  <c r="W40" i="6" s="1"/>
  <c r="W34" i="6" a="1"/>
  <c r="W34" i="6" s="1"/>
  <c r="W30" i="6" a="1"/>
  <c r="W30" i="6" s="1"/>
  <c r="W26" i="6" a="1"/>
  <c r="W26" i="6" s="1"/>
  <c r="W13" i="6" a="1"/>
  <c r="W13" i="6" s="1"/>
  <c r="W71" i="6" a="1"/>
  <c r="W71" i="6" s="1"/>
  <c r="W67" i="6" a="1"/>
  <c r="W67" i="6" s="1"/>
  <c r="W66" i="6" a="1"/>
  <c r="W66" i="6" s="1"/>
  <c r="W60" i="6" a="1"/>
  <c r="W60" i="6" s="1"/>
  <c r="W59" i="6" a="1"/>
  <c r="W59" i="6" s="1"/>
  <c r="W54" i="6" a="1"/>
  <c r="W54" i="6" s="1"/>
  <c r="W51" i="6" a="1"/>
  <c r="W51" i="6" s="1"/>
  <c r="W47" i="6" a="1"/>
  <c r="W47" i="6" s="1"/>
  <c r="W41" i="6" a="1"/>
  <c r="W41" i="6" s="1"/>
  <c r="W39" i="6" a="1"/>
  <c r="W39" i="6" s="1"/>
  <c r="W38" i="6" a="1"/>
  <c r="W38" i="6" s="1"/>
  <c r="W36" i="6" a="1"/>
  <c r="W36" i="6" s="1"/>
  <c r="W32" i="6" a="1"/>
  <c r="W32" i="6" s="1"/>
  <c r="W27" i="6" a="1"/>
  <c r="W27" i="6" s="1"/>
  <c r="W23" i="6" a="1"/>
  <c r="W23" i="6" s="1"/>
  <c r="W21" i="6" a="1"/>
  <c r="W21" i="6" s="1"/>
  <c r="W15" i="6" a="1"/>
  <c r="W15" i="6" s="1"/>
  <c r="W11" i="6" a="1"/>
  <c r="W11" i="6" s="1"/>
  <c r="W9" i="6" a="1"/>
  <c r="W9" i="6" s="1"/>
  <c r="W72" i="6" a="1"/>
  <c r="W72" i="6" s="1"/>
  <c r="W46" i="6" a="1"/>
  <c r="W46" i="6" s="1"/>
  <c r="W37" i="6" a="1"/>
  <c r="W37" i="6" s="1"/>
  <c r="W31" i="6" a="1"/>
  <c r="W31" i="6" s="1"/>
  <c r="W48" i="6" a="1"/>
  <c r="W48" i="6" s="1"/>
  <c r="W45" i="6" a="1"/>
  <c r="W45" i="6" s="1"/>
  <c r="W35" i="6" a="1"/>
  <c r="W35" i="6" s="1"/>
  <c r="W12" i="6" a="1"/>
  <c r="W12" i="6" s="1"/>
  <c r="W58" i="6" a="1"/>
  <c r="W58" i="6" s="1"/>
  <c r="W52" i="6" a="1"/>
  <c r="W52" i="6" s="1"/>
  <c r="W42" i="6" a="1"/>
  <c r="W42" i="6" s="1"/>
  <c r="W28" i="6" a="1"/>
  <c r="W28" i="6" s="1"/>
  <c r="W68" i="6" a="1"/>
  <c r="W68" i="6" s="1"/>
  <c r="W65" i="6" a="1"/>
  <c r="W65" i="6" s="1"/>
  <c r="W18" i="6" a="1"/>
  <c r="W18" i="6" s="1"/>
  <c r="V72" i="12" a="1"/>
  <c r="V72" i="12" s="1"/>
  <c r="V69" i="12" a="1"/>
  <c r="V69" i="12" s="1"/>
  <c r="V65" i="12" a="1"/>
  <c r="V65" i="12" s="1"/>
  <c r="V63" i="12" a="1"/>
  <c r="V63" i="12" s="1"/>
  <c r="V61" i="12" a="1"/>
  <c r="V61" i="12" s="1"/>
  <c r="V59" i="12" a="1"/>
  <c r="V59" i="12" s="1"/>
  <c r="V57" i="12" a="1"/>
  <c r="V57" i="12" s="1"/>
  <c r="V55" i="12" a="1"/>
  <c r="V55" i="12" s="1"/>
  <c r="V52" i="12" a="1"/>
  <c r="V52" i="12" s="1"/>
  <c r="V50" i="12" a="1"/>
  <c r="V50" i="12" s="1"/>
  <c r="V46" i="12" a="1"/>
  <c r="V46" i="12" s="1"/>
  <c r="V40" i="12" a="1"/>
  <c r="V40" i="12" s="1"/>
  <c r="V33" i="12" a="1"/>
  <c r="V33" i="12" s="1"/>
  <c r="V29" i="12" a="1"/>
  <c r="V29" i="12" s="1"/>
  <c r="V25" i="12" a="1"/>
  <c r="V25" i="12" s="1"/>
  <c r="V21" i="12" a="1"/>
  <c r="V21" i="12" s="1"/>
  <c r="V17" i="12" a="1"/>
  <c r="V17" i="12" s="1"/>
  <c r="V13" i="12" a="1"/>
  <c r="V13" i="12" s="1"/>
  <c r="V9" i="12" a="1"/>
  <c r="V9" i="12" s="1"/>
  <c r="V53" i="12" a="1"/>
  <c r="V53" i="12" s="1"/>
  <c r="V51" i="12" a="1"/>
  <c r="V51" i="12" s="1"/>
  <c r="V47" i="12" a="1"/>
  <c r="V47" i="12" s="1"/>
  <c r="V43" i="12" a="1"/>
  <c r="V43" i="12" s="1"/>
  <c r="V37" i="12" a="1"/>
  <c r="V37" i="12" s="1"/>
  <c r="V34" i="12" a="1"/>
  <c r="V34" i="12" s="1"/>
  <c r="V30" i="12" a="1"/>
  <c r="V30" i="12" s="1"/>
  <c r="V26" i="12" a="1"/>
  <c r="V26" i="12" s="1"/>
  <c r="V22" i="12" a="1"/>
  <c r="V22" i="12" s="1"/>
  <c r="V18" i="12" a="1"/>
  <c r="V18" i="12" s="1"/>
  <c r="V14" i="12" a="1"/>
  <c r="V14" i="12" s="1"/>
  <c r="V10" i="12" a="1"/>
  <c r="V10" i="12" s="1"/>
  <c r="V70" i="12" a="1"/>
  <c r="V70" i="12" s="1"/>
  <c r="V67" i="12" a="1"/>
  <c r="V67" i="12" s="1"/>
  <c r="V66" i="12" a="1"/>
  <c r="V66" i="12" s="1"/>
  <c r="V64" i="12" a="1"/>
  <c r="V64" i="12" s="1"/>
  <c r="V62" i="12" a="1"/>
  <c r="V62" i="12" s="1"/>
  <c r="V60" i="12" a="1"/>
  <c r="V60" i="12" s="1"/>
  <c r="V58" i="12" a="1"/>
  <c r="V58" i="12" s="1"/>
  <c r="V56" i="12" a="1"/>
  <c r="V56" i="12" s="1"/>
  <c r="V54" i="12" a="1"/>
  <c r="V54" i="12" s="1"/>
  <c r="V49" i="12" a="1"/>
  <c r="V49" i="12" s="1"/>
  <c r="V48" i="12" a="1"/>
  <c r="V48" i="12" s="1"/>
  <c r="V44" i="12" a="1"/>
  <c r="V44" i="12" s="1"/>
  <c r="V41" i="12" a="1"/>
  <c r="V41" i="12" s="1"/>
  <c r="V38" i="12" a="1"/>
  <c r="V38" i="12" s="1"/>
  <c r="V35" i="12" a="1"/>
  <c r="V35" i="12" s="1"/>
  <c r="V31" i="12" a="1"/>
  <c r="V31" i="12" s="1"/>
  <c r="V27" i="12" a="1"/>
  <c r="V27" i="12" s="1"/>
  <c r="V23" i="12" a="1"/>
  <c r="V23" i="12" s="1"/>
  <c r="V19" i="12" a="1"/>
  <c r="V19" i="12" s="1"/>
  <c r="V15" i="12" a="1"/>
  <c r="V15" i="12" s="1"/>
  <c r="V11" i="12" a="1"/>
  <c r="V11" i="12" s="1"/>
  <c r="V36" i="12" a="1"/>
  <c r="V36" i="12" s="1"/>
  <c r="V20" i="12" a="1"/>
  <c r="V20" i="12" s="1"/>
  <c r="V39" i="12" a="1"/>
  <c r="V39" i="12" s="1"/>
  <c r="V71" i="12" a="1"/>
  <c r="V71" i="12" s="1"/>
  <c r="V45" i="12" a="1"/>
  <c r="V45" i="12" s="1"/>
  <c r="V24" i="12" a="1"/>
  <c r="V24" i="12" s="1"/>
  <c r="V32" i="12" a="1"/>
  <c r="V32" i="12" s="1"/>
  <c r="V68" i="12" a="1"/>
  <c r="V68" i="12" s="1"/>
  <c r="V42" i="12" a="1"/>
  <c r="V42" i="12" s="1"/>
  <c r="V28" i="12" a="1"/>
  <c r="V28" i="12" s="1"/>
  <c r="V12" i="12" a="1"/>
  <c r="V12" i="12" s="1"/>
  <c r="V16" i="12" a="1"/>
  <c r="V16" i="12" s="1"/>
  <c r="W71" i="9" a="1"/>
  <c r="W71" i="9" s="1"/>
  <c r="W67" i="9" a="1"/>
  <c r="W67" i="9" s="1"/>
  <c r="W63" i="9" a="1"/>
  <c r="W63" i="9" s="1"/>
  <c r="W72" i="9" a="1"/>
  <c r="W72" i="9" s="1"/>
  <c r="W68" i="9" a="1"/>
  <c r="W68" i="9" s="1"/>
  <c r="W64" i="9" a="1"/>
  <c r="W64" i="9" s="1"/>
  <c r="W65" i="9" a="1"/>
  <c r="W65" i="9" s="1"/>
  <c r="W61" i="9" a="1"/>
  <c r="W61" i="9" s="1"/>
  <c r="W54" i="9" a="1"/>
  <c r="W54" i="9" s="1"/>
  <c r="W46" i="9" a="1"/>
  <c r="W46" i="9" s="1"/>
  <c r="W45" i="9" a="1"/>
  <c r="W45" i="9" s="1"/>
  <c r="W40" i="9" a="1"/>
  <c r="W40" i="9" s="1"/>
  <c r="W37" i="9" a="1"/>
  <c r="W37" i="9" s="1"/>
  <c r="W32" i="9" a="1"/>
  <c r="W32" i="9" s="1"/>
  <c r="W26" i="9" a="1"/>
  <c r="W26" i="9" s="1"/>
  <c r="W24" i="9" a="1"/>
  <c r="W24" i="9" s="1"/>
  <c r="W20" i="9" a="1"/>
  <c r="W20" i="9" s="1"/>
  <c r="W16" i="9" a="1"/>
  <c r="W16" i="9" s="1"/>
  <c r="W12" i="9" a="1"/>
  <c r="W12" i="9" s="1"/>
  <c r="W66" i="9" a="1"/>
  <c r="W66" i="9" s="1"/>
  <c r="W62" i="9" a="1"/>
  <c r="W62" i="9" s="1"/>
  <c r="W57" i="9" a="1"/>
  <c r="W57" i="9" s="1"/>
  <c r="W55" i="9" a="1"/>
  <c r="W55" i="9" s="1"/>
  <c r="W52" i="9" a="1"/>
  <c r="W52" i="9" s="1"/>
  <c r="W49" i="9" a="1"/>
  <c r="W49" i="9" s="1"/>
  <c r="W47" i="9" a="1"/>
  <c r="W47" i="9" s="1"/>
  <c r="W43" i="9" a="1"/>
  <c r="W43" i="9" s="1"/>
  <c r="W41" i="9" a="1"/>
  <c r="W41" i="9" s="1"/>
  <c r="W38" i="9" a="1"/>
  <c r="W38" i="9" s="1"/>
  <c r="W35" i="9" a="1"/>
  <c r="W35" i="9" s="1"/>
  <c r="W33" i="9" a="1"/>
  <c r="W33" i="9" s="1"/>
  <c r="W29" i="9" a="1"/>
  <c r="W29" i="9" s="1"/>
  <c r="W25" i="9" a="1"/>
  <c r="W25" i="9" s="1"/>
  <c r="W21" i="9" a="1"/>
  <c r="W21" i="9" s="1"/>
  <c r="W17" i="9" a="1"/>
  <c r="W17" i="9" s="1"/>
  <c r="W13" i="9" a="1"/>
  <c r="W13" i="9" s="1"/>
  <c r="W69" i="9" a="1"/>
  <c r="W69" i="9" s="1"/>
  <c r="W59" i="9" a="1"/>
  <c r="W59" i="9" s="1"/>
  <c r="W58" i="9" a="1"/>
  <c r="W58" i="9" s="1"/>
  <c r="W50" i="9" a="1"/>
  <c r="W50" i="9" s="1"/>
  <c r="W44" i="9" a="1"/>
  <c r="W44" i="9" s="1"/>
  <c r="W39" i="9" a="1"/>
  <c r="W39" i="9" s="1"/>
  <c r="W36" i="9" a="1"/>
  <c r="W36" i="9" s="1"/>
  <c r="W30" i="9" a="1"/>
  <c r="W30" i="9" s="1"/>
  <c r="W27" i="9" a="1"/>
  <c r="W27" i="9" s="1"/>
  <c r="W22" i="9" a="1"/>
  <c r="W22" i="9" s="1"/>
  <c r="W18" i="9" a="1"/>
  <c r="W18" i="9" s="1"/>
  <c r="W14" i="9" a="1"/>
  <c r="W14" i="9" s="1"/>
  <c r="W60" i="9" a="1"/>
  <c r="W60" i="9" s="1"/>
  <c r="W53" i="9" a="1"/>
  <c r="W53" i="9" s="1"/>
  <c r="W48" i="9" a="1"/>
  <c r="W48" i="9" s="1"/>
  <c r="W31" i="9" a="1"/>
  <c r="W31" i="9" s="1"/>
  <c r="W11" i="9" a="1"/>
  <c r="W11" i="9" s="1"/>
  <c r="W9" i="9" a="1"/>
  <c r="W9" i="9" s="1"/>
  <c r="W70" i="9" a="1"/>
  <c r="W70" i="9" s="1"/>
  <c r="W28" i="9" a="1"/>
  <c r="W28" i="9" s="1"/>
  <c r="W15" i="9" a="1"/>
  <c r="W15" i="9" s="1"/>
  <c r="W10" i="9" a="1"/>
  <c r="W10" i="9" s="1"/>
  <c r="W42" i="9" a="1"/>
  <c r="W42" i="9" s="1"/>
  <c r="W19" i="9" a="1"/>
  <c r="W19" i="9" s="1"/>
  <c r="W34" i="9" a="1"/>
  <c r="W34" i="9" s="1"/>
  <c r="W23" i="9" a="1"/>
  <c r="W23" i="9" s="1"/>
  <c r="W56" i="9" a="1"/>
  <c r="W56" i="9" s="1"/>
  <c r="W51" i="9" a="1"/>
  <c r="W51" i="9" s="1"/>
  <c r="V72" i="17" a="1"/>
  <c r="V72" i="17" s="1"/>
  <c r="V68" i="17" a="1"/>
  <c r="V68" i="17" s="1"/>
  <c r="V66" i="17" a="1"/>
  <c r="V66" i="17" s="1"/>
  <c r="V62" i="17" a="1"/>
  <c r="V62" i="17" s="1"/>
  <c r="V59" i="17" a="1"/>
  <c r="V59" i="17" s="1"/>
  <c r="V57" i="17" a="1"/>
  <c r="V57" i="17" s="1"/>
  <c r="V56" i="17" a="1"/>
  <c r="V56" i="17" s="1"/>
  <c r="V53" i="17" a="1"/>
  <c r="V53" i="17" s="1"/>
  <c r="V50" i="17" a="1"/>
  <c r="V50" i="17" s="1"/>
  <c r="V48" i="17" a="1"/>
  <c r="V48" i="17" s="1"/>
  <c r="V69" i="17" a="1"/>
  <c r="V69" i="17" s="1"/>
  <c r="V64" i="17" a="1"/>
  <c r="V64" i="17" s="1"/>
  <c r="V63" i="17" a="1"/>
  <c r="V63" i="17" s="1"/>
  <c r="V58" i="17" a="1"/>
  <c r="V58" i="17" s="1"/>
  <c r="V54" i="17" a="1"/>
  <c r="V54" i="17" s="1"/>
  <c r="V51" i="17" a="1"/>
  <c r="V51" i="17" s="1"/>
  <c r="V49" i="17" a="1"/>
  <c r="V49" i="17" s="1"/>
  <c r="V44" i="17" a="1"/>
  <c r="V44" i="17" s="1"/>
  <c r="V43" i="17" a="1"/>
  <c r="V43" i="17" s="1"/>
  <c r="V70" i="17" a="1"/>
  <c r="V70" i="17" s="1"/>
  <c r="V67" i="17" a="1"/>
  <c r="V67" i="17" s="1"/>
  <c r="V60" i="17" a="1"/>
  <c r="V60" i="17" s="1"/>
  <c r="V55" i="17" a="1"/>
  <c r="V55" i="17" s="1"/>
  <c r="V47" i="17" a="1"/>
  <c r="V47" i="17" s="1"/>
  <c r="V46" i="17" a="1"/>
  <c r="V46" i="17" s="1"/>
  <c r="V41" i="17" a="1"/>
  <c r="V41" i="17" s="1"/>
  <c r="V38" i="17" a="1"/>
  <c r="V38" i="17" s="1"/>
  <c r="V36" i="17" a="1"/>
  <c r="V36" i="17" s="1"/>
  <c r="V33" i="17" a="1"/>
  <c r="V33" i="17" s="1"/>
  <c r="V29" i="17" a="1"/>
  <c r="V29" i="17" s="1"/>
  <c r="V23" i="17" a="1"/>
  <c r="V23" i="17" s="1"/>
  <c r="V20" i="17" a="1"/>
  <c r="V20" i="17" s="1"/>
  <c r="V16" i="17" a="1"/>
  <c r="V16" i="17" s="1"/>
  <c r="V65" i="17" a="1"/>
  <c r="V65" i="17" s="1"/>
  <c r="V42" i="17" a="1"/>
  <c r="V42" i="17" s="1"/>
  <c r="V39" i="17" a="1"/>
  <c r="V39" i="17" s="1"/>
  <c r="V34" i="17" a="1"/>
  <c r="V34" i="17" s="1"/>
  <c r="V30" i="17" a="1"/>
  <c r="V30" i="17" s="1"/>
  <c r="V27" i="17" a="1"/>
  <c r="V27" i="17" s="1"/>
  <c r="V24" i="17" a="1"/>
  <c r="V24" i="17" s="1"/>
  <c r="V71" i="17" a="1"/>
  <c r="V71" i="17" s="1"/>
  <c r="V61" i="17" a="1"/>
  <c r="V61" i="17" s="1"/>
  <c r="V45" i="17" a="1"/>
  <c r="V45" i="17" s="1"/>
  <c r="V37" i="17" a="1"/>
  <c r="V37" i="17" s="1"/>
  <c r="V31" i="17" a="1"/>
  <c r="V31" i="17" s="1"/>
  <c r="V28" i="17" a="1"/>
  <c r="V28" i="17" s="1"/>
  <c r="V25" i="17" a="1"/>
  <c r="V25" i="17" s="1"/>
  <c r="V21" i="17" a="1"/>
  <c r="V21" i="17" s="1"/>
  <c r="V18" i="17" a="1"/>
  <c r="V18" i="17" s="1"/>
  <c r="V17" i="17" a="1"/>
  <c r="V17" i="17" s="1"/>
  <c r="V14" i="17" a="1"/>
  <c r="V14" i="17" s="1"/>
  <c r="V13" i="17" a="1"/>
  <c r="V13" i="17" s="1"/>
  <c r="V9" i="17" a="1"/>
  <c r="V9" i="17" s="1"/>
  <c r="V40" i="17" a="1"/>
  <c r="V40" i="17" s="1"/>
  <c r="V26" i="17" a="1"/>
  <c r="V26" i="17" s="1"/>
  <c r="V19" i="17" a="1"/>
  <c r="V19" i="17" s="1"/>
  <c r="V10" i="17" a="1"/>
  <c r="V10" i="17" s="1"/>
  <c r="V35" i="17" a="1"/>
  <c r="V35" i="17" s="1"/>
  <c r="V11" i="17" a="1"/>
  <c r="V11" i="17" s="1"/>
  <c r="V32" i="17" a="1"/>
  <c r="V32" i="17" s="1"/>
  <c r="V15" i="17" a="1"/>
  <c r="V15" i="17" s="1"/>
  <c r="V12" i="17" a="1"/>
  <c r="V12" i="17" s="1"/>
  <c r="V22" i="17" a="1"/>
  <c r="V22" i="17" s="1"/>
  <c r="V52" i="17" a="1"/>
  <c r="V52" i="17" s="1"/>
  <c r="W9" i="1" a="1"/>
  <c r="W9" i="1" s="1"/>
  <c r="W11" i="1" a="1"/>
  <c r="W11" i="1" s="1"/>
  <c r="W12" i="1" a="1"/>
  <c r="W12" i="1" s="1"/>
  <c r="W14" i="1" a="1"/>
  <c r="W14" i="1" s="1"/>
  <c r="W16" i="1" a="1"/>
  <c r="W16" i="1" s="1"/>
  <c r="W10" i="1" a="1"/>
  <c r="W10" i="1" s="1"/>
  <c r="W15" i="1" a="1"/>
  <c r="W15" i="1" s="1"/>
  <c r="W13" i="1" a="1"/>
  <c r="W13" i="1" s="1"/>
  <c r="W23" i="1" a="1"/>
  <c r="W23" i="1" s="1"/>
  <c r="W19" i="1" a="1"/>
  <c r="W19" i="1" s="1"/>
  <c r="W20" i="1" a="1"/>
  <c r="W20" i="1" s="1"/>
  <c r="W24" i="1" a="1"/>
  <c r="W24" i="1" s="1"/>
  <c r="W27" i="1" a="1"/>
  <c r="W27" i="1" s="1"/>
  <c r="W22" i="1" a="1"/>
  <c r="W22" i="1" s="1"/>
  <c r="W25" i="1" a="1"/>
  <c r="W25" i="1" s="1"/>
  <c r="W26" i="1" a="1"/>
  <c r="W26" i="1" s="1"/>
  <c r="W28" i="1" a="1"/>
  <c r="W28" i="1" s="1"/>
  <c r="W29" i="1" a="1"/>
  <c r="W29" i="1" s="1"/>
  <c r="W32" i="1" a="1"/>
  <c r="W32" i="1" s="1"/>
  <c r="W33" i="1" a="1"/>
  <c r="W33" i="1" s="1"/>
  <c r="W17" i="1" a="1"/>
  <c r="W17" i="1" s="1"/>
  <c r="W30" i="1" a="1"/>
  <c r="W30" i="1" s="1"/>
  <c r="W21" i="1" a="1"/>
  <c r="W21" i="1" s="1"/>
  <c r="W31" i="1" a="1"/>
  <c r="W31" i="1" s="1"/>
  <c r="W35" i="1" a="1"/>
  <c r="W35" i="1" s="1"/>
  <c r="W39" i="1" a="1"/>
  <c r="W39" i="1" s="1"/>
  <c r="W42" i="1" a="1"/>
  <c r="W42" i="1" s="1"/>
  <c r="W45" i="1" a="1"/>
  <c r="W45" i="1" s="1"/>
  <c r="W48" i="1" a="1"/>
  <c r="W48" i="1" s="1"/>
  <c r="W50" i="1" a="1"/>
  <c r="W50" i="1" s="1"/>
  <c r="W34" i="1" a="1"/>
  <c r="W34" i="1" s="1"/>
  <c r="W43" i="1" a="1"/>
  <c r="W43" i="1" s="1"/>
  <c r="W18" i="1" a="1"/>
  <c r="W18" i="1" s="1"/>
  <c r="W36" i="1" a="1"/>
  <c r="W36" i="1" s="1"/>
  <c r="W37" i="1" a="1"/>
  <c r="W37" i="1" s="1"/>
  <c r="W40" i="1" a="1"/>
  <c r="W40" i="1" s="1"/>
  <c r="W41" i="1" a="1"/>
  <c r="W41" i="1" s="1"/>
  <c r="W44" i="1" a="1"/>
  <c r="W44" i="1" s="1"/>
  <c r="W46" i="1" a="1"/>
  <c r="W46" i="1" s="1"/>
  <c r="W49" i="1" a="1"/>
  <c r="W49" i="1" s="1"/>
  <c r="W51" i="1" a="1"/>
  <c r="W51" i="1" s="1"/>
  <c r="W54" i="1" a="1"/>
  <c r="W54" i="1" s="1"/>
  <c r="W63" i="1" a="1"/>
  <c r="W63" i="1" s="1"/>
  <c r="W47" i="1" a="1"/>
  <c r="W47" i="1" s="1"/>
  <c r="W53" i="1" a="1"/>
  <c r="W53" i="1" s="1"/>
  <c r="W55" i="1" a="1"/>
  <c r="W55" i="1" s="1"/>
  <c r="W56" i="1" a="1"/>
  <c r="W56" i="1" s="1"/>
  <c r="W60" i="1" a="1"/>
  <c r="W60" i="1" s="1"/>
  <c r="W67" i="1" a="1"/>
  <c r="W67" i="1" s="1"/>
  <c r="W71" i="1" a="1"/>
  <c r="W71" i="1" s="1"/>
  <c r="W38" i="1" a="1"/>
  <c r="W38" i="1" s="1"/>
  <c r="W57" i="1" a="1"/>
  <c r="W57" i="1" s="1"/>
  <c r="W61" i="1" a="1"/>
  <c r="W61" i="1" s="1"/>
  <c r="W62" i="1" a="1"/>
  <c r="W62" i="1" s="1"/>
  <c r="W64" i="1" a="1"/>
  <c r="W64" i="1" s="1"/>
  <c r="W68" i="1" a="1"/>
  <c r="W68" i="1" s="1"/>
  <c r="W72" i="1" a="1"/>
  <c r="W72" i="1" s="1"/>
  <c r="W58" i="1" a="1"/>
  <c r="W58" i="1" s="1"/>
  <c r="W65" i="1" a="1"/>
  <c r="W65" i="1" s="1"/>
  <c r="W69" i="1" a="1"/>
  <c r="W69" i="1" s="1"/>
  <c r="W59" i="1" a="1"/>
  <c r="W59" i="1" s="1"/>
  <c r="W52" i="1" a="1"/>
  <c r="W52" i="1" s="1"/>
  <c r="W66" i="1" a="1"/>
  <c r="W66" i="1" s="1"/>
  <c r="W70" i="1" a="1"/>
  <c r="W70" i="1" s="1"/>
  <c r="W71" i="8" a="1"/>
  <c r="W71" i="8" s="1"/>
  <c r="W70" i="8" a="1"/>
  <c r="W70" i="8" s="1"/>
  <c r="W69" i="8" a="1"/>
  <c r="W69" i="8" s="1"/>
  <c r="W67" i="8" a="1"/>
  <c r="W67" i="8" s="1"/>
  <c r="W66" i="8" a="1"/>
  <c r="W66" i="8" s="1"/>
  <c r="W64" i="8" a="1"/>
  <c r="W64" i="8" s="1"/>
  <c r="W61" i="8" a="1"/>
  <c r="W61" i="8" s="1"/>
  <c r="W57" i="8" a="1"/>
  <c r="W57" i="8" s="1"/>
  <c r="W52" i="8" a="1"/>
  <c r="W52" i="8" s="1"/>
  <c r="W42" i="8" a="1"/>
  <c r="W42" i="8" s="1"/>
  <c r="W39" i="8" a="1"/>
  <c r="W39" i="8" s="1"/>
  <c r="W37" i="8" a="1"/>
  <c r="W37" i="8" s="1"/>
  <c r="W29" i="8" a="1"/>
  <c r="W29" i="8" s="1"/>
  <c r="W25" i="8" a="1"/>
  <c r="W25" i="8" s="1"/>
  <c r="W22" i="8" a="1"/>
  <c r="W22" i="8" s="1"/>
  <c r="W11" i="8" a="1"/>
  <c r="W11" i="8" s="1"/>
  <c r="W9" i="8" a="1"/>
  <c r="W9" i="8" s="1"/>
  <c r="W72" i="8" a="1"/>
  <c r="W72" i="8" s="1"/>
  <c r="W63" i="8" a="1"/>
  <c r="W63" i="8" s="1"/>
  <c r="W60" i="8" a="1"/>
  <c r="W60" i="8" s="1"/>
  <c r="W59" i="8" a="1"/>
  <c r="W59" i="8" s="1"/>
  <c r="W58" i="8" a="1"/>
  <c r="W58" i="8" s="1"/>
  <c r="W54" i="8" a="1"/>
  <c r="W54" i="8" s="1"/>
  <c r="W53" i="8" a="1"/>
  <c r="W53" i="8" s="1"/>
  <c r="W50" i="8" a="1"/>
  <c r="W50" i="8" s="1"/>
  <c r="W48" i="8" a="1"/>
  <c r="W48" i="8" s="1"/>
  <c r="W40" i="8" a="1"/>
  <c r="W40" i="8" s="1"/>
  <c r="W38" i="8" a="1"/>
  <c r="W38" i="8" s="1"/>
  <c r="W32" i="8" a="1"/>
  <c r="W32" i="8" s="1"/>
  <c r="W23" i="8" a="1"/>
  <c r="W23" i="8" s="1"/>
  <c r="W16" i="8" a="1"/>
  <c r="W16" i="8" s="1"/>
  <c r="W15" i="8" a="1"/>
  <c r="W15" i="8" s="1"/>
  <c r="W12" i="8" a="1"/>
  <c r="W12" i="8" s="1"/>
  <c r="W68" i="8" a="1"/>
  <c r="W68" i="8" s="1"/>
  <c r="W65" i="8" a="1"/>
  <c r="W65" i="8" s="1"/>
  <c r="W62" i="8" a="1"/>
  <c r="W62" i="8" s="1"/>
  <c r="W55" i="8" a="1"/>
  <c r="W55" i="8" s="1"/>
  <c r="W47" i="8" a="1"/>
  <c r="W47" i="8" s="1"/>
  <c r="W46" i="8" a="1"/>
  <c r="W46" i="8" s="1"/>
  <c r="W43" i="8" a="1"/>
  <c r="W43" i="8" s="1"/>
  <c r="W41" i="8" a="1"/>
  <c r="W41" i="8" s="1"/>
  <c r="W31" i="8" a="1"/>
  <c r="W31" i="8" s="1"/>
  <c r="W28" i="8" a="1"/>
  <c r="W28" i="8" s="1"/>
  <c r="W26" i="8" a="1"/>
  <c r="W26" i="8" s="1"/>
  <c r="W21" i="8" a="1"/>
  <c r="W21" i="8" s="1"/>
  <c r="W19" i="8" a="1"/>
  <c r="W19" i="8" s="1"/>
  <c r="W17" i="8" a="1"/>
  <c r="W17" i="8" s="1"/>
  <c r="W49" i="8" a="1"/>
  <c r="W49" i="8" s="1"/>
  <c r="W35" i="8" a="1"/>
  <c r="W35" i="8" s="1"/>
  <c r="W56" i="8" a="1"/>
  <c r="W56" i="8" s="1"/>
  <c r="W51" i="8" a="1"/>
  <c r="W51" i="8" s="1"/>
  <c r="W44" i="8" a="1"/>
  <c r="W44" i="8" s="1"/>
  <c r="W34" i="8" a="1"/>
  <c r="W34" i="8" s="1"/>
  <c r="W13" i="8" a="1"/>
  <c r="W13" i="8" s="1"/>
  <c r="W36" i="8" a="1"/>
  <c r="W36" i="8" s="1"/>
  <c r="W33" i="8" a="1"/>
  <c r="W33" i="8" s="1"/>
  <c r="W30" i="8" a="1"/>
  <c r="W30" i="8" s="1"/>
  <c r="W27" i="8" a="1"/>
  <c r="W27" i="8" s="1"/>
  <c r="W24" i="8" a="1"/>
  <c r="W24" i="8" s="1"/>
  <c r="W20" i="8" a="1"/>
  <c r="W20" i="8" s="1"/>
  <c r="W10" i="8" a="1"/>
  <c r="W10" i="8" s="1"/>
  <c r="W18" i="8" a="1"/>
  <c r="W18" i="8" s="1"/>
  <c r="W45" i="8" a="1"/>
  <c r="W45" i="8" s="1"/>
  <c r="W14" i="8" a="1"/>
  <c r="W14" i="8" s="1"/>
  <c r="W69" i="15" a="1"/>
  <c r="W69" i="15" s="1"/>
  <c r="W65" i="15" a="1"/>
  <c r="W65" i="15" s="1"/>
  <c r="W60" i="15" a="1"/>
  <c r="W60" i="15" s="1"/>
  <c r="W58" i="15" a="1"/>
  <c r="W58" i="15" s="1"/>
  <c r="W57" i="15" a="1"/>
  <c r="W57" i="15" s="1"/>
  <c r="W55" i="15" a="1"/>
  <c r="W55" i="15" s="1"/>
  <c r="W51" i="15" a="1"/>
  <c r="W51" i="15" s="1"/>
  <c r="W47" i="15" a="1"/>
  <c r="W47" i="15" s="1"/>
  <c r="W44" i="15" a="1"/>
  <c r="W44" i="15" s="1"/>
  <c r="W41" i="15" a="1"/>
  <c r="W41" i="15" s="1"/>
  <c r="W40" i="15" a="1"/>
  <c r="W40" i="15" s="1"/>
  <c r="W37" i="15" a="1"/>
  <c r="W37" i="15" s="1"/>
  <c r="W34" i="15" a="1"/>
  <c r="W34" i="15" s="1"/>
  <c r="W32" i="15" a="1"/>
  <c r="W32" i="15" s="1"/>
  <c r="W27" i="15" a="1"/>
  <c r="W27" i="15" s="1"/>
  <c r="W23" i="15" a="1"/>
  <c r="W23" i="15" s="1"/>
  <c r="W21" i="15" a="1"/>
  <c r="W21" i="15" s="1"/>
  <c r="W18" i="15" a="1"/>
  <c r="W18" i="15" s="1"/>
  <c r="W15" i="15" a="1"/>
  <c r="W15" i="15" s="1"/>
  <c r="W70" i="15" a="1"/>
  <c r="W70" i="15" s="1"/>
  <c r="W66" i="15" a="1"/>
  <c r="W66" i="15" s="1"/>
  <c r="W62" i="15" a="1"/>
  <c r="W62" i="15" s="1"/>
  <c r="W61" i="15" a="1"/>
  <c r="W61" i="15" s="1"/>
  <c r="W56" i="15" a="1"/>
  <c r="W56" i="15" s="1"/>
  <c r="W54" i="15" a="1"/>
  <c r="W54" i="15" s="1"/>
  <c r="W48" i="15" a="1"/>
  <c r="W48" i="15" s="1"/>
  <c r="W45" i="15" a="1"/>
  <c r="W45" i="15" s="1"/>
  <c r="W42" i="15" a="1"/>
  <c r="W42" i="15" s="1"/>
  <c r="W38" i="15" a="1"/>
  <c r="W38" i="15" s="1"/>
  <c r="W31" i="15" a="1"/>
  <c r="W31" i="15" s="1"/>
  <c r="W29" i="15" a="1"/>
  <c r="W29" i="15" s="1"/>
  <c r="W25" i="15" a="1"/>
  <c r="W25" i="15" s="1"/>
  <c r="W19" i="15" a="1"/>
  <c r="W19" i="15" s="1"/>
  <c r="W16" i="15" a="1"/>
  <c r="W16" i="15" s="1"/>
  <c r="W71" i="15" a="1"/>
  <c r="W71" i="15" s="1"/>
  <c r="W63" i="15" a="1"/>
  <c r="W63" i="15" s="1"/>
  <c r="W35" i="15" a="1"/>
  <c r="W35" i="15" s="1"/>
  <c r="W24" i="15" a="1"/>
  <c r="W24" i="15" s="1"/>
  <c r="W20" i="15" a="1"/>
  <c r="W20" i="15" s="1"/>
  <c r="W13" i="15" a="1"/>
  <c r="W13" i="15" s="1"/>
  <c r="W11" i="15" a="1"/>
  <c r="W11" i="15" s="1"/>
  <c r="W10" i="15" a="1"/>
  <c r="W10" i="15" s="1"/>
  <c r="W68" i="15" a="1"/>
  <c r="W68" i="15" s="1"/>
  <c r="W39" i="15" a="1"/>
  <c r="W39" i="15" s="1"/>
  <c r="W9" i="15" a="1"/>
  <c r="W9" i="15" s="1"/>
  <c r="W72" i="15" a="1"/>
  <c r="W72" i="15" s="1"/>
  <c r="W64" i="15" a="1"/>
  <c r="W64" i="15" s="1"/>
  <c r="W46" i="15" a="1"/>
  <c r="W46" i="15" s="1"/>
  <c r="W36" i="15" a="1"/>
  <c r="W36" i="15" s="1"/>
  <c r="W28" i="15" a="1"/>
  <c r="W28" i="15" s="1"/>
  <c r="W14" i="15" a="1"/>
  <c r="W14" i="15" s="1"/>
  <c r="W12" i="15" a="1"/>
  <c r="W12" i="15" s="1"/>
  <c r="W52" i="15" a="1"/>
  <c r="W52" i="15" s="1"/>
  <c r="W33" i="15" a="1"/>
  <c r="W33" i="15" s="1"/>
  <c r="W22" i="15" a="1"/>
  <c r="W22" i="15" s="1"/>
  <c r="W67" i="15" a="1"/>
  <c r="W67" i="15" s="1"/>
  <c r="W53" i="15" a="1"/>
  <c r="W53" i="15" s="1"/>
  <c r="W49" i="15" a="1"/>
  <c r="W49" i="15" s="1"/>
  <c r="W43" i="15" a="1"/>
  <c r="W43" i="15" s="1"/>
  <c r="W30" i="15" a="1"/>
  <c r="W30" i="15" s="1"/>
  <c r="W26" i="15" a="1"/>
  <c r="W26" i="15" s="1"/>
  <c r="W17" i="15" a="1"/>
  <c r="W17" i="15" s="1"/>
  <c r="W59" i="15" a="1"/>
  <c r="W59" i="15" s="1"/>
  <c r="W50" i="15" a="1"/>
  <c r="W50" i="15" s="1"/>
  <c r="Y8" i="8"/>
  <c r="Y6" i="8" s="1" a="1"/>
  <c r="Y6" i="8" s="1"/>
  <c r="X7" i="8"/>
  <c r="W69" i="10" a="1"/>
  <c r="W69" i="10" s="1"/>
  <c r="W64" i="10" a="1"/>
  <c r="W64" i="10" s="1"/>
  <c r="W61" i="10" a="1"/>
  <c r="W61" i="10" s="1"/>
  <c r="W58" i="10" a="1"/>
  <c r="W58" i="10" s="1"/>
  <c r="W57" i="10" a="1"/>
  <c r="W57" i="10" s="1"/>
  <c r="W53" i="10" a="1"/>
  <c r="W53" i="10" s="1"/>
  <c r="W49" i="10" a="1"/>
  <c r="W49" i="10" s="1"/>
  <c r="W44" i="10" a="1"/>
  <c r="W44" i="10" s="1"/>
  <c r="W40" i="10" a="1"/>
  <c r="W40" i="10" s="1"/>
  <c r="W34" i="10" a="1"/>
  <c r="W34" i="10" s="1"/>
  <c r="W28" i="10" a="1"/>
  <c r="W28" i="10" s="1"/>
  <c r="W25" i="10" a="1"/>
  <c r="W25" i="10" s="1"/>
  <c r="W22" i="10" a="1"/>
  <c r="W22" i="10" s="1"/>
  <c r="W18" i="10" a="1"/>
  <c r="W18" i="10" s="1"/>
  <c r="W9" i="10" a="1"/>
  <c r="W9" i="10" s="1"/>
  <c r="W70" i="10" a="1"/>
  <c r="W70" i="10" s="1"/>
  <c r="W65" i="10" a="1"/>
  <c r="W65" i="10" s="1"/>
  <c r="W59" i="10" a="1"/>
  <c r="W59" i="10" s="1"/>
  <c r="W54" i="10" a="1"/>
  <c r="W54" i="10" s="1"/>
  <c r="W50" i="10" a="1"/>
  <c r="W50" i="10" s="1"/>
  <c r="W45" i="10" a="1"/>
  <c r="W45" i="10" s="1"/>
  <c r="W41" i="10" a="1"/>
  <c r="W41" i="10" s="1"/>
  <c r="W37" i="10" a="1"/>
  <c r="W37" i="10" s="1"/>
  <c r="W35" i="10" a="1"/>
  <c r="W35" i="10" s="1"/>
  <c r="W32" i="10" a="1"/>
  <c r="W32" i="10" s="1"/>
  <c r="W29" i="10" a="1"/>
  <c r="W29" i="10" s="1"/>
  <c r="W23" i="10" a="1"/>
  <c r="W23" i="10" s="1"/>
  <c r="W19" i="10" a="1"/>
  <c r="W19" i="10" s="1"/>
  <c r="W16" i="10" a="1"/>
  <c r="W16" i="10" s="1"/>
  <c r="W12" i="10" a="1"/>
  <c r="W12" i="10" s="1"/>
  <c r="W10" i="10" a="1"/>
  <c r="W10" i="10" s="1"/>
  <c r="W71" i="10" a="1"/>
  <c r="W71" i="10" s="1"/>
  <c r="W67" i="10" a="1"/>
  <c r="W67" i="10" s="1"/>
  <c r="W66" i="10" a="1"/>
  <c r="W66" i="10" s="1"/>
  <c r="W62" i="10" a="1"/>
  <c r="W62" i="10" s="1"/>
  <c r="W60" i="10" a="1"/>
  <c r="W60" i="10" s="1"/>
  <c r="W55" i="10" a="1"/>
  <c r="W55" i="10" s="1"/>
  <c r="W51" i="10" a="1"/>
  <c r="W51" i="10" s="1"/>
  <c r="W46" i="10" a="1"/>
  <c r="W46" i="10" s="1"/>
  <c r="W42" i="10" a="1"/>
  <c r="W42" i="10" s="1"/>
  <c r="W38" i="10" a="1"/>
  <c r="W38" i="10" s="1"/>
  <c r="W36" i="10" a="1"/>
  <c r="W36" i="10" s="1"/>
  <c r="W33" i="10" a="1"/>
  <c r="W33" i="10" s="1"/>
  <c r="W30" i="10" a="1"/>
  <c r="W30" i="10" s="1"/>
  <c r="W26" i="10" a="1"/>
  <c r="W26" i="10" s="1"/>
  <c r="W20" i="10" a="1"/>
  <c r="W20" i="10" s="1"/>
  <c r="W56" i="10" a="1"/>
  <c r="W56" i="10" s="1"/>
  <c r="W39" i="10" a="1"/>
  <c r="W39" i="10" s="1"/>
  <c r="W13" i="10" a="1"/>
  <c r="W13" i="10" s="1"/>
  <c r="W43" i="10" a="1"/>
  <c r="W43" i="10" s="1"/>
  <c r="W27" i="10" a="1"/>
  <c r="W27" i="10" s="1"/>
  <c r="W17" i="10" a="1"/>
  <c r="W17" i="10" s="1"/>
  <c r="W11" i="10" a="1"/>
  <c r="W11" i="10" s="1"/>
  <c r="W68" i="10" a="1"/>
  <c r="W68" i="10" s="1"/>
  <c r="W63" i="10" a="1"/>
  <c r="W63" i="10" s="1"/>
  <c r="W48" i="10" a="1"/>
  <c r="W48" i="10" s="1"/>
  <c r="W47" i="10" a="1"/>
  <c r="W47" i="10" s="1"/>
  <c r="W31" i="10" a="1"/>
  <c r="W31" i="10" s="1"/>
  <c r="W24" i="10" a="1"/>
  <c r="W24" i="10" s="1"/>
  <c r="W14" i="10" a="1"/>
  <c r="W14" i="10" s="1"/>
  <c r="W72" i="10" a="1"/>
  <c r="W72" i="10" s="1"/>
  <c r="W52" i="10" a="1"/>
  <c r="W52" i="10" s="1"/>
  <c r="W21" i="10" a="1"/>
  <c r="W21" i="10" s="1"/>
  <c r="W15" i="10" a="1"/>
  <c r="W15" i="10" s="1"/>
  <c r="W70" i="16" a="1"/>
  <c r="W70" i="16" s="1"/>
  <c r="W66" i="16" a="1"/>
  <c r="W66" i="16" s="1"/>
  <c r="W62" i="16" a="1"/>
  <c r="W62" i="16" s="1"/>
  <c r="W60" i="16" a="1"/>
  <c r="W60" i="16" s="1"/>
  <c r="W59" i="16" a="1"/>
  <c r="W59" i="16" s="1"/>
  <c r="W54" i="16" a="1"/>
  <c r="W54" i="16" s="1"/>
  <c r="W48" i="16" a="1"/>
  <c r="W48" i="16" s="1"/>
  <c r="W45" i="16" a="1"/>
  <c r="W45" i="16" s="1"/>
  <c r="W42" i="16" a="1"/>
  <c r="W42" i="16" s="1"/>
  <c r="W38" i="16" a="1"/>
  <c r="W38" i="16" s="1"/>
  <c r="W33" i="16" a="1"/>
  <c r="W33" i="16" s="1"/>
  <c r="W31" i="16" a="1"/>
  <c r="W31" i="16" s="1"/>
  <c r="W24" i="16" a="1"/>
  <c r="W24" i="16" s="1"/>
  <c r="W23" i="16" a="1"/>
  <c r="W23" i="16" s="1"/>
  <c r="W18" i="16" a="1"/>
  <c r="W18" i="16" s="1"/>
  <c r="W14" i="16" a="1"/>
  <c r="W14" i="16" s="1"/>
  <c r="W11" i="16" a="1"/>
  <c r="W11" i="16" s="1"/>
  <c r="W9" i="16" a="1"/>
  <c r="W9" i="16" s="1"/>
  <c r="W65" i="16" a="1"/>
  <c r="W65" i="16" s="1"/>
  <c r="W25" i="16" a="1"/>
  <c r="W25" i="16" s="1"/>
  <c r="W22" i="16" a="1"/>
  <c r="W22" i="16" s="1"/>
  <c r="W71" i="16" a="1"/>
  <c r="W71" i="16" s="1"/>
  <c r="W67" i="16" a="1"/>
  <c r="W67" i="16" s="1"/>
  <c r="W63" i="16" a="1"/>
  <c r="W63" i="16" s="1"/>
  <c r="W58" i="16" a="1"/>
  <c r="W58" i="16" s="1"/>
  <c r="W57" i="16" a="1"/>
  <c r="W57" i="16" s="1"/>
  <c r="W55" i="16" a="1"/>
  <c r="W55" i="16" s="1"/>
  <c r="W51" i="16" a="1"/>
  <c r="W51" i="16" s="1"/>
  <c r="W43" i="16" a="1"/>
  <c r="W43" i="16" s="1"/>
  <c r="W39" i="16" a="1"/>
  <c r="W39" i="16" s="1"/>
  <c r="W36" i="16" a="1"/>
  <c r="W36" i="16" s="1"/>
  <c r="W34" i="16" a="1"/>
  <c r="W34" i="16" s="1"/>
  <c r="W32" i="16" a="1"/>
  <c r="W32" i="16" s="1"/>
  <c r="W30" i="16" a="1"/>
  <c r="W30" i="16" s="1"/>
  <c r="W28" i="16" a="1"/>
  <c r="W28" i="16" s="1"/>
  <c r="W27" i="16" a="1"/>
  <c r="W27" i="16" s="1"/>
  <c r="W26" i="16" a="1"/>
  <c r="W26" i="16" s="1"/>
  <c r="W21" i="16" a="1"/>
  <c r="W21" i="16" s="1"/>
  <c r="W15" i="16" a="1"/>
  <c r="W15" i="16" s="1"/>
  <c r="W69" i="16" a="1"/>
  <c r="W69" i="16" s="1"/>
  <c r="W61" i="16" a="1"/>
  <c r="W61" i="16" s="1"/>
  <c r="W53" i="16" a="1"/>
  <c r="W53" i="16" s="1"/>
  <c r="W44" i="16" a="1"/>
  <c r="W44" i="16" s="1"/>
  <c r="W41" i="16" a="1"/>
  <c r="W41" i="16" s="1"/>
  <c r="W35" i="16" a="1"/>
  <c r="W35" i="16" s="1"/>
  <c r="W29" i="16" a="1"/>
  <c r="W29" i="16" s="1"/>
  <c r="W20" i="16" a="1"/>
  <c r="W20" i="16" s="1"/>
  <c r="W13" i="16" a="1"/>
  <c r="W13" i="16" s="1"/>
  <c r="W72" i="16" a="1"/>
  <c r="W72" i="16" s="1"/>
  <c r="W68" i="16" a="1"/>
  <c r="W68" i="16" s="1"/>
  <c r="W64" i="16" a="1"/>
  <c r="W64" i="16" s="1"/>
  <c r="W56" i="16" a="1"/>
  <c r="W56" i="16" s="1"/>
  <c r="W52" i="16" a="1"/>
  <c r="W52" i="16" s="1"/>
  <c r="W49" i="16" a="1"/>
  <c r="W49" i="16" s="1"/>
  <c r="W47" i="16" a="1"/>
  <c r="W47" i="16" s="1"/>
  <c r="W40" i="16" a="1"/>
  <c r="W40" i="16" s="1"/>
  <c r="W37" i="16" a="1"/>
  <c r="W37" i="16" s="1"/>
  <c r="W19" i="16" a="1"/>
  <c r="W19" i="16" s="1"/>
  <c r="W16" i="16" a="1"/>
  <c r="W16" i="16" s="1"/>
  <c r="W12" i="16" a="1"/>
  <c r="W12" i="16" s="1"/>
  <c r="W10" i="16" a="1"/>
  <c r="W10" i="16" s="1"/>
  <c r="W50" i="16" a="1"/>
  <c r="W50" i="16" s="1"/>
  <c r="W46" i="16" a="1"/>
  <c r="W46" i="16" s="1"/>
  <c r="W17" i="16" a="1"/>
  <c r="W17" i="16" s="1"/>
  <c r="Y8" i="1"/>
  <c r="Y6" i="1" s="1" a="1"/>
  <c r="Y6" i="1" s="1"/>
  <c r="X8" i="11"/>
  <c r="X6" i="11" s="1" a="1"/>
  <c r="X6" i="11" s="1"/>
  <c r="W7" i="11"/>
  <c r="X7" i="15"/>
  <c r="Y8" i="15"/>
  <c r="Y6" i="15" s="1" a="1"/>
  <c r="Y6" i="15" s="1"/>
  <c r="X8" i="17"/>
  <c r="X6" i="17" s="1" a="1"/>
  <c r="X6" i="17" s="1"/>
  <c r="W7" i="17"/>
  <c r="Y8" i="9"/>
  <c r="Y6" i="9" s="1" a="1"/>
  <c r="Y6" i="9" s="1"/>
  <c r="X7" i="9"/>
  <c r="Y8" i="10"/>
  <c r="Y6" i="10" s="1" a="1"/>
  <c r="Y6" i="10" s="1"/>
  <c r="X7" i="10"/>
  <c r="X8" i="12"/>
  <c r="X6" i="12" s="1" a="1"/>
  <c r="X6" i="12" s="1"/>
  <c r="W7" i="12"/>
  <c r="Y8" i="13"/>
  <c r="Y6" i="13" s="1" a="1"/>
  <c r="Y6" i="13" s="1"/>
  <c r="X7" i="13"/>
  <c r="Y8" i="16"/>
  <c r="Y6" i="16" s="1" a="1"/>
  <c r="Y6" i="16" s="1"/>
  <c r="X7" i="16"/>
  <c r="X7" i="1"/>
  <c r="X65" i="1" s="1" a="1"/>
  <c r="X65" i="1" s="1"/>
  <c r="Y8" i="6"/>
  <c r="Y6" i="6" s="1" a="1"/>
  <c r="Y6" i="6" s="1"/>
  <c r="X7" i="6"/>
  <c r="W68" i="14" l="1" a="1"/>
  <c r="W68" i="14" s="1"/>
  <c r="W57" i="14" a="1"/>
  <c r="W57" i="14" s="1"/>
  <c r="W41" i="14" a="1"/>
  <c r="W41" i="14" s="1"/>
  <c r="W24" i="14" a="1"/>
  <c r="W24" i="14" s="1"/>
  <c r="W9" i="14" a="1"/>
  <c r="W9" i="14" s="1"/>
  <c r="W59" i="14" a="1"/>
  <c r="W59" i="14" s="1"/>
  <c r="W42" i="14" a="1"/>
  <c r="W42" i="14" s="1"/>
  <c r="W21" i="14" a="1"/>
  <c r="W21" i="14" s="1"/>
  <c r="W51" i="14" a="1"/>
  <c r="W51" i="14" s="1"/>
  <c r="W27" i="14" a="1"/>
  <c r="W27" i="14" s="1"/>
  <c r="W19" i="14" a="1"/>
  <c r="W19" i="14" s="1"/>
  <c r="W36" i="14" a="1"/>
  <c r="W36" i="14" s="1"/>
  <c r="W67" i="14" a="1"/>
  <c r="W67" i="14" s="1"/>
  <c r="W34" i="14" a="1"/>
  <c r="W34" i="14" s="1"/>
  <c r="W31" i="14" a="1"/>
  <c r="W31" i="14" s="1"/>
  <c r="W65" i="14" a="1"/>
  <c r="W65" i="14" s="1"/>
  <c r="W66" i="14" a="1"/>
  <c r="W66" i="14" s="1"/>
  <c r="W53" i="14" a="1"/>
  <c r="W53" i="14" s="1"/>
  <c r="W37" i="14" a="1"/>
  <c r="W37" i="14" s="1"/>
  <c r="W20" i="14" a="1"/>
  <c r="W20" i="14" s="1"/>
  <c r="W72" i="14" a="1"/>
  <c r="W72" i="14" s="1"/>
  <c r="W54" i="14" a="1"/>
  <c r="W54" i="14" s="1"/>
  <c r="W38" i="14" a="1"/>
  <c r="W38" i="14" s="1"/>
  <c r="W17" i="14" a="1"/>
  <c r="W17" i="14" s="1"/>
  <c r="W47" i="14" a="1"/>
  <c r="W47" i="14" s="1"/>
  <c r="W22" i="14" a="1"/>
  <c r="W22" i="14" s="1"/>
  <c r="W11" i="14" a="1"/>
  <c r="W11" i="14" s="1"/>
  <c r="W26" i="14" a="1"/>
  <c r="W26" i="14" s="1"/>
  <c r="W62" i="14" a="1"/>
  <c r="W62" i="14" s="1"/>
  <c r="W55" i="14" a="1"/>
  <c r="W55" i="14" s="1"/>
  <c r="W18" i="14" a="1"/>
  <c r="W18" i="14" s="1"/>
  <c r="W60" i="14" a="1"/>
  <c r="W60" i="14" s="1"/>
  <c r="W61" i="14" a="1"/>
  <c r="W61" i="14" s="1"/>
  <c r="W49" i="14" a="1"/>
  <c r="W49" i="14" s="1"/>
  <c r="W32" i="14" a="1"/>
  <c r="W32" i="14" s="1"/>
  <c r="W16" i="14" a="1"/>
  <c r="W16" i="14" s="1"/>
  <c r="W69" i="14" a="1"/>
  <c r="W69" i="14" s="1"/>
  <c r="W50" i="14" a="1"/>
  <c r="W50" i="14" s="1"/>
  <c r="W30" i="14" a="1"/>
  <c r="W30" i="14" s="1"/>
  <c r="W13" i="14" a="1"/>
  <c r="W13" i="14" s="1"/>
  <c r="W39" i="14" a="1"/>
  <c r="W39" i="14" s="1"/>
  <c r="W14" i="14" a="1"/>
  <c r="W14" i="14" s="1"/>
  <c r="W52" i="14" a="1"/>
  <c r="W52" i="14" s="1"/>
  <c r="W23" i="14" a="1"/>
  <c r="W23" i="14" s="1"/>
  <c r="W56" i="14" a="1"/>
  <c r="W56" i="14" s="1"/>
  <c r="W43" i="14" a="1"/>
  <c r="W43" i="14" s="1"/>
  <c r="W10" i="14" a="1"/>
  <c r="W10" i="14" s="1"/>
  <c r="W28" i="14" a="1"/>
  <c r="W28" i="14" s="1"/>
  <c r="W71" i="14" a="1"/>
  <c r="W71" i="14" s="1"/>
  <c r="W58" i="14" a="1"/>
  <c r="W58" i="14" s="1"/>
  <c r="W45" i="14" a="1"/>
  <c r="W45" i="14" s="1"/>
  <c r="W29" i="14" a="1"/>
  <c r="W29" i="14" s="1"/>
  <c r="W12" i="14" a="1"/>
  <c r="W12" i="14" s="1"/>
  <c r="W63" i="14" a="1"/>
  <c r="W63" i="14" s="1"/>
  <c r="W46" i="14" a="1"/>
  <c r="W46" i="14" s="1"/>
  <c r="W25" i="14" a="1"/>
  <c r="W25" i="14" s="1"/>
  <c r="W64" i="14" a="1"/>
  <c r="W64" i="14" s="1"/>
  <c r="W33" i="14" a="1"/>
  <c r="W33" i="14" s="1"/>
  <c r="W48" i="14" a="1"/>
  <c r="W48" i="14" s="1"/>
  <c r="W40" i="14" a="1"/>
  <c r="W40" i="14" s="1"/>
  <c r="W15" i="14" a="1"/>
  <c r="W15" i="14" s="1"/>
  <c r="W44" i="14" a="1"/>
  <c r="W44" i="14" s="1"/>
  <c r="W35" i="14" a="1"/>
  <c r="W35" i="14" s="1"/>
  <c r="W70" i="14" a="1"/>
  <c r="W70" i="14" s="1"/>
  <c r="X6" i="14" a="1"/>
  <c r="X6" i="14" s="1"/>
  <c r="Y8" i="14"/>
  <c r="X7" i="14"/>
  <c r="X16" i="13" a="1"/>
  <c r="X16" i="13" s="1"/>
  <c r="X20" i="13" a="1"/>
  <c r="X20" i="13" s="1"/>
  <c r="X22" i="13" a="1"/>
  <c r="X22" i="13" s="1"/>
  <c r="X30" i="13" a="1"/>
  <c r="X30" i="13" s="1"/>
  <c r="X33" i="13" a="1"/>
  <c r="X33" i="13" s="1"/>
  <c r="X34" i="13" a="1"/>
  <c r="X34" i="13" s="1"/>
  <c r="X40" i="13" a="1"/>
  <c r="X40" i="13" s="1"/>
  <c r="X42" i="13" a="1"/>
  <c r="X42" i="13" s="1"/>
  <c r="X47" i="13" a="1"/>
  <c r="X47" i="13" s="1"/>
  <c r="X49" i="13" a="1"/>
  <c r="X49" i="13" s="1"/>
  <c r="X53" i="13" a="1"/>
  <c r="X53" i="13" s="1"/>
  <c r="X56" i="13" a="1"/>
  <c r="X56" i="13" s="1"/>
  <c r="X59" i="13" a="1"/>
  <c r="X59" i="13" s="1"/>
  <c r="X65" i="13" a="1"/>
  <c r="X65" i="13" s="1"/>
  <c r="X69" i="13" a="1"/>
  <c r="X69" i="13" s="1"/>
  <c r="X72" i="13" a="1"/>
  <c r="X72" i="13" s="1"/>
  <c r="X9" i="13" a="1"/>
  <c r="X9" i="13" s="1"/>
  <c r="X15" i="13" a="1"/>
  <c r="X15" i="13" s="1"/>
  <c r="X21" i="13" a="1"/>
  <c r="X21" i="13" s="1"/>
  <c r="X25" i="13" a="1"/>
  <c r="X25" i="13" s="1"/>
  <c r="X29" i="13" a="1"/>
  <c r="X29" i="13" s="1"/>
  <c r="X32" i="13" a="1"/>
  <c r="X32" i="13" s="1"/>
  <c r="X35" i="13" a="1"/>
  <c r="X35" i="13" s="1"/>
  <c r="X38" i="13" a="1"/>
  <c r="X38" i="13" s="1"/>
  <c r="X45" i="13" a="1"/>
  <c r="X45" i="13" s="1"/>
  <c r="X48" i="13" a="1"/>
  <c r="X48" i="13" s="1"/>
  <c r="X52" i="13" a="1"/>
  <c r="X52" i="13" s="1"/>
  <c r="X55" i="13" a="1"/>
  <c r="X55" i="13" s="1"/>
  <c r="X58" i="13" a="1"/>
  <c r="X58" i="13" s="1"/>
  <c r="X62" i="13" a="1"/>
  <c r="X62" i="13" s="1"/>
  <c r="X68" i="13" a="1"/>
  <c r="X68" i="13" s="1"/>
  <c r="X71" i="13" a="1"/>
  <c r="X71" i="13" s="1"/>
  <c r="X12" i="13" a="1"/>
  <c r="X12" i="13" s="1"/>
  <c r="X13" i="13" a="1"/>
  <c r="X13" i="13" s="1"/>
  <c r="X14" i="13" a="1"/>
  <c r="X14" i="13" s="1"/>
  <c r="X17" i="13" a="1"/>
  <c r="X17" i="13" s="1"/>
  <c r="X19" i="13" a="1"/>
  <c r="X19" i="13" s="1"/>
  <c r="X26" i="13" a="1"/>
  <c r="X26" i="13" s="1"/>
  <c r="X28" i="13" a="1"/>
  <c r="X28" i="13" s="1"/>
  <c r="X31" i="13" a="1"/>
  <c r="X31" i="13" s="1"/>
  <c r="X36" i="13" a="1"/>
  <c r="X36" i="13" s="1"/>
  <c r="X41" i="13" a="1"/>
  <c r="X41" i="13" s="1"/>
  <c r="X43" i="13" a="1"/>
  <c r="X43" i="13" s="1"/>
  <c r="X46" i="13" a="1"/>
  <c r="X46" i="13" s="1"/>
  <c r="X50" i="13" a="1"/>
  <c r="X50" i="13" s="1"/>
  <c r="X51" i="13" a="1"/>
  <c r="X51" i="13" s="1"/>
  <c r="X57" i="13" a="1"/>
  <c r="X57" i="13" s="1"/>
  <c r="X61" i="13" a="1"/>
  <c r="X61" i="13" s="1"/>
  <c r="X64" i="13" a="1"/>
  <c r="X64" i="13" s="1"/>
  <c r="X67" i="13" a="1"/>
  <c r="X67" i="13" s="1"/>
  <c r="X11" i="13" a="1"/>
  <c r="X11" i="13" s="1"/>
  <c r="X37" i="13" a="1"/>
  <c r="X37" i="13" s="1"/>
  <c r="X10" i="13" a="1"/>
  <c r="X10" i="13" s="1"/>
  <c r="X39" i="13" a="1"/>
  <c r="X39" i="13" s="1"/>
  <c r="X18" i="13" a="1"/>
  <c r="X18" i="13" s="1"/>
  <c r="X27" i="13" a="1"/>
  <c r="X27" i="13" s="1"/>
  <c r="X60" i="13" a="1"/>
  <c r="X60" i="13" s="1"/>
  <c r="X70" i="13" a="1"/>
  <c r="X70" i="13" s="1"/>
  <c r="X24" i="13" a="1"/>
  <c r="X24" i="13" s="1"/>
  <c r="X44" i="13" a="1"/>
  <c r="X44" i="13" s="1"/>
  <c r="X23" i="13" a="1"/>
  <c r="X23" i="13" s="1"/>
  <c r="X63" i="13" a="1"/>
  <c r="X63" i="13" s="1"/>
  <c r="X54" i="13" a="1"/>
  <c r="X54" i="13" s="1"/>
  <c r="X66" i="13" a="1"/>
  <c r="X66" i="13" s="1"/>
  <c r="X70" i="10" a="1"/>
  <c r="X70" i="10" s="1"/>
  <c r="X65" i="10" a="1"/>
  <c r="X65" i="10" s="1"/>
  <c r="X59" i="10" a="1"/>
  <c r="X59" i="10" s="1"/>
  <c r="X54" i="10" a="1"/>
  <c r="X54" i="10" s="1"/>
  <c r="X50" i="10" a="1"/>
  <c r="X50" i="10" s="1"/>
  <c r="X45" i="10" a="1"/>
  <c r="X45" i="10" s="1"/>
  <c r="X41" i="10" a="1"/>
  <c r="X41" i="10" s="1"/>
  <c r="X37" i="10" a="1"/>
  <c r="X37" i="10" s="1"/>
  <c r="X35" i="10" a="1"/>
  <c r="X35" i="10" s="1"/>
  <c r="X29" i="10" a="1"/>
  <c r="X29" i="10" s="1"/>
  <c r="X26" i="10" a="1"/>
  <c r="X26" i="10" s="1"/>
  <c r="X23" i="10" a="1"/>
  <c r="X23" i="10" s="1"/>
  <c r="X19" i="10" a="1"/>
  <c r="X19" i="10" s="1"/>
  <c r="X10" i="10" a="1"/>
  <c r="X10" i="10" s="1"/>
  <c r="X71" i="10" a="1"/>
  <c r="X71" i="10" s="1"/>
  <c r="X67" i="10" a="1"/>
  <c r="X67" i="10" s="1"/>
  <c r="X66" i="10" a="1"/>
  <c r="X66" i="10" s="1"/>
  <c r="X62" i="10" a="1"/>
  <c r="X62" i="10" s="1"/>
  <c r="X60" i="10" a="1"/>
  <c r="X60" i="10" s="1"/>
  <c r="X55" i="10" a="1"/>
  <c r="X55" i="10" s="1"/>
  <c r="X51" i="10" a="1"/>
  <c r="X51" i="10" s="1"/>
  <c r="X46" i="10" a="1"/>
  <c r="X46" i="10" s="1"/>
  <c r="X42" i="10" a="1"/>
  <c r="X42" i="10" s="1"/>
  <c r="X38" i="10" a="1"/>
  <c r="X38" i="10" s="1"/>
  <c r="X36" i="10" a="1"/>
  <c r="X36" i="10" s="1"/>
  <c r="X33" i="10" a="1"/>
  <c r="X33" i="10" s="1"/>
  <c r="X30" i="10" a="1"/>
  <c r="X30" i="10" s="1"/>
  <c r="X24" i="10" a="1"/>
  <c r="X24" i="10" s="1"/>
  <c r="X20" i="10" a="1"/>
  <c r="X20" i="10" s="1"/>
  <c r="X14" i="10" a="1"/>
  <c r="X14" i="10" s="1"/>
  <c r="X72" i="10" a="1"/>
  <c r="X72" i="10" s="1"/>
  <c r="X68" i="10" a="1"/>
  <c r="X68" i="10" s="1"/>
  <c r="X63" i="10" a="1"/>
  <c r="X63" i="10" s="1"/>
  <c r="X61" i="10" a="1"/>
  <c r="X61" i="10" s="1"/>
  <c r="X56" i="10" a="1"/>
  <c r="X56" i="10" s="1"/>
  <c r="X52" i="10" a="1"/>
  <c r="X52" i="10" s="1"/>
  <c r="X48" i="10" a="1"/>
  <c r="X48" i="10" s="1"/>
  <c r="X47" i="10" a="1"/>
  <c r="X47" i="10" s="1"/>
  <c r="X43" i="10" a="1"/>
  <c r="X43" i="10" s="1"/>
  <c r="X39" i="10" a="1"/>
  <c r="X39" i="10" s="1"/>
  <c r="X34" i="10" a="1"/>
  <c r="X34" i="10" s="1"/>
  <c r="X31" i="10" a="1"/>
  <c r="X31" i="10" s="1"/>
  <c r="X27" i="10" a="1"/>
  <c r="X27" i="10" s="1"/>
  <c r="X21" i="10" a="1"/>
  <c r="X21" i="10" s="1"/>
  <c r="X18" i="10" a="1"/>
  <c r="X18" i="10" s="1"/>
  <c r="X17" i="10" a="1"/>
  <c r="X17" i="10" s="1"/>
  <c r="X15" i="10" a="1"/>
  <c r="X15" i="10" s="1"/>
  <c r="X13" i="10" a="1"/>
  <c r="X13" i="10" s="1"/>
  <c r="X11" i="10" a="1"/>
  <c r="X11" i="10" s="1"/>
  <c r="X57" i="10" a="1"/>
  <c r="X57" i="10" s="1"/>
  <c r="X40" i="10" a="1"/>
  <c r="X40" i="10" s="1"/>
  <c r="X32" i="10" a="1"/>
  <c r="X32" i="10" s="1"/>
  <c r="X25" i="10" a="1"/>
  <c r="X25" i="10" s="1"/>
  <c r="X44" i="10" a="1"/>
  <c r="X44" i="10" s="1"/>
  <c r="X22" i="10" a="1"/>
  <c r="X22" i="10" s="1"/>
  <c r="X16" i="10" a="1"/>
  <c r="X16" i="10" s="1"/>
  <c r="X12" i="10" a="1"/>
  <c r="X12" i="10" s="1"/>
  <c r="X69" i="10" a="1"/>
  <c r="X69" i="10" s="1"/>
  <c r="X64" i="10" a="1"/>
  <c r="X64" i="10" s="1"/>
  <c r="X49" i="10" a="1"/>
  <c r="X49" i="10" s="1"/>
  <c r="X28" i="10" a="1"/>
  <c r="X28" i="10" s="1"/>
  <c r="X53" i="10" a="1"/>
  <c r="X53" i="10" s="1"/>
  <c r="X58" i="10" a="1"/>
  <c r="X58" i="10" s="1"/>
  <c r="X9" i="10" a="1"/>
  <c r="X9" i="10" s="1"/>
  <c r="W71" i="11" a="1"/>
  <c r="W71" i="11" s="1"/>
  <c r="W70" i="11" a="1"/>
  <c r="W70" i="11" s="1"/>
  <c r="W69" i="11" a="1"/>
  <c r="W69" i="11" s="1"/>
  <c r="W66" i="11" a="1"/>
  <c r="W66" i="11" s="1"/>
  <c r="W61" i="11" a="1"/>
  <c r="W61" i="11" s="1"/>
  <c r="W56" i="11" a="1"/>
  <c r="W56" i="11" s="1"/>
  <c r="W55" i="11" a="1"/>
  <c r="W55" i="11" s="1"/>
  <c r="W52" i="11" a="1"/>
  <c r="W52" i="11" s="1"/>
  <c r="W48" i="11" a="1"/>
  <c r="W48" i="11" s="1"/>
  <c r="W45" i="11" a="1"/>
  <c r="W45" i="11" s="1"/>
  <c r="W41" i="11" a="1"/>
  <c r="W41" i="11" s="1"/>
  <c r="W38" i="11" a="1"/>
  <c r="W38" i="11" s="1"/>
  <c r="W34" i="11" a="1"/>
  <c r="W34" i="11" s="1"/>
  <c r="W31" i="11" a="1"/>
  <c r="W31" i="11" s="1"/>
  <c r="W28" i="11" a="1"/>
  <c r="W28" i="11" s="1"/>
  <c r="W25" i="11" a="1"/>
  <c r="W25" i="11" s="1"/>
  <c r="W20" i="11" a="1"/>
  <c r="W20" i="11" s="1"/>
  <c r="W14" i="11" a="1"/>
  <c r="W14" i="11" s="1"/>
  <c r="W63" i="11" a="1"/>
  <c r="W63" i="11" s="1"/>
  <c r="W62" i="11" a="1"/>
  <c r="W62" i="11" s="1"/>
  <c r="W57" i="11" a="1"/>
  <c r="W57" i="11" s="1"/>
  <c r="W53" i="11" a="1"/>
  <c r="W53" i="11" s="1"/>
  <c r="W46" i="11" a="1"/>
  <c r="W46" i="11" s="1"/>
  <c r="W42" i="11" a="1"/>
  <c r="W42" i="11" s="1"/>
  <c r="W39" i="11" a="1"/>
  <c r="W39" i="11" s="1"/>
  <c r="W35" i="11" a="1"/>
  <c r="W35" i="11" s="1"/>
  <c r="W32" i="11" a="1"/>
  <c r="W32" i="11" s="1"/>
  <c r="W26" i="11" a="1"/>
  <c r="W26" i="11" s="1"/>
  <c r="W23" i="11" a="1"/>
  <c r="W23" i="11" s="1"/>
  <c r="W18" i="11" a="1"/>
  <c r="W18" i="11" s="1"/>
  <c r="W68" i="11" a="1"/>
  <c r="W68" i="11" s="1"/>
  <c r="W67" i="11" a="1"/>
  <c r="W67" i="11" s="1"/>
  <c r="W64" i="11" a="1"/>
  <c r="W64" i="11" s="1"/>
  <c r="W54" i="11" a="1"/>
  <c r="W54" i="11" s="1"/>
  <c r="W49" i="11" a="1"/>
  <c r="W49" i="11" s="1"/>
  <c r="W43" i="11" a="1"/>
  <c r="W43" i="11" s="1"/>
  <c r="W40" i="11" a="1"/>
  <c r="W40" i="11" s="1"/>
  <c r="W36" i="11" a="1"/>
  <c r="W36" i="11" s="1"/>
  <c r="W29" i="11" a="1"/>
  <c r="W29" i="11" s="1"/>
  <c r="W24" i="11" a="1"/>
  <c r="W24" i="11" s="1"/>
  <c r="W21" i="11" a="1"/>
  <c r="W21" i="11" s="1"/>
  <c r="W17" i="11" a="1"/>
  <c r="W17" i="11" s="1"/>
  <c r="W15" i="11" a="1"/>
  <c r="W15" i="11" s="1"/>
  <c r="W13" i="11" a="1"/>
  <c r="W13" i="11" s="1"/>
  <c r="W50" i="11" a="1"/>
  <c r="W50" i="11" s="1"/>
  <c r="W12" i="11" a="1"/>
  <c r="W12" i="11" s="1"/>
  <c r="W60" i="11" a="1"/>
  <c r="W60" i="11" s="1"/>
  <c r="W58" i="11" a="1"/>
  <c r="W58" i="11" s="1"/>
  <c r="W47" i="11" a="1"/>
  <c r="W47" i="11" s="1"/>
  <c r="W27" i="11" a="1"/>
  <c r="W27" i="11" s="1"/>
  <c r="W16" i="11" a="1"/>
  <c r="W16" i="11" s="1"/>
  <c r="W65" i="11" a="1"/>
  <c r="W65" i="11" s="1"/>
  <c r="W51" i="11" a="1"/>
  <c r="W51" i="11" s="1"/>
  <c r="W44" i="11" a="1"/>
  <c r="W44" i="11" s="1"/>
  <c r="W33" i="11" a="1"/>
  <c r="W33" i="11" s="1"/>
  <c r="W30" i="11" a="1"/>
  <c r="W30" i="11" s="1"/>
  <c r="W19" i="11" a="1"/>
  <c r="W19" i="11" s="1"/>
  <c r="W72" i="11" a="1"/>
  <c r="W72" i="11" s="1"/>
  <c r="W11" i="11" a="1"/>
  <c r="W11" i="11" s="1"/>
  <c r="W59" i="11" a="1"/>
  <c r="W59" i="11" s="1"/>
  <c r="W22" i="11" a="1"/>
  <c r="W22" i="11" s="1"/>
  <c r="W37" i="11" a="1"/>
  <c r="W37" i="11" s="1"/>
  <c r="W10" i="11" a="1"/>
  <c r="W10" i="11" s="1"/>
  <c r="W9" i="11" a="1"/>
  <c r="W9" i="11" s="1"/>
  <c r="X70" i="6" a="1"/>
  <c r="X70" i="6" s="1"/>
  <c r="X32" i="6" s="1" a="1"/>
  <c r="X32" i="6" s="1"/>
  <c r="X61" i="6" a="1"/>
  <c r="X61" i="6" s="1"/>
  <c r="X23" i="6" s="1" a="1"/>
  <c r="X23" i="6" s="1"/>
  <c r="X60" i="6" a="1"/>
  <c r="X60" i="6" s="1"/>
  <c r="X22" i="6" s="1" a="1"/>
  <c r="X22" i="6" s="1"/>
  <c r="X56" i="6" a="1"/>
  <c r="X56" i="6" s="1"/>
  <c r="X18" i="6" s="1" a="1"/>
  <c r="X18" i="6" s="1"/>
  <c r="X50" i="6" a="1"/>
  <c r="X50" i="6" s="1"/>
  <c r="X47" i="6" a="1"/>
  <c r="X47" i="6" s="1"/>
  <c r="X9" i="6" s="1" a="1"/>
  <c r="X9" i="6" s="1"/>
  <c r="X44" i="6" a="1"/>
  <c r="X44" i="6" s="1"/>
  <c r="X40" i="6" a="1"/>
  <c r="X40" i="6" s="1"/>
  <c r="X39" i="6" a="1"/>
  <c r="X39" i="6" s="1"/>
  <c r="X69" i="6" a="1"/>
  <c r="X69" i="6" s="1"/>
  <c r="X31" i="6" s="1" a="1"/>
  <c r="X31" i="6" s="1"/>
  <c r="X71" i="6" a="1"/>
  <c r="X71" i="6" s="1"/>
  <c r="X33" i="6" s="1" a="1"/>
  <c r="X33" i="6" s="1"/>
  <c r="X67" i="6" a="1"/>
  <c r="X67" i="6" s="1"/>
  <c r="X29" i="6" s="1" a="1"/>
  <c r="X29" i="6" s="1"/>
  <c r="X66" i="6" a="1"/>
  <c r="X66" i="6" s="1"/>
  <c r="X59" i="6" a="1"/>
  <c r="X59" i="6" s="1"/>
  <c r="X21" i="6" s="1" a="1"/>
  <c r="X21" i="6" s="1"/>
  <c r="X54" i="6" a="1"/>
  <c r="X54" i="6" s="1"/>
  <c r="X51" i="6" a="1"/>
  <c r="X51" i="6" s="1"/>
  <c r="X13" i="6" s="1" a="1"/>
  <c r="X13" i="6" s="1"/>
  <c r="X41" i="6" a="1"/>
  <c r="X41" i="6" s="1"/>
  <c r="X38" i="6" a="1"/>
  <c r="X38" i="6" s="1"/>
  <c r="X37" i="6" a="1"/>
  <c r="X37" i="6" s="1"/>
  <c r="X36" i="6" a="1"/>
  <c r="X36" i="6" s="1"/>
  <c r="X72" i="6" a="1"/>
  <c r="X72" i="6" s="1"/>
  <c r="X34" i="6" s="1" a="1"/>
  <c r="X34" i="6" s="1"/>
  <c r="X68" i="6" a="1"/>
  <c r="X68" i="6" s="1"/>
  <c r="X30" i="6" s="1" a="1"/>
  <c r="X30" i="6" s="1"/>
  <c r="X65" i="6" a="1"/>
  <c r="X65" i="6" s="1"/>
  <c r="X27" i="6" s="1" a="1"/>
  <c r="X27" i="6" s="1"/>
  <c r="X64" i="6" a="1"/>
  <c r="X64" i="6" s="1"/>
  <c r="X26" i="6" s="1" a="1"/>
  <c r="X26" i="6" s="1"/>
  <c r="X58" i="6" a="1"/>
  <c r="X58" i="6" s="1"/>
  <c r="X20" i="6" s="1" a="1"/>
  <c r="X20" i="6" s="1"/>
  <c r="X55" i="6" a="1"/>
  <c r="X55" i="6" s="1"/>
  <c r="X17" i="6" s="1" a="1"/>
  <c r="X17" i="6" s="1"/>
  <c r="X52" i="6" a="1"/>
  <c r="X52" i="6" s="1"/>
  <c r="X14" i="6" s="1" a="1"/>
  <c r="X14" i="6" s="1"/>
  <c r="X48" i="6" a="1"/>
  <c r="X48" i="6" s="1"/>
  <c r="X10" i="6" s="1" a="1"/>
  <c r="X10" i="6" s="1"/>
  <c r="X46" i="6" a="1"/>
  <c r="X46" i="6" s="1"/>
  <c r="X45" i="6" a="1"/>
  <c r="X45" i="6" s="1"/>
  <c r="X42" i="6" a="1"/>
  <c r="X42" i="6" s="1"/>
  <c r="X35" i="6" a="1"/>
  <c r="X35" i="6" s="1"/>
  <c r="X28" i="6" a="1"/>
  <c r="X28" i="6" s="1"/>
  <c r="X12" i="6" a="1"/>
  <c r="X12" i="6" s="1"/>
  <c r="X57" i="6" a="1"/>
  <c r="X57" i="6" s="1"/>
  <c r="X19" i="6" s="1" a="1"/>
  <c r="X19" i="6" s="1"/>
  <c r="X53" i="6" a="1"/>
  <c r="X53" i="6" s="1"/>
  <c r="X15" i="6" s="1" a="1"/>
  <c r="X15" i="6" s="1"/>
  <c r="X43" i="6" a="1"/>
  <c r="X43" i="6" s="1"/>
  <c r="X62" i="6" a="1"/>
  <c r="X62" i="6" s="1"/>
  <c r="X24" i="6" s="1" a="1"/>
  <c r="X24" i="6" s="1"/>
  <c r="X16" i="6" a="1"/>
  <c r="X16" i="6" s="1"/>
  <c r="X63" i="6" a="1"/>
  <c r="X63" i="6" s="1"/>
  <c r="X25" i="6" s="1" a="1"/>
  <c r="X25" i="6" s="1"/>
  <c r="X49" i="6" a="1"/>
  <c r="X49" i="6" s="1"/>
  <c r="X11" i="6" s="1" a="1"/>
  <c r="X11" i="6" s="1"/>
  <c r="X70" i="15" a="1"/>
  <c r="X70" i="15" s="1"/>
  <c r="X32" i="15" s="1" a="1"/>
  <c r="X32" i="15" s="1"/>
  <c r="X66" i="15" a="1"/>
  <c r="X66" i="15" s="1"/>
  <c r="X28" i="15" s="1" a="1"/>
  <c r="X28" i="15" s="1"/>
  <c r="X62" i="15" a="1"/>
  <c r="X62" i="15" s="1"/>
  <c r="X24" i="15" s="1" a="1"/>
  <c r="X24" i="15" s="1"/>
  <c r="X61" i="15" a="1"/>
  <c r="X61" i="15" s="1"/>
  <c r="X54" i="15" a="1"/>
  <c r="X54" i="15" s="1"/>
  <c r="X16" i="15" s="1" a="1"/>
  <c r="X16" i="15" s="1"/>
  <c r="X48" i="15" a="1"/>
  <c r="X48" i="15" s="1"/>
  <c r="X10" i="15" s="1" a="1"/>
  <c r="X10" i="15" s="1"/>
  <c r="X45" i="15" a="1"/>
  <c r="X45" i="15" s="1"/>
  <c r="X42" i="15" a="1"/>
  <c r="X42" i="15" s="1"/>
  <c r="X38" i="15" a="1"/>
  <c r="X38" i="15" s="1"/>
  <c r="X71" i="15" a="1"/>
  <c r="X71" i="15" s="1"/>
  <c r="X33" i="15" s="1" a="1"/>
  <c r="X33" i="15" s="1"/>
  <c r="X67" i="15" a="1"/>
  <c r="X67" i="15" s="1"/>
  <c r="X29" i="15" s="1" a="1"/>
  <c r="X29" i="15" s="1"/>
  <c r="X63" i="15" a="1"/>
  <c r="X63" i="15" s="1"/>
  <c r="X53" i="15" a="1"/>
  <c r="X53" i="15" s="1"/>
  <c r="X15" i="15" s="1" a="1"/>
  <c r="X15" i="15" s="1"/>
  <c r="X52" i="15" a="1"/>
  <c r="X52" i="15" s="1"/>
  <c r="X14" i="15" s="1" a="1"/>
  <c r="X14" i="15" s="1"/>
  <c r="X49" i="15" a="1"/>
  <c r="X49" i="15" s="1"/>
  <c r="X11" i="15" s="1" a="1"/>
  <c r="X11" i="15" s="1"/>
  <c r="X46" i="15" a="1"/>
  <c r="X46" i="15" s="1"/>
  <c r="X43" i="15" a="1"/>
  <c r="X43" i="15" s="1"/>
  <c r="X39" i="15" a="1"/>
  <c r="X39" i="15" s="1"/>
  <c r="X35" i="15" a="1"/>
  <c r="X35" i="15" s="1"/>
  <c r="X72" i="15" a="1"/>
  <c r="X72" i="15" s="1"/>
  <c r="X64" i="15" a="1"/>
  <c r="X64" i="15" s="1"/>
  <c r="X26" i="15" s="1" a="1"/>
  <c r="X26" i="15" s="1"/>
  <c r="X36" i="15" a="1"/>
  <c r="X36" i="15" s="1"/>
  <c r="X51" i="15" a="1"/>
  <c r="X51" i="15" s="1"/>
  <c r="X13" i="15" s="1" a="1"/>
  <c r="X13" i="15" s="1"/>
  <c r="X65" i="15" a="1"/>
  <c r="X65" i="15" s="1"/>
  <c r="X27" i="15" s="1" a="1"/>
  <c r="X27" i="15" s="1"/>
  <c r="X60" i="15" a="1"/>
  <c r="X60" i="15" s="1"/>
  <c r="X22" i="15" s="1" a="1"/>
  <c r="X22" i="15" s="1"/>
  <c r="X55" i="15" a="1"/>
  <c r="X55" i="15" s="1"/>
  <c r="X17" i="15" s="1" a="1"/>
  <c r="X17" i="15" s="1"/>
  <c r="X47" i="15" a="1"/>
  <c r="X47" i="15" s="1"/>
  <c r="X37" i="15" a="1"/>
  <c r="X37" i="15" s="1"/>
  <c r="X25" i="15" a="1"/>
  <c r="X25" i="15" s="1"/>
  <c r="X57" i="15" a="1"/>
  <c r="X57" i="15" s="1"/>
  <c r="X19" i="15" s="1" a="1"/>
  <c r="X19" i="15" s="1"/>
  <c r="X40" i="15" a="1"/>
  <c r="X40" i="15" s="1"/>
  <c r="X68" i="15" a="1"/>
  <c r="X68" i="15" s="1"/>
  <c r="X30" i="15" s="1" a="1"/>
  <c r="X30" i="15" s="1"/>
  <c r="X59" i="15" a="1"/>
  <c r="X59" i="15" s="1"/>
  <c r="X21" i="15" s="1" a="1"/>
  <c r="X21" i="15" s="1"/>
  <c r="X58" i="15" a="1"/>
  <c r="X58" i="15" s="1"/>
  <c r="X20" i="15" s="1" a="1"/>
  <c r="X20" i="15" s="1"/>
  <c r="X50" i="15" a="1"/>
  <c r="X50" i="15" s="1"/>
  <c r="X12" i="15" s="1" a="1"/>
  <c r="X12" i="15" s="1"/>
  <c r="X44" i="15" a="1"/>
  <c r="X44" i="15" s="1"/>
  <c r="X41" i="15" a="1"/>
  <c r="X41" i="15" s="1"/>
  <c r="X23" i="15" a="1"/>
  <c r="X23" i="15" s="1"/>
  <c r="X9" i="15" a="1"/>
  <c r="X9" i="15" s="1"/>
  <c r="X69" i="15" a="1"/>
  <c r="X69" i="15" s="1"/>
  <c r="X31" i="15" s="1" a="1"/>
  <c r="X31" i="15" s="1"/>
  <c r="X56" i="15" a="1"/>
  <c r="X56" i="15" s="1"/>
  <c r="X18" i="15" s="1" a="1"/>
  <c r="X18" i="15" s="1"/>
  <c r="X34" i="15" a="1"/>
  <c r="X34" i="15" s="1"/>
  <c r="X72" i="8" a="1"/>
  <c r="X72" i="8" s="1"/>
  <c r="X19" i="8" a="1"/>
  <c r="X19" i="8" s="1"/>
  <c r="X18" i="8" a="1"/>
  <c r="X18" i="8" s="1"/>
  <c r="X9" i="8" a="1"/>
  <c r="X9" i="8" s="1"/>
  <c r="X12" i="8" a="1"/>
  <c r="X12" i="8" s="1"/>
  <c r="X71" i="8" a="1"/>
  <c r="X71" i="8" s="1"/>
  <c r="X64" i="8" a="1"/>
  <c r="X64" i="8" s="1"/>
  <c r="X69" i="8" a="1"/>
  <c r="X69" i="8" s="1"/>
  <c r="X60" i="8" a="1"/>
  <c r="X60" i="8" s="1"/>
  <c r="X62" i="8" a="1"/>
  <c r="X62" i="8" s="1"/>
  <c r="X46" i="8" a="1"/>
  <c r="X46" i="8" s="1"/>
  <c r="X25" i="8" a="1"/>
  <c r="X25" i="8" s="1"/>
  <c r="X40" i="8" a="1"/>
  <c r="X40" i="8" s="1"/>
  <c r="X33" i="8" a="1"/>
  <c r="X33" i="8" s="1"/>
  <c r="X51" i="8" a="1"/>
  <c r="X51" i="8" s="1"/>
  <c r="X43" i="8" a="1"/>
  <c r="X43" i="8" s="1"/>
  <c r="X16" i="8" a="1"/>
  <c r="X16" i="8" s="1"/>
  <c r="X22" i="8" a="1"/>
  <c r="X22" i="8" s="1"/>
  <c r="X20" i="8" a="1"/>
  <c r="X20" i="8" s="1"/>
  <c r="X34" i="8" a="1"/>
  <c r="X34" i="8" s="1"/>
  <c r="X58" i="8" a="1"/>
  <c r="X58" i="8" s="1"/>
  <c r="X27" i="8" a="1"/>
  <c r="X27" i="8" s="1"/>
  <c r="X36" i="8" a="1"/>
  <c r="X36" i="8" s="1"/>
  <c r="X48" i="8" a="1"/>
  <c r="X48" i="8" s="1"/>
  <c r="X67" i="8" a="1"/>
  <c r="X67" i="8" s="1"/>
  <c r="X63" i="8" a="1"/>
  <c r="X63" i="8" s="1"/>
  <c r="X57" i="8" a="1"/>
  <c r="X57" i="8" s="1"/>
  <c r="X54" i="8" a="1"/>
  <c r="X54" i="8" s="1"/>
  <c r="X55" i="8" a="1"/>
  <c r="X55" i="8" s="1"/>
  <c r="X37" i="8" a="1"/>
  <c r="X37" i="8" s="1"/>
  <c r="X47" i="8" a="1"/>
  <c r="X47" i="8" s="1"/>
  <c r="X39" i="8" a="1"/>
  <c r="X39" i="8" s="1"/>
  <c r="X30" i="8" a="1"/>
  <c r="X30" i="8" s="1"/>
  <c r="X50" i="8" a="1"/>
  <c r="X50" i="8" s="1"/>
  <c r="X42" i="8" a="1"/>
  <c r="X42" i="8" s="1"/>
  <c r="X23" i="8" a="1"/>
  <c r="X23" i="8" s="1"/>
  <c r="X11" i="8" a="1"/>
  <c r="X11" i="8" s="1"/>
  <c r="X29" i="8" a="1"/>
  <c r="X29" i="8" s="1"/>
  <c r="X15" i="8" a="1"/>
  <c r="X15" i="8" s="1"/>
  <c r="X21" i="8" a="1"/>
  <c r="X21" i="8" s="1"/>
  <c r="X61" i="8" a="1"/>
  <c r="X61" i="8" s="1"/>
  <c r="X13" i="8" a="1"/>
  <c r="X13" i="8" s="1"/>
  <c r="X24" i="8" a="1"/>
  <c r="X24" i="8" s="1"/>
  <c r="X70" i="8" a="1"/>
  <c r="X70" i="8" s="1"/>
  <c r="X59" i="8" a="1"/>
  <c r="X59" i="8" s="1"/>
  <c r="X56" i="8" a="1"/>
  <c r="X56" i="8" s="1"/>
  <c r="X66" i="8" a="1"/>
  <c r="X66" i="8" s="1"/>
  <c r="X53" i="8" a="1"/>
  <c r="X53" i="8" s="1"/>
  <c r="X35" i="8" a="1"/>
  <c r="X35" i="8" s="1"/>
  <c r="X45" i="8" a="1"/>
  <c r="X45" i="8" s="1"/>
  <c r="X38" i="8" a="1"/>
  <c r="X38" i="8" s="1"/>
  <c r="X28" i="8" a="1"/>
  <c r="X28" i="8" s="1"/>
  <c r="X49" i="8" a="1"/>
  <c r="X49" i="8" s="1"/>
  <c r="X41" i="8" a="1"/>
  <c r="X41" i="8" s="1"/>
  <c r="X32" i="8" a="1"/>
  <c r="X32" i="8" s="1"/>
  <c r="X10" i="8" a="1"/>
  <c r="X10" i="8" s="1"/>
  <c r="X31" i="8" a="1"/>
  <c r="X31" i="8" s="1"/>
  <c r="X14" i="8" a="1"/>
  <c r="X14" i="8" s="1"/>
  <c r="X68" i="8" a="1"/>
  <c r="X68" i="8" s="1"/>
  <c r="X65" i="8" a="1"/>
  <c r="X65" i="8" s="1"/>
  <c r="X52" i="8" a="1"/>
  <c r="X52" i="8" s="1"/>
  <c r="X44" i="8" a="1"/>
  <c r="X44" i="8" s="1"/>
  <c r="X26" i="8" a="1"/>
  <c r="X26" i="8" s="1"/>
  <c r="X17" i="8" a="1"/>
  <c r="X17" i="8" s="1"/>
  <c r="W70" i="12" a="1"/>
  <c r="W70" i="12" s="1"/>
  <c r="W66" i="12" a="1"/>
  <c r="W66" i="12" s="1"/>
  <c r="W64" i="12" a="1"/>
  <c r="W64" i="12" s="1"/>
  <c r="W62" i="12" a="1"/>
  <c r="W62" i="12" s="1"/>
  <c r="W60" i="12" a="1"/>
  <c r="W60" i="12" s="1"/>
  <c r="W58" i="12" a="1"/>
  <c r="W58" i="12" s="1"/>
  <c r="W56" i="12" a="1"/>
  <c r="W56" i="12" s="1"/>
  <c r="W54" i="12" a="1"/>
  <c r="W54" i="12" s="1"/>
  <c r="W53" i="12" a="1"/>
  <c r="W53" i="12" s="1"/>
  <c r="W51" i="12" a="1"/>
  <c r="W51" i="12" s="1"/>
  <c r="W48" i="12" a="1"/>
  <c r="W48" i="12" s="1"/>
  <c r="W41" i="12" a="1"/>
  <c r="W41" i="12" s="1"/>
  <c r="W37" i="12" a="1"/>
  <c r="W37" i="12" s="1"/>
  <c r="W34" i="12" a="1"/>
  <c r="W34" i="12" s="1"/>
  <c r="W30" i="12" a="1"/>
  <c r="W30" i="12" s="1"/>
  <c r="W26" i="12" a="1"/>
  <c r="W26" i="12" s="1"/>
  <c r="W22" i="12" a="1"/>
  <c r="W22" i="12" s="1"/>
  <c r="W18" i="12" a="1"/>
  <c r="W18" i="12" s="1"/>
  <c r="W14" i="12" a="1"/>
  <c r="W14" i="12" s="1"/>
  <c r="W10" i="12" a="1"/>
  <c r="W10" i="12" s="1"/>
  <c r="W67" i="12" a="1"/>
  <c r="W67" i="12" s="1"/>
  <c r="W49" i="12" a="1"/>
  <c r="W49" i="12" s="1"/>
  <c r="W44" i="12" a="1"/>
  <c r="W44" i="12" s="1"/>
  <c r="W38" i="12" a="1"/>
  <c r="W38" i="12" s="1"/>
  <c r="W35" i="12" a="1"/>
  <c r="W35" i="12" s="1"/>
  <c r="W31" i="12" a="1"/>
  <c r="W31" i="12" s="1"/>
  <c r="W27" i="12" a="1"/>
  <c r="W27" i="12" s="1"/>
  <c r="W23" i="12" a="1"/>
  <c r="W23" i="12" s="1"/>
  <c r="W19" i="12" a="1"/>
  <c r="W19" i="12" s="1"/>
  <c r="W15" i="12" a="1"/>
  <c r="W15" i="12" s="1"/>
  <c r="W11" i="12" a="1"/>
  <c r="W11" i="12" s="1"/>
  <c r="W71" i="12" a="1"/>
  <c r="W71" i="12" s="1"/>
  <c r="W68" i="12" a="1"/>
  <c r="W68" i="12" s="1"/>
  <c r="W65" i="12" a="1"/>
  <c r="W65" i="12" s="1"/>
  <c r="W63" i="12" a="1"/>
  <c r="W63" i="12" s="1"/>
  <c r="W61" i="12" a="1"/>
  <c r="W61" i="12" s="1"/>
  <c r="W59" i="12" a="1"/>
  <c r="W59" i="12" s="1"/>
  <c r="W57" i="12" a="1"/>
  <c r="W57" i="12" s="1"/>
  <c r="W55" i="12" a="1"/>
  <c r="W55" i="12" s="1"/>
  <c r="W52" i="12" a="1"/>
  <c r="W52" i="12" s="1"/>
  <c r="W50" i="12" a="1"/>
  <c r="W50" i="12" s="1"/>
  <c r="W45" i="12" a="1"/>
  <c r="W45" i="12" s="1"/>
  <c r="W42" i="12" a="1"/>
  <c r="W42" i="12" s="1"/>
  <c r="W39" i="12" a="1"/>
  <c r="W39" i="12" s="1"/>
  <c r="W36" i="12" a="1"/>
  <c r="W36" i="12" s="1"/>
  <c r="W32" i="12" a="1"/>
  <c r="W32" i="12" s="1"/>
  <c r="W28" i="12" a="1"/>
  <c r="W28" i="12" s="1"/>
  <c r="W24" i="12" a="1"/>
  <c r="W24" i="12" s="1"/>
  <c r="W20" i="12" a="1"/>
  <c r="W20" i="12" s="1"/>
  <c r="W16" i="12" a="1"/>
  <c r="W16" i="12" s="1"/>
  <c r="W12" i="12" a="1"/>
  <c r="W12" i="12" s="1"/>
  <c r="W69" i="12" a="1"/>
  <c r="W69" i="12" s="1"/>
  <c r="W43" i="12" a="1"/>
  <c r="W43" i="12" s="1"/>
  <c r="W21" i="12" a="1"/>
  <c r="W21" i="12" s="1"/>
  <c r="W46" i="12" a="1"/>
  <c r="W46" i="12" s="1"/>
  <c r="W17" i="12" a="1"/>
  <c r="W17" i="12" s="1"/>
  <c r="W47" i="12" a="1"/>
  <c r="W47" i="12" s="1"/>
  <c r="W40" i="12" a="1"/>
  <c r="W40" i="12" s="1"/>
  <c r="W25" i="12" a="1"/>
  <c r="W25" i="12" s="1"/>
  <c r="W9" i="12" a="1"/>
  <c r="W9" i="12" s="1"/>
  <c r="W29" i="12" a="1"/>
  <c r="W29" i="12" s="1"/>
  <c r="W13" i="12" a="1"/>
  <c r="W13" i="12" s="1"/>
  <c r="W72" i="12" a="1"/>
  <c r="W72" i="12" s="1"/>
  <c r="W33" i="12" a="1"/>
  <c r="W33" i="12" s="1"/>
  <c r="X72" i="9" a="1"/>
  <c r="X72" i="9" s="1"/>
  <c r="X68" i="9" a="1"/>
  <c r="X68" i="9" s="1"/>
  <c r="X64" i="9" a="1"/>
  <c r="X64" i="9" s="1"/>
  <c r="X69" i="9" a="1"/>
  <c r="X69" i="9" s="1"/>
  <c r="X65" i="9" a="1"/>
  <c r="X65" i="9" s="1"/>
  <c r="X66" i="9" a="1"/>
  <c r="X66" i="9" s="1"/>
  <c r="X62" i="9" a="1"/>
  <c r="X62" i="9" s="1"/>
  <c r="X57" i="9" a="1"/>
  <c r="X57" i="9" s="1"/>
  <c r="X55" i="9" a="1"/>
  <c r="X55" i="9" s="1"/>
  <c r="X49" i="9" a="1"/>
  <c r="X49" i="9" s="1"/>
  <c r="X47" i="9" a="1"/>
  <c r="X47" i="9" s="1"/>
  <c r="X41" i="9" a="1"/>
  <c r="X41" i="9" s="1"/>
  <c r="X38" i="9" a="1"/>
  <c r="X38" i="9" s="1"/>
  <c r="X33" i="9" a="1"/>
  <c r="X33" i="9" s="1"/>
  <c r="X27" i="9" a="1"/>
  <c r="X27" i="9" s="1"/>
  <c r="X25" i="9" a="1"/>
  <c r="X25" i="9" s="1"/>
  <c r="X21" i="9" a="1"/>
  <c r="X21" i="9" s="1"/>
  <c r="X17" i="9" a="1"/>
  <c r="X17" i="9" s="1"/>
  <c r="X13" i="9" a="1"/>
  <c r="X13" i="9" s="1"/>
  <c r="X67" i="9" a="1"/>
  <c r="X67" i="9" s="1"/>
  <c r="X59" i="9" a="1"/>
  <c r="X59" i="9" s="1"/>
  <c r="X58" i="9" a="1"/>
  <c r="X58" i="9" s="1"/>
  <c r="X56" i="9" a="1"/>
  <c r="X56" i="9" s="1"/>
  <c r="X50" i="9" a="1"/>
  <c r="X50" i="9" s="1"/>
  <c r="X48" i="9" a="1"/>
  <c r="X48" i="9" s="1"/>
  <c r="X44" i="9" a="1"/>
  <c r="X44" i="9" s="1"/>
  <c r="X39" i="9" a="1"/>
  <c r="X39" i="9" s="1"/>
  <c r="X36" i="9" a="1"/>
  <c r="X36" i="9" s="1"/>
  <c r="X30" i="9" a="1"/>
  <c r="X30" i="9" s="1"/>
  <c r="X22" i="9" a="1"/>
  <c r="X22" i="9" s="1"/>
  <c r="X18" i="9" a="1"/>
  <c r="X18" i="9" s="1"/>
  <c r="X14" i="9" a="1"/>
  <c r="X14" i="9" s="1"/>
  <c r="X70" i="9" a="1"/>
  <c r="X70" i="9" s="1"/>
  <c r="X60" i="9" a="1"/>
  <c r="X60" i="9" s="1"/>
  <c r="X53" i="9" a="1"/>
  <c r="X53" i="9" s="1"/>
  <c r="X51" i="9" a="1"/>
  <c r="X51" i="9" s="1"/>
  <c r="X45" i="9" a="1"/>
  <c r="X45" i="9" s="1"/>
  <c r="X42" i="9" a="1"/>
  <c r="X42" i="9" s="1"/>
  <c r="X37" i="9" a="1"/>
  <c r="X37" i="9" s="1"/>
  <c r="X34" i="9" a="1"/>
  <c r="X34" i="9" s="1"/>
  <c r="X31" i="9" a="1"/>
  <c r="X31" i="9" s="1"/>
  <c r="X28" i="9" a="1"/>
  <c r="X28" i="9" s="1"/>
  <c r="X26" i="9" a="1"/>
  <c r="X26" i="9" s="1"/>
  <c r="X23" i="9" a="1"/>
  <c r="X23" i="9" s="1"/>
  <c r="X19" i="9" a="1"/>
  <c r="X19" i="9" s="1"/>
  <c r="X15" i="9" a="1"/>
  <c r="X15" i="9" s="1"/>
  <c r="X11" i="9" a="1"/>
  <c r="X11" i="9" s="1"/>
  <c r="X63" i="9" a="1"/>
  <c r="X63" i="9" s="1"/>
  <c r="X61" i="9" a="1"/>
  <c r="X61" i="9" s="1"/>
  <c r="X43" i="9" a="1"/>
  <c r="X43" i="9" s="1"/>
  <c r="X12" i="9" a="1"/>
  <c r="X12" i="9" s="1"/>
  <c r="X10" i="9" a="1"/>
  <c r="X10" i="9" s="1"/>
  <c r="X71" i="9" a="1"/>
  <c r="X71" i="9" s="1"/>
  <c r="X52" i="9" a="1"/>
  <c r="X52" i="9" s="1"/>
  <c r="X40" i="9" a="1"/>
  <c r="X40" i="9" s="1"/>
  <c r="X35" i="9" a="1"/>
  <c r="X35" i="9" s="1"/>
  <c r="X16" i="9" a="1"/>
  <c r="X16" i="9" s="1"/>
  <c r="X54" i="9" a="1"/>
  <c r="X54" i="9" s="1"/>
  <c r="X32" i="9" a="1"/>
  <c r="X32" i="9" s="1"/>
  <c r="X20" i="9" a="1"/>
  <c r="X20" i="9" s="1"/>
  <c r="X29" i="9" a="1"/>
  <c r="X29" i="9" s="1"/>
  <c r="X24" i="9" a="1"/>
  <c r="X24" i="9" s="1"/>
  <c r="X9" i="9" a="1"/>
  <c r="X9" i="9" s="1"/>
  <c r="X46" i="9" a="1"/>
  <c r="X46" i="9" s="1"/>
  <c r="X10" i="1" a="1"/>
  <c r="X10" i="1" s="1"/>
  <c r="X9" i="1" a="1"/>
  <c r="X9" i="1" s="1"/>
  <c r="X11" i="1" a="1"/>
  <c r="X11" i="1" s="1"/>
  <c r="X17" i="1" a="1"/>
  <c r="X17" i="1" s="1"/>
  <c r="X19" i="1" a="1"/>
  <c r="X19" i="1" s="1"/>
  <c r="X21" i="1" a="1"/>
  <c r="X21" i="1" s="1"/>
  <c r="X22" i="1" a="1"/>
  <c r="X22" i="1" s="1"/>
  <c r="X25" i="1" a="1"/>
  <c r="X25" i="1" s="1"/>
  <c r="X12" i="1" a="1"/>
  <c r="X12" i="1" s="1"/>
  <c r="X13" i="1" a="1"/>
  <c r="X13" i="1" s="1"/>
  <c r="X14" i="1" a="1"/>
  <c r="X14" i="1" s="1"/>
  <c r="X15" i="1" a="1"/>
  <c r="X15" i="1" s="1"/>
  <c r="X16" i="1" a="1"/>
  <c r="X16" i="1" s="1"/>
  <c r="X18" i="1" a="1"/>
  <c r="X18" i="1" s="1"/>
  <c r="X26" i="1" a="1"/>
  <c r="X26" i="1" s="1"/>
  <c r="X29" i="1" a="1"/>
  <c r="X29" i="1" s="1"/>
  <c r="X20" i="1" a="1"/>
  <c r="X20" i="1" s="1"/>
  <c r="X27" i="1" a="1"/>
  <c r="X27" i="1" s="1"/>
  <c r="X28" i="1" a="1"/>
  <c r="X28" i="1" s="1"/>
  <c r="X24" i="1" a="1"/>
  <c r="X24" i="1" s="1"/>
  <c r="X30" i="1" a="1"/>
  <c r="X30" i="1" s="1"/>
  <c r="X38" i="1" a="1"/>
  <c r="X38" i="1" s="1"/>
  <c r="X39" i="1" a="1"/>
  <c r="X39" i="1" s="1"/>
  <c r="X40" i="1" a="1"/>
  <c r="X40" i="1" s="1"/>
  <c r="X44" i="1" a="1"/>
  <c r="X44" i="1" s="1"/>
  <c r="X23" i="1" a="1"/>
  <c r="X23" i="1" s="1"/>
  <c r="X32" i="1" a="1"/>
  <c r="X32" i="1" s="1"/>
  <c r="X42" i="1" a="1"/>
  <c r="X42" i="1" s="1"/>
  <c r="X45" i="1" a="1"/>
  <c r="X45" i="1" s="1"/>
  <c r="X47" i="1" a="1"/>
  <c r="X47" i="1" s="1"/>
  <c r="X34" i="1" a="1"/>
  <c r="X34" i="1" s="1"/>
  <c r="X35" i="1" a="1"/>
  <c r="X35" i="1" s="1"/>
  <c r="X48" i="1" a="1"/>
  <c r="X48" i="1" s="1"/>
  <c r="X50" i="1" a="1"/>
  <c r="X50" i="1" s="1"/>
  <c r="X53" i="1" a="1"/>
  <c r="X53" i="1" s="1"/>
  <c r="X41" i="1" a="1"/>
  <c r="X41" i="1" s="1"/>
  <c r="X51" i="1" a="1"/>
  <c r="X51" i="1" s="1"/>
  <c r="X58" i="1" a="1"/>
  <c r="X58" i="1" s="1"/>
  <c r="X63" i="1" a="1"/>
  <c r="X63" i="1" s="1"/>
  <c r="X69" i="1" a="1"/>
  <c r="X69" i="1" s="1"/>
  <c r="X52" i="1" a="1"/>
  <c r="X52" i="1" s="1"/>
  <c r="X54" i="1" a="1"/>
  <c r="X54" i="1" s="1"/>
  <c r="X55" i="1" a="1"/>
  <c r="X55" i="1" s="1"/>
  <c r="X59" i="1" a="1"/>
  <c r="X59" i="1" s="1"/>
  <c r="X66" i="1" a="1"/>
  <c r="X66" i="1" s="1"/>
  <c r="X70" i="1" a="1"/>
  <c r="X70" i="1" s="1"/>
  <c r="X37" i="1" a="1"/>
  <c r="X37" i="1" s="1"/>
  <c r="X56" i="1" a="1"/>
  <c r="X56" i="1" s="1"/>
  <c r="X60" i="1" a="1"/>
  <c r="X60" i="1" s="1"/>
  <c r="X62" i="1" a="1"/>
  <c r="X62" i="1" s="1"/>
  <c r="X67" i="1" a="1"/>
  <c r="X67" i="1" s="1"/>
  <c r="X71" i="1" a="1"/>
  <c r="X71" i="1" s="1"/>
  <c r="X31" i="1" a="1"/>
  <c r="X31" i="1" s="1"/>
  <c r="X33" i="1" a="1"/>
  <c r="X33" i="1" s="1"/>
  <c r="X36" i="1" a="1"/>
  <c r="X36" i="1" s="1"/>
  <c r="X43" i="1" a="1"/>
  <c r="X43" i="1" s="1"/>
  <c r="X46" i="1" a="1"/>
  <c r="X46" i="1" s="1"/>
  <c r="X49" i="1" a="1"/>
  <c r="X49" i="1" s="1"/>
  <c r="X68" i="1" a="1"/>
  <c r="X68" i="1" s="1"/>
  <c r="X72" i="1" a="1"/>
  <c r="X72" i="1" s="1"/>
  <c r="X57" i="1" a="1"/>
  <c r="X57" i="1" s="1"/>
  <c r="X61" i="1" a="1"/>
  <c r="X61" i="1" s="1"/>
  <c r="X64" i="1" a="1"/>
  <c r="X64" i="1" s="1"/>
  <c r="X71" i="16" a="1"/>
  <c r="X71" i="16" s="1"/>
  <c r="X67" i="16" a="1"/>
  <c r="X67" i="16" s="1"/>
  <c r="X63" i="16" a="1"/>
  <c r="X63" i="16" s="1"/>
  <c r="X25" i="16" s="1" a="1"/>
  <c r="X25" i="16" s="1"/>
  <c r="X57" i="16" a="1"/>
  <c r="X57" i="16" s="1"/>
  <c r="X19" i="16" s="1" a="1"/>
  <c r="X19" i="16" s="1"/>
  <c r="X55" i="16" a="1"/>
  <c r="X55" i="16" s="1"/>
  <c r="X49" i="16" a="1"/>
  <c r="X49" i="16" s="1"/>
  <c r="X11" i="16" s="1" a="1"/>
  <c r="X11" i="16" s="1"/>
  <c r="X43" i="16" a="1"/>
  <c r="X43" i="16" s="1"/>
  <c r="X39" i="16" a="1"/>
  <c r="X39" i="16" s="1"/>
  <c r="X59" i="16" a="1"/>
  <c r="X59" i="16" s="1"/>
  <c r="X21" i="16" s="1" a="1"/>
  <c r="X21" i="16" s="1"/>
  <c r="X48" i="16" a="1"/>
  <c r="X48" i="16" s="1"/>
  <c r="X10" i="16" s="1" a="1"/>
  <c r="X10" i="16" s="1"/>
  <c r="X42" i="16" a="1"/>
  <c r="X42" i="16" s="1"/>
  <c r="X72" i="16" a="1"/>
  <c r="X72" i="16" s="1"/>
  <c r="X34" i="16" s="1" a="1"/>
  <c r="X34" i="16" s="1"/>
  <c r="X68" i="16" a="1"/>
  <c r="X68" i="16" s="1"/>
  <c r="X64" i="16" a="1"/>
  <c r="X64" i="16" s="1"/>
  <c r="X26" i="16" s="1" a="1"/>
  <c r="X26" i="16" s="1"/>
  <c r="X56" i="16" a="1"/>
  <c r="X56" i="16" s="1"/>
  <c r="X18" i="16" s="1" a="1"/>
  <c r="X18" i="16" s="1"/>
  <c r="X52" i="16" a="1"/>
  <c r="X52" i="16" s="1"/>
  <c r="X14" i="16" s="1" a="1"/>
  <c r="X14" i="16" s="1"/>
  <c r="X47" i="16" a="1"/>
  <c r="X47" i="16" s="1"/>
  <c r="X9" i="16" s="1" a="1"/>
  <c r="X9" i="16" s="1"/>
  <c r="X44" i="16" a="1"/>
  <c r="X44" i="16" s="1"/>
  <c r="X40" i="16" a="1"/>
  <c r="X40" i="16" s="1"/>
  <c r="X37" i="16" a="1"/>
  <c r="X37" i="16" s="1"/>
  <c r="X58" i="16" a="1"/>
  <c r="X58" i="16" s="1"/>
  <c r="X54" i="16" a="1"/>
  <c r="X54" i="16" s="1"/>
  <c r="X16" i="16" s="1" a="1"/>
  <c r="X16" i="16" s="1"/>
  <c r="X45" i="16" a="1"/>
  <c r="X45" i="16" s="1"/>
  <c r="X33" i="16" a="1"/>
  <c r="X33" i="16" s="1"/>
  <c r="X69" i="16" a="1"/>
  <c r="X69" i="16" s="1"/>
  <c r="X31" i="16" s="1" a="1"/>
  <c r="X31" i="16" s="1"/>
  <c r="X65" i="16" a="1"/>
  <c r="X65" i="16" s="1"/>
  <c r="X27" i="16" s="1" a="1"/>
  <c r="X27" i="16" s="1"/>
  <c r="X61" i="16" a="1"/>
  <c r="X61" i="16" s="1"/>
  <c r="X23" i="16" s="1" a="1"/>
  <c r="X23" i="16" s="1"/>
  <c r="X60" i="16" a="1"/>
  <c r="X60" i="16" s="1"/>
  <c r="X22" i="16" s="1" a="1"/>
  <c r="X22" i="16" s="1"/>
  <c r="X53" i="16" a="1"/>
  <c r="X53" i="16" s="1"/>
  <c r="X15" i="16" s="1" a="1"/>
  <c r="X15" i="16" s="1"/>
  <c r="X50" i="16" a="1"/>
  <c r="X50" i="16" s="1"/>
  <c r="X12" i="16" s="1" a="1"/>
  <c r="X12" i="16" s="1"/>
  <c r="X46" i="16" a="1"/>
  <c r="X46" i="16" s="1"/>
  <c r="X41" i="16" a="1"/>
  <c r="X41" i="16" s="1"/>
  <c r="X38" i="16" a="1"/>
  <c r="X38" i="16" s="1"/>
  <c r="X35" i="16" a="1"/>
  <c r="X35" i="16" s="1"/>
  <c r="X29" i="16" a="1"/>
  <c r="X29" i="16" s="1"/>
  <c r="X20" i="16" a="1"/>
  <c r="X20" i="16" s="1"/>
  <c r="X17" i="16" a="1"/>
  <c r="X17" i="16" s="1"/>
  <c r="X70" i="16" a="1"/>
  <c r="X70" i="16" s="1"/>
  <c r="X32" i="16" s="1" a="1"/>
  <c r="X32" i="16" s="1"/>
  <c r="X66" i="16" a="1"/>
  <c r="X66" i="16" s="1"/>
  <c r="X28" i="16" s="1" a="1"/>
  <c r="X28" i="16" s="1"/>
  <c r="X62" i="16" a="1"/>
  <c r="X62" i="16" s="1"/>
  <c r="X24" i="16" s="1" a="1"/>
  <c r="X24" i="16" s="1"/>
  <c r="X51" i="16" a="1"/>
  <c r="X51" i="16" s="1"/>
  <c r="X13" i="16" s="1" a="1"/>
  <c r="X13" i="16" s="1"/>
  <c r="X36" i="16" a="1"/>
  <c r="X36" i="16" s="1"/>
  <c r="X30" i="16" a="1"/>
  <c r="X30" i="16" s="1"/>
  <c r="W69" i="17" a="1"/>
  <c r="W69" i="17" s="1"/>
  <c r="W64" i="17" a="1"/>
  <c r="W64" i="17" s="1"/>
  <c r="W63" i="17" a="1"/>
  <c r="W63" i="17" s="1"/>
  <c r="W60" i="17" a="1"/>
  <c r="W60" i="17" s="1"/>
  <c r="W58" i="17" a="1"/>
  <c r="W58" i="17" s="1"/>
  <c r="W54" i="17" a="1"/>
  <c r="W54" i="17" s="1"/>
  <c r="W51" i="17" a="1"/>
  <c r="W51" i="17" s="1"/>
  <c r="W49" i="17" a="1"/>
  <c r="W49" i="17" s="1"/>
  <c r="W46" i="17" a="1"/>
  <c r="W46" i="17" s="1"/>
  <c r="W44" i="17" a="1"/>
  <c r="W44" i="17" s="1"/>
  <c r="W70" i="17" a="1"/>
  <c r="W70" i="17" s="1"/>
  <c r="W67" i="17" a="1"/>
  <c r="W67" i="17" s="1"/>
  <c r="W65" i="17" a="1"/>
  <c r="W65" i="17" s="1"/>
  <c r="W55" i="17" a="1"/>
  <c r="W55" i="17" s="1"/>
  <c r="W52" i="17" a="1"/>
  <c r="W52" i="17" s="1"/>
  <c r="W47" i="17" a="1"/>
  <c r="W47" i="17" s="1"/>
  <c r="W45" i="17" a="1"/>
  <c r="W45" i="17" s="1"/>
  <c r="W71" i="17" a="1"/>
  <c r="W71" i="17" s="1"/>
  <c r="W61" i="17" a="1"/>
  <c r="W61" i="17" s="1"/>
  <c r="W56" i="17" a="1"/>
  <c r="W56" i="17" s="1"/>
  <c r="W48" i="17" a="1"/>
  <c r="W48" i="17" s="1"/>
  <c r="W43" i="17" a="1"/>
  <c r="W43" i="17" s="1"/>
  <c r="W42" i="17" a="1"/>
  <c r="W42" i="17" s="1"/>
  <c r="W37" i="17" a="1"/>
  <c r="W37" i="17" s="1"/>
  <c r="W34" i="17" a="1"/>
  <c r="W34" i="17" s="1"/>
  <c r="W30" i="17" a="1"/>
  <c r="W30" i="17" s="1"/>
  <c r="W24" i="17" a="1"/>
  <c r="W24" i="17" s="1"/>
  <c r="W21" i="17" a="1"/>
  <c r="W21" i="17" s="1"/>
  <c r="W18" i="17" a="1"/>
  <c r="W18" i="17" s="1"/>
  <c r="W68" i="17" a="1"/>
  <c r="W68" i="17" s="1"/>
  <c r="W53" i="17" a="1"/>
  <c r="W53" i="17" s="1"/>
  <c r="W35" i="17" a="1"/>
  <c r="W35" i="17" s="1"/>
  <c r="W31" i="17" a="1"/>
  <c r="W31" i="17" s="1"/>
  <c r="W28" i="17" a="1"/>
  <c r="W28" i="17" s="1"/>
  <c r="W25" i="17" a="1"/>
  <c r="W25" i="17" s="1"/>
  <c r="W19" i="17" a="1"/>
  <c r="W19" i="17" s="1"/>
  <c r="W17" i="17" a="1"/>
  <c r="W17" i="17" s="1"/>
  <c r="W72" i="17" a="1"/>
  <c r="W72" i="17" s="1"/>
  <c r="W59" i="17" a="1"/>
  <c r="W59" i="17" s="1"/>
  <c r="W57" i="17" a="1"/>
  <c r="W57" i="17" s="1"/>
  <c r="W50" i="17" a="1"/>
  <c r="W50" i="17" s="1"/>
  <c r="W40" i="17" a="1"/>
  <c r="W40" i="17" s="1"/>
  <c r="W32" i="17" a="1"/>
  <c r="W32" i="17" s="1"/>
  <c r="W29" i="17" a="1"/>
  <c r="W29" i="17" s="1"/>
  <c r="W26" i="17" a="1"/>
  <c r="W26" i="17" s="1"/>
  <c r="W22" i="17" a="1"/>
  <c r="W22" i="17" s="1"/>
  <c r="W15" i="17" a="1"/>
  <c r="W15" i="17" s="1"/>
  <c r="W10" i="17" a="1"/>
  <c r="W10" i="17" s="1"/>
  <c r="W66" i="17" a="1"/>
  <c r="W66" i="17" s="1"/>
  <c r="W41" i="17" a="1"/>
  <c r="W41" i="17" s="1"/>
  <c r="W38" i="17" a="1"/>
  <c r="W38" i="17" s="1"/>
  <c r="W33" i="17" a="1"/>
  <c r="W33" i="17" s="1"/>
  <c r="W16" i="17" a="1"/>
  <c r="W16" i="17" s="1"/>
  <c r="W11" i="17" a="1"/>
  <c r="W11" i="17" s="1"/>
  <c r="W23" i="17" a="1"/>
  <c r="W23" i="17" s="1"/>
  <c r="W12" i="17" a="1"/>
  <c r="W12" i="17" s="1"/>
  <c r="W62" i="17" a="1"/>
  <c r="W62" i="17" s="1"/>
  <c r="W27" i="17" a="1"/>
  <c r="W27" i="17" s="1"/>
  <c r="W20" i="17" a="1"/>
  <c r="W20" i="17" s="1"/>
  <c r="W14" i="17" a="1"/>
  <c r="W14" i="17" s="1"/>
  <c r="W13" i="17" a="1"/>
  <c r="W13" i="17" s="1"/>
  <c r="W36" i="17" a="1"/>
  <c r="W36" i="17" s="1"/>
  <c r="W39" i="17" a="1"/>
  <c r="W39" i="17" s="1"/>
  <c r="W9" i="17" a="1"/>
  <c r="W9" i="17" s="1"/>
  <c r="Z8" i="8"/>
  <c r="Z6" i="8" s="1" a="1"/>
  <c r="Z6" i="8" s="1"/>
  <c r="Y7" i="8"/>
  <c r="Z8" i="1"/>
  <c r="Z6" i="1" s="1" a="1"/>
  <c r="Z6" i="1" s="1"/>
  <c r="Y8" i="11"/>
  <c r="Y6" i="11" s="1" a="1"/>
  <c r="Y6" i="11" s="1"/>
  <c r="X7" i="11"/>
  <c r="Y8" i="17"/>
  <c r="Y6" i="17" s="1" a="1"/>
  <c r="Y6" i="17" s="1"/>
  <c r="X7" i="17"/>
  <c r="Z8" i="15"/>
  <c r="Z6" i="15" s="1" a="1"/>
  <c r="Z6" i="15" s="1"/>
  <c r="Y7" i="15"/>
  <c r="Z8" i="9"/>
  <c r="Z6" i="9" s="1" a="1"/>
  <c r="Z6" i="9" s="1"/>
  <c r="Y7" i="9"/>
  <c r="Z8" i="10"/>
  <c r="Z6" i="10" s="1" a="1"/>
  <c r="Z6" i="10" s="1"/>
  <c r="Y7" i="10"/>
  <c r="Y8" i="12"/>
  <c r="Y6" i="12" s="1" a="1"/>
  <c r="Y6" i="12" s="1"/>
  <c r="X7" i="12"/>
  <c r="Z8" i="13"/>
  <c r="Z6" i="13" s="1" a="1"/>
  <c r="Z6" i="13" s="1"/>
  <c r="Y7" i="13"/>
  <c r="Y7" i="16"/>
  <c r="Z8" i="16"/>
  <c r="Z6" i="16" s="1" a="1"/>
  <c r="Z6" i="16" s="1"/>
  <c r="Y7" i="1"/>
  <c r="Z8" i="6"/>
  <c r="Z6" i="6" s="1" a="1"/>
  <c r="Z6" i="6" s="1"/>
  <c r="Y7" i="6"/>
  <c r="X69" i="14" l="1" a="1"/>
  <c r="X69" i="14" s="1"/>
  <c r="X31" i="14" s="1" a="1"/>
  <c r="X31" i="14" s="1"/>
  <c r="X50" i="14" a="1"/>
  <c r="X50" i="14" s="1"/>
  <c r="X35" i="14" a="1"/>
  <c r="X35" i="14" s="1"/>
  <c r="X64" i="14" a="1"/>
  <c r="X64" i="14" s="1"/>
  <c r="X26" i="14" s="1" a="1"/>
  <c r="X26" i="14" s="1"/>
  <c r="X43" i="14" a="1"/>
  <c r="X43" i="14" s="1"/>
  <c r="X36" i="14" a="1"/>
  <c r="X36" i="14" s="1"/>
  <c r="X53" i="14" a="1"/>
  <c r="X53" i="14" s="1"/>
  <c r="X15" i="14" s="1" a="1"/>
  <c r="X15" i="14" s="1"/>
  <c r="X71" i="14" a="1"/>
  <c r="X71" i="14" s="1"/>
  <c r="X33" i="14" s="1" a="1"/>
  <c r="X33" i="14" s="1"/>
  <c r="X70" i="14" a="1"/>
  <c r="X70" i="14" s="1"/>
  <c r="X32" i="14" s="1" a="1"/>
  <c r="X32" i="14" s="1"/>
  <c r="X56" i="14" a="1"/>
  <c r="X56" i="14" s="1"/>
  <c r="X18" i="14" s="1" a="1"/>
  <c r="X18" i="14" s="1"/>
  <c r="X63" i="14" a="1"/>
  <c r="X63" i="14" s="1"/>
  <c r="X46" i="14" a="1"/>
  <c r="X46" i="14" s="1"/>
  <c r="X25" i="14" a="1"/>
  <c r="X25" i="14" s="1"/>
  <c r="X55" i="14" a="1"/>
  <c r="X55" i="14" s="1"/>
  <c r="X17" i="14" s="1" a="1"/>
  <c r="X17" i="14" s="1"/>
  <c r="X39" i="14" a="1"/>
  <c r="X39" i="14" s="1"/>
  <c r="X49" i="14" a="1"/>
  <c r="X49" i="14" s="1"/>
  <c r="X11" i="14" s="1" a="1"/>
  <c r="X11" i="14" s="1"/>
  <c r="X41" i="14" a="1"/>
  <c r="X41" i="14" s="1"/>
  <c r="X61" i="14" a="1"/>
  <c r="X61" i="14" s="1"/>
  <c r="X23" i="14" s="1" a="1"/>
  <c r="X23" i="14" s="1"/>
  <c r="X65" i="14" a="1"/>
  <c r="X65" i="14" s="1"/>
  <c r="X27" i="14" s="1" a="1"/>
  <c r="X27" i="14" s="1"/>
  <c r="X48" i="14" a="1"/>
  <c r="X48" i="14" s="1"/>
  <c r="X10" i="14" s="1" a="1"/>
  <c r="X10" i="14" s="1"/>
  <c r="X58" i="14" a="1"/>
  <c r="X58" i="14" s="1"/>
  <c r="X20" i="14" s="1" a="1"/>
  <c r="X20" i="14" s="1"/>
  <c r="X59" i="14" a="1"/>
  <c r="X59" i="14" s="1"/>
  <c r="X42" i="14" a="1"/>
  <c r="X42" i="14" s="1"/>
  <c r="X21" i="14" a="1"/>
  <c r="X21" i="14" s="1"/>
  <c r="X51" i="14" a="1"/>
  <c r="X51" i="14" s="1"/>
  <c r="X13" i="14" s="1" a="1"/>
  <c r="X13" i="14" s="1"/>
  <c r="X52" i="14" a="1"/>
  <c r="X52" i="14" s="1"/>
  <c r="X14" i="14" s="1" a="1"/>
  <c r="X14" i="14" s="1"/>
  <c r="X68" i="14" a="1"/>
  <c r="X68" i="14" s="1"/>
  <c r="X30" i="14" s="1" a="1"/>
  <c r="X30" i="14" s="1"/>
  <c r="X57" i="14" a="1"/>
  <c r="X57" i="14" s="1"/>
  <c r="X19" i="14" s="1" a="1"/>
  <c r="X19" i="14" s="1"/>
  <c r="X62" i="14" a="1"/>
  <c r="X62" i="14" s="1"/>
  <c r="X24" i="14" s="1" a="1"/>
  <c r="X24" i="14" s="1"/>
  <c r="X44" i="14" a="1"/>
  <c r="X44" i="14" s="1"/>
  <c r="X45" i="14" a="1"/>
  <c r="X45" i="14" s="1"/>
  <c r="X72" i="14" a="1"/>
  <c r="X72" i="14" s="1"/>
  <c r="X34" i="14" s="1" a="1"/>
  <c r="X34" i="14" s="1"/>
  <c r="X54" i="14" a="1"/>
  <c r="X54" i="14" s="1"/>
  <c r="X16" i="14" s="1" a="1"/>
  <c r="X16" i="14" s="1"/>
  <c r="X38" i="14" a="1"/>
  <c r="X38" i="14" s="1"/>
  <c r="X67" i="14" a="1"/>
  <c r="X67" i="14" s="1"/>
  <c r="X29" i="14" s="1" a="1"/>
  <c r="X29" i="14" s="1"/>
  <c r="X47" i="14" a="1"/>
  <c r="X47" i="14" s="1"/>
  <c r="X9" i="14" s="1" a="1"/>
  <c r="X9" i="14" s="1"/>
  <c r="X40" i="14" a="1"/>
  <c r="X40" i="14" s="1"/>
  <c r="X66" i="14" a="1"/>
  <c r="X66" i="14" s="1"/>
  <c r="X28" i="14" s="1" a="1"/>
  <c r="X28" i="14" s="1"/>
  <c r="X37" i="14" a="1"/>
  <c r="X37" i="14" s="1"/>
  <c r="X60" i="14" a="1"/>
  <c r="X60" i="14" s="1"/>
  <c r="X22" i="14" s="1" a="1"/>
  <c r="X22" i="14" s="1"/>
  <c r="X12" i="14" a="1"/>
  <c r="X12" i="14" s="1"/>
  <c r="Y6" i="14" a="1"/>
  <c r="Y6" i="14" s="1"/>
  <c r="Z8" i="14"/>
  <c r="Y7" i="14"/>
  <c r="Y69" i="9" a="1"/>
  <c r="Y69" i="9" s="1"/>
  <c r="Y65" i="9" a="1"/>
  <c r="Y65" i="9" s="1"/>
  <c r="Y70" i="9" a="1"/>
  <c r="Y70" i="9" s="1"/>
  <c r="Y66" i="9" a="1"/>
  <c r="Y66" i="9" s="1"/>
  <c r="Y67" i="9" a="1"/>
  <c r="Y67" i="9" s="1"/>
  <c r="Y59" i="9" a="1"/>
  <c r="Y59" i="9" s="1"/>
  <c r="Y58" i="9" a="1"/>
  <c r="Y58" i="9" s="1"/>
  <c r="Y56" i="9" a="1"/>
  <c r="Y56" i="9" s="1"/>
  <c r="Y53" i="9" a="1"/>
  <c r="Y53" i="9" s="1"/>
  <c r="Y50" i="9" a="1"/>
  <c r="Y50" i="9" s="1"/>
  <c r="Y48" i="9" a="1"/>
  <c r="Y48" i="9" s="1"/>
  <c r="Y39" i="9" a="1"/>
  <c r="Y39" i="9" s="1"/>
  <c r="Y28" i="9" a="1"/>
  <c r="Y28" i="9" s="1"/>
  <c r="Y22" i="9" a="1"/>
  <c r="Y22" i="9" s="1"/>
  <c r="Y18" i="9" a="1"/>
  <c r="Y18" i="9" s="1"/>
  <c r="Y14" i="9" a="1"/>
  <c r="Y14" i="9" s="1"/>
  <c r="Y68" i="9" a="1"/>
  <c r="Y68" i="9" s="1"/>
  <c r="Y60" i="9" a="1"/>
  <c r="Y60" i="9" s="1"/>
  <c r="Y51" i="9" a="1"/>
  <c r="Y51" i="9" s="1"/>
  <c r="Y45" i="9" a="1"/>
  <c r="Y45" i="9" s="1"/>
  <c r="Y42" i="9" a="1"/>
  <c r="Y42" i="9" s="1"/>
  <c r="Y37" i="9" a="1"/>
  <c r="Y37" i="9" s="1"/>
  <c r="Y34" i="9" a="1"/>
  <c r="Y34" i="9" s="1"/>
  <c r="Y31" i="9" a="1"/>
  <c r="Y31" i="9" s="1"/>
  <c r="Y26" i="9" a="1"/>
  <c r="Y26" i="9" s="1"/>
  <c r="Y23" i="9" a="1"/>
  <c r="Y23" i="9" s="1"/>
  <c r="Y19" i="9" a="1"/>
  <c r="Y19" i="9" s="1"/>
  <c r="Y15" i="9" a="1"/>
  <c r="Y15" i="9" s="1"/>
  <c r="Y11" i="9" a="1"/>
  <c r="Y11" i="9" s="1"/>
  <c r="Y71" i="9" a="1"/>
  <c r="Y71" i="9" s="1"/>
  <c r="Y63" i="9" a="1"/>
  <c r="Y63" i="9" s="1"/>
  <c r="Y61" i="9" a="1"/>
  <c r="Y61" i="9" s="1"/>
  <c r="Y57" i="9" a="1"/>
  <c r="Y57" i="9" s="1"/>
  <c r="Y54" i="9" a="1"/>
  <c r="Y54" i="9" s="1"/>
  <c r="Y52" i="9" a="1"/>
  <c r="Y52" i="9" s="1"/>
  <c r="Y49" i="9" a="1"/>
  <c r="Y49" i="9" s="1"/>
  <c r="Y46" i="9" a="1"/>
  <c r="Y46" i="9" s="1"/>
  <c r="Y43" i="9" a="1"/>
  <c r="Y43" i="9" s="1"/>
  <c r="Y40" i="9" a="1"/>
  <c r="Y40" i="9" s="1"/>
  <c r="Y38" i="9" a="1"/>
  <c r="Y38" i="9" s="1"/>
  <c r="Y35" i="9" a="1"/>
  <c r="Y35" i="9" s="1"/>
  <c r="Y32" i="9" a="1"/>
  <c r="Y32" i="9" s="1"/>
  <c r="Y29" i="9" a="1"/>
  <c r="Y29" i="9" s="1"/>
  <c r="Y24" i="9" a="1"/>
  <c r="Y24" i="9" s="1"/>
  <c r="Y20" i="9" a="1"/>
  <c r="Y20" i="9" s="1"/>
  <c r="Y16" i="9" a="1"/>
  <c r="Y16" i="9" s="1"/>
  <c r="Y12" i="9" a="1"/>
  <c r="Y12" i="9" s="1"/>
  <c r="Y64" i="9" a="1"/>
  <c r="Y64" i="9" s="1"/>
  <c r="Y62" i="9" a="1"/>
  <c r="Y62" i="9" s="1"/>
  <c r="Y55" i="9" a="1"/>
  <c r="Y55" i="9" s="1"/>
  <c r="Y33" i="9" a="1"/>
  <c r="Y33" i="9" s="1"/>
  <c r="Y13" i="9" a="1"/>
  <c r="Y13" i="9" s="1"/>
  <c r="Y72" i="9" a="1"/>
  <c r="Y72" i="9" s="1"/>
  <c r="Y47" i="9" a="1"/>
  <c r="Y47" i="9" s="1"/>
  <c r="Y30" i="9" a="1"/>
  <c r="Y30" i="9" s="1"/>
  <c r="Y17" i="9" a="1"/>
  <c r="Y17" i="9" s="1"/>
  <c r="Y44" i="9" a="1"/>
  <c r="Y44" i="9" s="1"/>
  <c r="Y27" i="9" a="1"/>
  <c r="Y27" i="9" s="1"/>
  <c r="Y21" i="9" a="1"/>
  <c r="Y21" i="9" s="1"/>
  <c r="Y9" i="9" a="1"/>
  <c r="Y9" i="9" s="1"/>
  <c r="Y25" i="9" a="1"/>
  <c r="Y25" i="9" s="1"/>
  <c r="Y36" i="9" a="1"/>
  <c r="Y36" i="9" s="1"/>
  <c r="Y10" i="9" a="1"/>
  <c r="Y10" i="9" s="1"/>
  <c r="Y41" i="9" a="1"/>
  <c r="Y41" i="9" s="1"/>
  <c r="Y12" i="1" a="1"/>
  <c r="Y12" i="1" s="1"/>
  <c r="Y9" i="1" a="1"/>
  <c r="Y9" i="1" s="1"/>
  <c r="Y10" i="1" a="1"/>
  <c r="Y10" i="1" s="1"/>
  <c r="Y13" i="1" a="1"/>
  <c r="Y13" i="1" s="1"/>
  <c r="Y11" i="1" a="1"/>
  <c r="Y11" i="1" s="1"/>
  <c r="Y15" i="1" a="1"/>
  <c r="Y15" i="1" s="1"/>
  <c r="Y16" i="1" a="1"/>
  <c r="Y16" i="1" s="1"/>
  <c r="Y18" i="1" a="1"/>
  <c r="Y18" i="1" s="1"/>
  <c r="Y17" i="1" a="1"/>
  <c r="Y17" i="1" s="1"/>
  <c r="Y19" i="1" a="1"/>
  <c r="Y19" i="1" s="1"/>
  <c r="Y20" i="1" a="1"/>
  <c r="Y20" i="1" s="1"/>
  <c r="Y21" i="1" a="1"/>
  <c r="Y21" i="1" s="1"/>
  <c r="Y24" i="1" a="1"/>
  <c r="Y24" i="1" s="1"/>
  <c r="Y22" i="1" a="1"/>
  <c r="Y22" i="1" s="1"/>
  <c r="Y25" i="1" a="1"/>
  <c r="Y25" i="1" s="1"/>
  <c r="Y28" i="1" a="1"/>
  <c r="Y28" i="1" s="1"/>
  <c r="Y23" i="1" a="1"/>
  <c r="Y23" i="1" s="1"/>
  <c r="Y34" i="1" a="1"/>
  <c r="Y34" i="1" s="1"/>
  <c r="Y26" i="1" a="1"/>
  <c r="Y26" i="1" s="1"/>
  <c r="Y31" i="1" a="1"/>
  <c r="Y31" i="1" s="1"/>
  <c r="Y27" i="1" a="1"/>
  <c r="Y27" i="1" s="1"/>
  <c r="Y29" i="1" a="1"/>
  <c r="Y29" i="1" s="1"/>
  <c r="Y32" i="1" a="1"/>
  <c r="Y32" i="1" s="1"/>
  <c r="Y40" i="1" a="1"/>
  <c r="Y40" i="1" s="1"/>
  <c r="Y33" i="1" a="1"/>
  <c r="Y33" i="1" s="1"/>
  <c r="Y36" i="1" a="1"/>
  <c r="Y36" i="1" s="1"/>
  <c r="Y37" i="1" a="1"/>
  <c r="Y37" i="1" s="1"/>
  <c r="Y38" i="1" a="1"/>
  <c r="Y38" i="1" s="1"/>
  <c r="Y41" i="1" a="1"/>
  <c r="Y41" i="1" s="1"/>
  <c r="Y43" i="1" a="1"/>
  <c r="Y43" i="1" s="1"/>
  <c r="Y46" i="1" a="1"/>
  <c r="Y46" i="1" s="1"/>
  <c r="Y49" i="1" a="1"/>
  <c r="Y49" i="1" s="1"/>
  <c r="Y14" i="1" a="1"/>
  <c r="Y14" i="1" s="1"/>
  <c r="Y39" i="1" a="1"/>
  <c r="Y39" i="1" s="1"/>
  <c r="Y44" i="1" a="1"/>
  <c r="Y44" i="1" s="1"/>
  <c r="Y30" i="1" a="1"/>
  <c r="Y30" i="1" s="1"/>
  <c r="Y42" i="1" a="1"/>
  <c r="Y42" i="1" s="1"/>
  <c r="Y45" i="1" a="1"/>
  <c r="Y45" i="1" s="1"/>
  <c r="Y47" i="1" a="1"/>
  <c r="Y47" i="1" s="1"/>
  <c r="Y52" i="1" a="1"/>
  <c r="Y52" i="1" s="1"/>
  <c r="Y55" i="1" a="1"/>
  <c r="Y55" i="1" s="1"/>
  <c r="Y35" i="1" a="1"/>
  <c r="Y35" i="1" s="1"/>
  <c r="Y57" i="1" a="1"/>
  <c r="Y57" i="1" s="1"/>
  <c r="Y61" i="1" a="1"/>
  <c r="Y61" i="1" s="1"/>
  <c r="Y64" i="1" a="1"/>
  <c r="Y64" i="1" s="1"/>
  <c r="Y68" i="1" a="1"/>
  <c r="Y68" i="1" s="1"/>
  <c r="Y72" i="1" a="1"/>
  <c r="Y72" i="1" s="1"/>
  <c r="Y50" i="1" a="1"/>
  <c r="Y50" i="1" s="1"/>
  <c r="Y51" i="1" a="1"/>
  <c r="Y51" i="1" s="1"/>
  <c r="Y53" i="1" a="1"/>
  <c r="Y53" i="1" s="1"/>
  <c r="Y58" i="1" a="1"/>
  <c r="Y58" i="1" s="1"/>
  <c r="Y63" i="1" a="1"/>
  <c r="Y63" i="1" s="1"/>
  <c r="Y65" i="1" a="1"/>
  <c r="Y65" i="1" s="1"/>
  <c r="Y69" i="1" a="1"/>
  <c r="Y69" i="1" s="1"/>
  <c r="Y48" i="1" a="1"/>
  <c r="Y48" i="1" s="1"/>
  <c r="Y54" i="1" a="1"/>
  <c r="Y54" i="1" s="1"/>
  <c r="Y59" i="1" a="1"/>
  <c r="Y59" i="1" s="1"/>
  <c r="Y66" i="1" a="1"/>
  <c r="Y66" i="1" s="1"/>
  <c r="Y70" i="1" a="1"/>
  <c r="Y70" i="1" s="1"/>
  <c r="Y60" i="1" a="1"/>
  <c r="Y60" i="1" s="1"/>
  <c r="Y67" i="1" a="1"/>
  <c r="Y67" i="1" s="1"/>
  <c r="Y62" i="1" a="1"/>
  <c r="Y62" i="1" s="1"/>
  <c r="Y71" i="1" a="1"/>
  <c r="Y71" i="1" s="1"/>
  <c r="Y56" i="1" a="1"/>
  <c r="Y56" i="1" s="1"/>
  <c r="Y10" i="13" a="1"/>
  <c r="Y10" i="13" s="1"/>
  <c r="Y18" i="13" a="1"/>
  <c r="Y18" i="13" s="1"/>
  <c r="Y23" i="13" a="1"/>
  <c r="Y23" i="13" s="1"/>
  <c r="Y24" i="13" a="1"/>
  <c r="Y24" i="13" s="1"/>
  <c r="Y26" i="13" a="1"/>
  <c r="Y26" i="13" s="1"/>
  <c r="Y31" i="13" a="1"/>
  <c r="Y31" i="13" s="1"/>
  <c r="Y39" i="13" a="1"/>
  <c r="Y39" i="13" s="1"/>
  <c r="Y46" i="13" a="1"/>
  <c r="Y46" i="13" s="1"/>
  <c r="Y50" i="13" a="1"/>
  <c r="Y50" i="13" s="1"/>
  <c r="Y54" i="13" a="1"/>
  <c r="Y54" i="13" s="1"/>
  <c r="Y57" i="13" a="1"/>
  <c r="Y57" i="13" s="1"/>
  <c r="Y60" i="13" a="1"/>
  <c r="Y60" i="13" s="1"/>
  <c r="Y66" i="13" a="1"/>
  <c r="Y66" i="13" s="1"/>
  <c r="Y70" i="13" a="1"/>
  <c r="Y70" i="13" s="1"/>
  <c r="Y11" i="13" a="1"/>
  <c r="Y11" i="13" s="1"/>
  <c r="Y16" i="13" a="1"/>
  <c r="Y16" i="13" s="1"/>
  <c r="Y22" i="13" a="1"/>
  <c r="Y22" i="13" s="1"/>
  <c r="Y27" i="13" a="1"/>
  <c r="Y27" i="13" s="1"/>
  <c r="Y30" i="13" a="1"/>
  <c r="Y30" i="13" s="1"/>
  <c r="Y33" i="13" a="1"/>
  <c r="Y33" i="13" s="1"/>
  <c r="Y34" i="13" a="1"/>
  <c r="Y34" i="13" s="1"/>
  <c r="Y37" i="13" a="1"/>
  <c r="Y37" i="13" s="1"/>
  <c r="Y42" i="13" a="1"/>
  <c r="Y42" i="13" s="1"/>
  <c r="Y44" i="13" a="1"/>
  <c r="Y44" i="13" s="1"/>
  <c r="Y47" i="13" a="1"/>
  <c r="Y47" i="13" s="1"/>
  <c r="Y49" i="13" a="1"/>
  <c r="Y49" i="13" s="1"/>
  <c r="Y53" i="13" a="1"/>
  <c r="Y53" i="13" s="1"/>
  <c r="Y56" i="13" a="1"/>
  <c r="Y56" i="13" s="1"/>
  <c r="Y59" i="13" a="1"/>
  <c r="Y59" i="13" s="1"/>
  <c r="Y63" i="13" a="1"/>
  <c r="Y63" i="13" s="1"/>
  <c r="Y69" i="13" a="1"/>
  <c r="Y69" i="13" s="1"/>
  <c r="Y72" i="13" a="1"/>
  <c r="Y72" i="13" s="1"/>
  <c r="Y15" i="13" a="1"/>
  <c r="Y15" i="13" s="1"/>
  <c r="Y20" i="13" a="1"/>
  <c r="Y20" i="13" s="1"/>
  <c r="Y21" i="13" a="1"/>
  <c r="Y21" i="13" s="1"/>
  <c r="Y29" i="13" a="1"/>
  <c r="Y29" i="13" s="1"/>
  <c r="Y32" i="13" a="1"/>
  <c r="Y32" i="13" s="1"/>
  <c r="Y40" i="13" a="1"/>
  <c r="Y40" i="13" s="1"/>
  <c r="Y45" i="13" a="1"/>
  <c r="Y45" i="13" s="1"/>
  <c r="Y52" i="13" a="1"/>
  <c r="Y52" i="13" s="1"/>
  <c r="Y58" i="13" a="1"/>
  <c r="Y58" i="13" s="1"/>
  <c r="Y62" i="13" a="1"/>
  <c r="Y62" i="13" s="1"/>
  <c r="Y65" i="13" a="1"/>
  <c r="Y65" i="13" s="1"/>
  <c r="Y14" i="13" a="1"/>
  <c r="Y14" i="13" s="1"/>
  <c r="Y17" i="13" a="1"/>
  <c r="Y17" i="13" s="1"/>
  <c r="Y35" i="13" a="1"/>
  <c r="Y35" i="13" s="1"/>
  <c r="Y41" i="13" a="1"/>
  <c r="Y41" i="13" s="1"/>
  <c r="Y64" i="13" a="1"/>
  <c r="Y64" i="13" s="1"/>
  <c r="Y28" i="13" a="1"/>
  <c r="Y28" i="13" s="1"/>
  <c r="Y25" i="13" a="1"/>
  <c r="Y25" i="13" s="1"/>
  <c r="Y38" i="13" a="1"/>
  <c r="Y38" i="13" s="1"/>
  <c r="Y43" i="13" a="1"/>
  <c r="Y43" i="13" s="1"/>
  <c r="Y48" i="13" a="1"/>
  <c r="Y48" i="13" s="1"/>
  <c r="Y55" i="13" a="1"/>
  <c r="Y55" i="13" s="1"/>
  <c r="Y67" i="13" a="1"/>
  <c r="Y67" i="13" s="1"/>
  <c r="Y71" i="13" a="1"/>
  <c r="Y71" i="13" s="1"/>
  <c r="Y9" i="13" a="1"/>
  <c r="Y9" i="13" s="1"/>
  <c r="Y13" i="13" a="1"/>
  <c r="Y13" i="13" s="1"/>
  <c r="Y19" i="13" a="1"/>
  <c r="Y19" i="13" s="1"/>
  <c r="Y61" i="13" a="1"/>
  <c r="Y61" i="13" s="1"/>
  <c r="Y12" i="13" a="1"/>
  <c r="Y12" i="13" s="1"/>
  <c r="Y36" i="13" a="1"/>
  <c r="Y36" i="13" s="1"/>
  <c r="Y51" i="13" a="1"/>
  <c r="Y51" i="13" s="1"/>
  <c r="Y68" i="13" a="1"/>
  <c r="Y68" i="13" s="1"/>
  <c r="Y71" i="10" a="1"/>
  <c r="Y71" i="10" s="1"/>
  <c r="Y67" i="10" a="1"/>
  <c r="Y67" i="10" s="1"/>
  <c r="Y66" i="10" a="1"/>
  <c r="Y66" i="10" s="1"/>
  <c r="Y62" i="10" a="1"/>
  <c r="Y62" i="10" s="1"/>
  <c r="Y60" i="10" a="1"/>
  <c r="Y60" i="10" s="1"/>
  <c r="Y55" i="10" a="1"/>
  <c r="Y55" i="10" s="1"/>
  <c r="Y51" i="10" a="1"/>
  <c r="Y51" i="10" s="1"/>
  <c r="Y46" i="10" a="1"/>
  <c r="Y46" i="10" s="1"/>
  <c r="Y42" i="10" a="1"/>
  <c r="Y42" i="10" s="1"/>
  <c r="Y38" i="10" a="1"/>
  <c r="Y38" i="10" s="1"/>
  <c r="Y36" i="10" a="1"/>
  <c r="Y36" i="10" s="1"/>
  <c r="Y30" i="10" a="1"/>
  <c r="Y30" i="10" s="1"/>
  <c r="Y27" i="10" a="1"/>
  <c r="Y27" i="10" s="1"/>
  <c r="Y24" i="10" a="1"/>
  <c r="Y24" i="10" s="1"/>
  <c r="Y20" i="10" a="1"/>
  <c r="Y20" i="10" s="1"/>
  <c r="Y14" i="10" a="1"/>
  <c r="Y14" i="10" s="1"/>
  <c r="Y11" i="10" a="1"/>
  <c r="Y11" i="10" s="1"/>
  <c r="Y72" i="10" a="1"/>
  <c r="Y72" i="10" s="1"/>
  <c r="Y68" i="10" a="1"/>
  <c r="Y68" i="10" s="1"/>
  <c r="Y63" i="10" a="1"/>
  <c r="Y63" i="10" s="1"/>
  <c r="Y61" i="10" a="1"/>
  <c r="Y61" i="10" s="1"/>
  <c r="Y58" i="10" a="1"/>
  <c r="Y58" i="10" s="1"/>
  <c r="Y56" i="10" a="1"/>
  <c r="Y56" i="10" s="1"/>
  <c r="Y52" i="10" a="1"/>
  <c r="Y52" i="10" s="1"/>
  <c r="Y48" i="10" a="1"/>
  <c r="Y48" i="10" s="1"/>
  <c r="Y47" i="10" a="1"/>
  <c r="Y47" i="10" s="1"/>
  <c r="Y43" i="10" a="1"/>
  <c r="Y43" i="10" s="1"/>
  <c r="Y39" i="10" a="1"/>
  <c r="Y39" i="10" s="1"/>
  <c r="Y34" i="10" a="1"/>
  <c r="Y34" i="10" s="1"/>
  <c r="Y31" i="10" a="1"/>
  <c r="Y31" i="10" s="1"/>
  <c r="Y25" i="10" a="1"/>
  <c r="Y25" i="10" s="1"/>
  <c r="Y21" i="10" a="1"/>
  <c r="Y21" i="10" s="1"/>
  <c r="Y18" i="10" a="1"/>
  <c r="Y18" i="10" s="1"/>
  <c r="Y17" i="10" a="1"/>
  <c r="Y17" i="10" s="1"/>
  <c r="Y15" i="10" a="1"/>
  <c r="Y15" i="10" s="1"/>
  <c r="Y13" i="10" a="1"/>
  <c r="Y13" i="10" s="1"/>
  <c r="Y69" i="10" a="1"/>
  <c r="Y69" i="10" s="1"/>
  <c r="Y64" i="10" a="1"/>
  <c r="Y64" i="10" s="1"/>
  <c r="Y57" i="10" a="1"/>
  <c r="Y57" i="10" s="1"/>
  <c r="Y53" i="10" a="1"/>
  <c r="Y53" i="10" s="1"/>
  <c r="Y49" i="10" a="1"/>
  <c r="Y49" i="10" s="1"/>
  <c r="Y44" i="10" a="1"/>
  <c r="Y44" i="10" s="1"/>
  <c r="Y40" i="10" a="1"/>
  <c r="Y40" i="10" s="1"/>
  <c r="Y35" i="10" a="1"/>
  <c r="Y35" i="10" s="1"/>
  <c r="Y32" i="10" a="1"/>
  <c r="Y32" i="10" s="1"/>
  <c r="Y28" i="10" a="1"/>
  <c r="Y28" i="10" s="1"/>
  <c r="Y22" i="10" a="1"/>
  <c r="Y22" i="10" s="1"/>
  <c r="Y19" i="10" a="1"/>
  <c r="Y19" i="10" s="1"/>
  <c r="Y16" i="10" a="1"/>
  <c r="Y16" i="10" s="1"/>
  <c r="Y12" i="10" a="1"/>
  <c r="Y12" i="10" s="1"/>
  <c r="Y9" i="10" a="1"/>
  <c r="Y9" i="10" s="1"/>
  <c r="Y59" i="10" a="1"/>
  <c r="Y59" i="10" s="1"/>
  <c r="Y41" i="10" a="1"/>
  <c r="Y41" i="10" s="1"/>
  <c r="Y45" i="10" a="1"/>
  <c r="Y45" i="10" s="1"/>
  <c r="Y29" i="10" a="1"/>
  <c r="Y29" i="10" s="1"/>
  <c r="Y70" i="10" a="1"/>
  <c r="Y70" i="10" s="1"/>
  <c r="Y65" i="10" a="1"/>
  <c r="Y65" i="10" s="1"/>
  <c r="Y50" i="10" a="1"/>
  <c r="Y50" i="10" s="1"/>
  <c r="Y33" i="10" a="1"/>
  <c r="Y33" i="10" s="1"/>
  <c r="Y26" i="10" a="1"/>
  <c r="Y26" i="10" s="1"/>
  <c r="Y23" i="10" a="1"/>
  <c r="Y23" i="10" s="1"/>
  <c r="Y10" i="10" a="1"/>
  <c r="Y10" i="10" s="1"/>
  <c r="Y54" i="10" a="1"/>
  <c r="Y54" i="10" s="1"/>
  <c r="Y37" i="10" a="1"/>
  <c r="Y37" i="10" s="1"/>
  <c r="Y71" i="15" a="1"/>
  <c r="Y71" i="15" s="1"/>
  <c r="Y67" i="15" a="1"/>
  <c r="Y67" i="15" s="1"/>
  <c r="Y63" i="15" a="1"/>
  <c r="Y63" i="15" s="1"/>
  <c r="Y59" i="15" a="1"/>
  <c r="Y59" i="15" s="1"/>
  <c r="Y52" i="15" a="1"/>
  <c r="Y52" i="15" s="1"/>
  <c r="Y49" i="15" a="1"/>
  <c r="Y49" i="15" s="1"/>
  <c r="Y46" i="15" a="1"/>
  <c r="Y46" i="15" s="1"/>
  <c r="Y43" i="15" a="1"/>
  <c r="Y43" i="15" s="1"/>
  <c r="Y39" i="15" a="1"/>
  <c r="Y39" i="15" s="1"/>
  <c r="Y35" i="15" a="1"/>
  <c r="Y35" i="15" s="1"/>
  <c r="Y33" i="15" a="1"/>
  <c r="Y33" i="15" s="1"/>
  <c r="Y30" i="15" a="1"/>
  <c r="Y30" i="15" s="1"/>
  <c r="Y22" i="15" a="1"/>
  <c r="Y22" i="15" s="1"/>
  <c r="Y20" i="15" a="1"/>
  <c r="Y20" i="15" s="1"/>
  <c r="Y13" i="15" a="1"/>
  <c r="Y13" i="15" s="1"/>
  <c r="Y72" i="15" a="1"/>
  <c r="Y72" i="15" s="1"/>
  <c r="Y68" i="15" a="1"/>
  <c r="Y68" i="15" s="1"/>
  <c r="Y64" i="15" a="1"/>
  <c r="Y64" i="15" s="1"/>
  <c r="Y58" i="15" a="1"/>
  <c r="Y58" i="15" s="1"/>
  <c r="Y57" i="15" a="1"/>
  <c r="Y57" i="15" s="1"/>
  <c r="Y51" i="15" a="1"/>
  <c r="Y51" i="15" s="1"/>
  <c r="Y50" i="15" a="1"/>
  <c r="Y50" i="15" s="1"/>
  <c r="Y47" i="15" a="1"/>
  <c r="Y47" i="15" s="1"/>
  <c r="Y44" i="15" a="1"/>
  <c r="Y44" i="15" s="1"/>
  <c r="Y41" i="15" a="1"/>
  <c r="Y41" i="15" s="1"/>
  <c r="Y40" i="15" a="1"/>
  <c r="Y40" i="15" s="1"/>
  <c r="Y36" i="15" a="1"/>
  <c r="Y36" i="15" s="1"/>
  <c r="Y34" i="15" a="1"/>
  <c r="Y34" i="15" s="1"/>
  <c r="Y32" i="15" a="1"/>
  <c r="Y32" i="15" s="1"/>
  <c r="Y28" i="15" a="1"/>
  <c r="Y28" i="15" s="1"/>
  <c r="Y23" i="15" a="1"/>
  <c r="Y23" i="15" s="1"/>
  <c r="Y17" i="15" a="1"/>
  <c r="Y17" i="15" s="1"/>
  <c r="Y14" i="15" a="1"/>
  <c r="Y14" i="15" s="1"/>
  <c r="Y65" i="15" a="1"/>
  <c r="Y65" i="15" s="1"/>
  <c r="Y60" i="15" a="1"/>
  <c r="Y60" i="15" s="1"/>
  <c r="Y55" i="15" a="1"/>
  <c r="Y55" i="15" s="1"/>
  <c r="Y37" i="15" a="1"/>
  <c r="Y37" i="15" s="1"/>
  <c r="Y25" i="15" a="1"/>
  <c r="Y25" i="15" s="1"/>
  <c r="Y21" i="15" a="1"/>
  <c r="Y21" i="15" s="1"/>
  <c r="Y15" i="15" a="1"/>
  <c r="Y15" i="15" s="1"/>
  <c r="Y70" i="15" a="1"/>
  <c r="Y70" i="15" s="1"/>
  <c r="Y24" i="15" a="1"/>
  <c r="Y24" i="15" s="1"/>
  <c r="Y66" i="15" a="1"/>
  <c r="Y66" i="15" s="1"/>
  <c r="Y54" i="15" a="1"/>
  <c r="Y54" i="15" s="1"/>
  <c r="Y53" i="15" a="1"/>
  <c r="Y53" i="15" s="1"/>
  <c r="Y48" i="15" a="1"/>
  <c r="Y48" i="15" s="1"/>
  <c r="Y42" i="15" a="1"/>
  <c r="Y42" i="15" s="1"/>
  <c r="Y38" i="15" a="1"/>
  <c r="Y38" i="15" s="1"/>
  <c r="Y29" i="15" a="1"/>
  <c r="Y29" i="15" s="1"/>
  <c r="Y26" i="15" a="1"/>
  <c r="Y26" i="15" s="1"/>
  <c r="Y16" i="15" a="1"/>
  <c r="Y16" i="15" s="1"/>
  <c r="Y9" i="15" a="1"/>
  <c r="Y9" i="15" s="1"/>
  <c r="Y61" i="15" a="1"/>
  <c r="Y61" i="15" s="1"/>
  <c r="Y31" i="15" a="1"/>
  <c r="Y31" i="15" s="1"/>
  <c r="Y27" i="15" a="1"/>
  <c r="Y27" i="15" s="1"/>
  <c r="Y19" i="15" a="1"/>
  <c r="Y19" i="15" s="1"/>
  <c r="Y12" i="15" a="1"/>
  <c r="Y12" i="15" s="1"/>
  <c r="Y69" i="15" a="1"/>
  <c r="Y69" i="15" s="1"/>
  <c r="Y56" i="15" a="1"/>
  <c r="Y56" i="15" s="1"/>
  <c r="Y45" i="15" a="1"/>
  <c r="Y45" i="15" s="1"/>
  <c r="Y18" i="15" a="1"/>
  <c r="Y18" i="15" s="1"/>
  <c r="Y11" i="15" a="1"/>
  <c r="Y11" i="15" s="1"/>
  <c r="Y10" i="15" a="1"/>
  <c r="Y10" i="15" s="1"/>
  <c r="Y62" i="15" a="1"/>
  <c r="Y62" i="15" s="1"/>
  <c r="X62" i="11" a="1"/>
  <c r="X62" i="11" s="1"/>
  <c r="X53" i="11" a="1"/>
  <c r="X53" i="11" s="1"/>
  <c r="X49" i="11" a="1"/>
  <c r="X49" i="11" s="1"/>
  <c r="X46" i="11" a="1"/>
  <c r="X46" i="11" s="1"/>
  <c r="X42" i="11" a="1"/>
  <c r="X42" i="11" s="1"/>
  <c r="X39" i="11" a="1"/>
  <c r="X39" i="11" s="1"/>
  <c r="X35" i="11" a="1"/>
  <c r="X35" i="11" s="1"/>
  <c r="X32" i="11" a="1"/>
  <c r="X32" i="11" s="1"/>
  <c r="X29" i="11" a="1"/>
  <c r="X29" i="11" s="1"/>
  <c r="X26" i="11" a="1"/>
  <c r="X26" i="11" s="1"/>
  <c r="X21" i="11" a="1"/>
  <c r="X21" i="11" s="1"/>
  <c r="X18" i="11" a="1"/>
  <c r="X18" i="11" s="1"/>
  <c r="X15" i="11" a="1"/>
  <c r="X15" i="11" s="1"/>
  <c r="X68" i="11" a="1"/>
  <c r="X68" i="11" s="1"/>
  <c r="X67" i="11" a="1"/>
  <c r="X67" i="11" s="1"/>
  <c r="X64" i="11" a="1"/>
  <c r="X64" i="11" s="1"/>
  <c r="X59" i="11" a="1"/>
  <c r="X59" i="11" s="1"/>
  <c r="X54" i="11" a="1"/>
  <c r="X54" i="11" s="1"/>
  <c r="X51" i="11" a="1"/>
  <c r="X51" i="11" s="1"/>
  <c r="X47" i="11" a="1"/>
  <c r="X47" i="11" s="1"/>
  <c r="X43" i="11" a="1"/>
  <c r="X43" i="11" s="1"/>
  <c r="X40" i="11" a="1"/>
  <c r="X40" i="11" s="1"/>
  <c r="X36" i="11" a="1"/>
  <c r="X36" i="11" s="1"/>
  <c r="X33" i="11" a="1"/>
  <c r="X33" i="11" s="1"/>
  <c r="X27" i="11" a="1"/>
  <c r="X27" i="11" s="1"/>
  <c r="X24" i="11" a="1"/>
  <c r="X24" i="11" s="1"/>
  <c r="X19" i="11" a="1"/>
  <c r="X19" i="11" s="1"/>
  <c r="X17" i="11" a="1"/>
  <c r="X17" i="11" s="1"/>
  <c r="X13" i="11" a="1"/>
  <c r="X13" i="11" s="1"/>
  <c r="X72" i="11" a="1"/>
  <c r="X72" i="11" s="1"/>
  <c r="X71" i="11" a="1"/>
  <c r="X71" i="11" s="1"/>
  <c r="X69" i="11" a="1"/>
  <c r="X69" i="11" s="1"/>
  <c r="X65" i="11" a="1"/>
  <c r="X65" i="11" s="1"/>
  <c r="X60" i="11" a="1"/>
  <c r="X60" i="11" s="1"/>
  <c r="X58" i="11" a="1"/>
  <c r="X58" i="11" s="1"/>
  <c r="X55" i="11" a="1"/>
  <c r="X55" i="11" s="1"/>
  <c r="X50" i="11" a="1"/>
  <c r="X50" i="11" s="1"/>
  <c r="X44" i="11" a="1"/>
  <c r="X44" i="11" s="1"/>
  <c r="X41" i="11" a="1"/>
  <c r="X41" i="11" s="1"/>
  <c r="X37" i="11" a="1"/>
  <c r="X37" i="11" s="1"/>
  <c r="X30" i="11" a="1"/>
  <c r="X30" i="11" s="1"/>
  <c r="X25" i="11" a="1"/>
  <c r="X25" i="11" s="1"/>
  <c r="X22" i="11" a="1"/>
  <c r="X22" i="11" s="1"/>
  <c r="X16" i="11" a="1"/>
  <c r="X16" i="11" s="1"/>
  <c r="X12" i="11" a="1"/>
  <c r="X12" i="11" s="1"/>
  <c r="X45" i="11" a="1"/>
  <c r="X45" i="11" s="1"/>
  <c r="X14" i="11" a="1"/>
  <c r="X14" i="11" s="1"/>
  <c r="X56" i="11" a="1"/>
  <c r="X56" i="11" s="1"/>
  <c r="X34" i="11" a="1"/>
  <c r="X34" i="11" s="1"/>
  <c r="X28" i="11" a="1"/>
  <c r="X28" i="11" s="1"/>
  <c r="X11" i="11" a="1"/>
  <c r="X11" i="11" s="1"/>
  <c r="X38" i="11" a="1"/>
  <c r="X38" i="11" s="1"/>
  <c r="X20" i="11" a="1"/>
  <c r="X20" i="11" s="1"/>
  <c r="X10" i="11" a="1"/>
  <c r="X10" i="11" s="1"/>
  <c r="X9" i="11" a="1"/>
  <c r="X9" i="11" s="1"/>
  <c r="X61" i="11" a="1"/>
  <c r="X61" i="11" s="1"/>
  <c r="X63" i="11" a="1"/>
  <c r="X63" i="11" s="1"/>
  <c r="X52" i="11" a="1"/>
  <c r="X52" i="11" s="1"/>
  <c r="X31" i="11" a="1"/>
  <c r="X31" i="11" s="1"/>
  <c r="X70" i="11" a="1"/>
  <c r="X70" i="11" s="1"/>
  <c r="X48" i="11" a="1"/>
  <c r="X48" i="11" s="1"/>
  <c r="X66" i="11" a="1"/>
  <c r="X66" i="11" s="1"/>
  <c r="X57" i="11" a="1"/>
  <c r="X57" i="11" s="1"/>
  <c r="X23" i="11" a="1"/>
  <c r="X23" i="11" s="1"/>
  <c r="AA8" i="8"/>
  <c r="AA6" i="8" s="1" a="1"/>
  <c r="AA6" i="8" s="1"/>
  <c r="Z7" i="8"/>
  <c r="Y72" i="16" a="1"/>
  <c r="Y72" i="16" s="1"/>
  <c r="Y68" i="16" a="1"/>
  <c r="Y68" i="16" s="1"/>
  <c r="Y64" i="16" a="1"/>
  <c r="Y64" i="16" s="1"/>
  <c r="Y61" i="16" a="1"/>
  <c r="Y61" i="16" s="1"/>
  <c r="Y56" i="16" a="1"/>
  <c r="Y56" i="16" s="1"/>
  <c r="Y50" i="16" a="1"/>
  <c r="Y50" i="16" s="1"/>
  <c r="Y47" i="16" a="1"/>
  <c r="Y47" i="16" s="1"/>
  <c r="Y44" i="16" a="1"/>
  <c r="Y44" i="16" s="1"/>
  <c r="Y40" i="16" a="1"/>
  <c r="Y40" i="16" s="1"/>
  <c r="Y29" i="16" a="1"/>
  <c r="Y29" i="16" s="1"/>
  <c r="Y27" i="16" a="1"/>
  <c r="Y27" i="16" s="1"/>
  <c r="Y25" i="16" a="1"/>
  <c r="Y25" i="16" s="1"/>
  <c r="Y22" i="16" a="1"/>
  <c r="Y22" i="16" s="1"/>
  <c r="Y19" i="16" a="1"/>
  <c r="Y19" i="16" s="1"/>
  <c r="Y16" i="16" a="1"/>
  <c r="Y16" i="16" s="1"/>
  <c r="Y12" i="16" a="1"/>
  <c r="Y12" i="16" s="1"/>
  <c r="Y10" i="16" a="1"/>
  <c r="Y10" i="16" s="1"/>
  <c r="Y55" i="16" a="1"/>
  <c r="Y55" i="16" s="1"/>
  <c r="Y34" i="16" a="1"/>
  <c r="Y34" i="16" s="1"/>
  <c r="Y69" i="16" a="1"/>
  <c r="Y69" i="16" s="1"/>
  <c r="Y65" i="16" a="1"/>
  <c r="Y65" i="16" s="1"/>
  <c r="Y60" i="16" a="1"/>
  <c r="Y60" i="16" s="1"/>
  <c r="Y59" i="16" a="1"/>
  <c r="Y59" i="16" s="1"/>
  <c r="Y53" i="16" a="1"/>
  <c r="Y53" i="16" s="1"/>
  <c r="Y46" i="16" a="1"/>
  <c r="Y46" i="16" s="1"/>
  <c r="Y41" i="16" a="1"/>
  <c r="Y41" i="16" s="1"/>
  <c r="Y38" i="16" a="1"/>
  <c r="Y38" i="16" s="1"/>
  <c r="Y35" i="16" a="1"/>
  <c r="Y35" i="16" s="1"/>
  <c r="Y24" i="16" a="1"/>
  <c r="Y24" i="16" s="1"/>
  <c r="Y23" i="16" a="1"/>
  <c r="Y23" i="16" s="1"/>
  <c r="Y20" i="16" a="1"/>
  <c r="Y20" i="16" s="1"/>
  <c r="Y17" i="16" a="1"/>
  <c r="Y17" i="16" s="1"/>
  <c r="Y13" i="16" a="1"/>
  <c r="Y13" i="16" s="1"/>
  <c r="Y71" i="16" a="1"/>
  <c r="Y71" i="16" s="1"/>
  <c r="Y63" i="16" a="1"/>
  <c r="Y63" i="16" s="1"/>
  <c r="Y57" i="16" a="1"/>
  <c r="Y57" i="16" s="1"/>
  <c r="Y49" i="16" a="1"/>
  <c r="Y49" i="16" s="1"/>
  <c r="Y43" i="16" a="1"/>
  <c r="Y43" i="16" s="1"/>
  <c r="Y9" i="16" a="1"/>
  <c r="Y9" i="16" s="1"/>
  <c r="Y70" i="16" a="1"/>
  <c r="Y70" i="16" s="1"/>
  <c r="Y66" i="16" a="1"/>
  <c r="Y66" i="16" s="1"/>
  <c r="Y62" i="16" a="1"/>
  <c r="Y62" i="16" s="1"/>
  <c r="Y58" i="16" a="1"/>
  <c r="Y58" i="16" s="1"/>
  <c r="Y54" i="16" a="1"/>
  <c r="Y54" i="16" s="1"/>
  <c r="Y51" i="16" a="1"/>
  <c r="Y51" i="16" s="1"/>
  <c r="Y48" i="16" a="1"/>
  <c r="Y48" i="16" s="1"/>
  <c r="Y45" i="16" a="1"/>
  <c r="Y45" i="16" s="1"/>
  <c r="Y42" i="16" a="1"/>
  <c r="Y42" i="16" s="1"/>
  <c r="Y39" i="16" a="1"/>
  <c r="Y39" i="16" s="1"/>
  <c r="Y36" i="16" a="1"/>
  <c r="Y36" i="16" s="1"/>
  <c r="Y33" i="16" a="1"/>
  <c r="Y33" i="16" s="1"/>
  <c r="Y30" i="16" a="1"/>
  <c r="Y30" i="16" s="1"/>
  <c r="Y28" i="16" a="1"/>
  <c r="Y28" i="16" s="1"/>
  <c r="Y26" i="16" a="1"/>
  <c r="Y26" i="16" s="1"/>
  <c r="Y21" i="16" a="1"/>
  <c r="Y21" i="16" s="1"/>
  <c r="Y18" i="16" a="1"/>
  <c r="Y18" i="16" s="1"/>
  <c r="Y14" i="16" a="1"/>
  <c r="Y14" i="16" s="1"/>
  <c r="Y11" i="16" a="1"/>
  <c r="Y11" i="16" s="1"/>
  <c r="Y67" i="16" a="1"/>
  <c r="Y67" i="16" s="1"/>
  <c r="Y52" i="16" a="1"/>
  <c r="Y52" i="16" s="1"/>
  <c r="Y37" i="16" a="1"/>
  <c r="Y37" i="16" s="1"/>
  <c r="Y32" i="16" a="1"/>
  <c r="Y32" i="16" s="1"/>
  <c r="Y31" i="16" a="1"/>
  <c r="Y31" i="16" s="1"/>
  <c r="Y15" i="16" a="1"/>
  <c r="Y15" i="16" s="1"/>
  <c r="Y71" i="6" a="1"/>
  <c r="Y71" i="6" s="1"/>
  <c r="Y67" i="6" a="1"/>
  <c r="Y67" i="6" s="1"/>
  <c r="Y66" i="6" a="1"/>
  <c r="Y66" i="6" s="1"/>
  <c r="Y65" i="6" a="1"/>
  <c r="Y65" i="6" s="1"/>
  <c r="Y59" i="6" a="1"/>
  <c r="Y59" i="6" s="1"/>
  <c r="Y51" i="6" a="1"/>
  <c r="Y51" i="6" s="1"/>
  <c r="Y48" i="6" a="1"/>
  <c r="Y48" i="6" s="1"/>
  <c r="Y41" i="6" a="1"/>
  <c r="Y41" i="6" s="1"/>
  <c r="Y37" i="6" a="1"/>
  <c r="Y37" i="6" s="1"/>
  <c r="Y32" i="6" a="1"/>
  <c r="Y32" i="6" s="1"/>
  <c r="Y27" i="6" a="1"/>
  <c r="Y27" i="6" s="1"/>
  <c r="Y24" i="6" a="1"/>
  <c r="Y24" i="6" s="1"/>
  <c r="Y22" i="6" a="1"/>
  <c r="Y22" i="6" s="1"/>
  <c r="Y20" i="6" a="1"/>
  <c r="Y20" i="6" s="1"/>
  <c r="Y18" i="6" a="1"/>
  <c r="Y18" i="6" s="1"/>
  <c r="Y15" i="6" a="1"/>
  <c r="Y15" i="6" s="1"/>
  <c r="Y12" i="6" a="1"/>
  <c r="Y12" i="6" s="1"/>
  <c r="Y9" i="6" a="1"/>
  <c r="Y9" i="6" s="1"/>
  <c r="Y72" i="6" a="1"/>
  <c r="Y72" i="6" s="1"/>
  <c r="Y68" i="6" a="1"/>
  <c r="Y68" i="6" s="1"/>
  <c r="Y64" i="6" a="1"/>
  <c r="Y64" i="6" s="1"/>
  <c r="Y63" i="6" a="1"/>
  <c r="Y63" i="6" s="1"/>
  <c r="Y58" i="6" a="1"/>
  <c r="Y58" i="6" s="1"/>
  <c r="Y55" i="6" a="1"/>
  <c r="Y55" i="6" s="1"/>
  <c r="Y52" i="6" a="1"/>
  <c r="Y52" i="6" s="1"/>
  <c r="Y46" i="6" a="1"/>
  <c r="Y46" i="6" s="1"/>
  <c r="Y45" i="6" a="1"/>
  <c r="Y45" i="6" s="1"/>
  <c r="Y42" i="6" a="1"/>
  <c r="Y42" i="6" s="1"/>
  <c r="Y35" i="6" a="1"/>
  <c r="Y35" i="6" s="1"/>
  <c r="Y28" i="6" a="1"/>
  <c r="Y28" i="6" s="1"/>
  <c r="Y16" i="6" a="1"/>
  <c r="Y16" i="6" s="1"/>
  <c r="Y14" i="6" a="1"/>
  <c r="Y14" i="6" s="1"/>
  <c r="Y70" i="6" a="1"/>
  <c r="Y70" i="6" s="1"/>
  <c r="Y69" i="6" a="1"/>
  <c r="Y69" i="6" s="1"/>
  <c r="Y62" i="6" a="1"/>
  <c r="Y62" i="6" s="1"/>
  <c r="Y61" i="6" a="1"/>
  <c r="Y61" i="6" s="1"/>
  <c r="Y57" i="6" a="1"/>
  <c r="Y57" i="6" s="1"/>
  <c r="Y53" i="6" a="1"/>
  <c r="Y53" i="6" s="1"/>
  <c r="Y49" i="6" a="1"/>
  <c r="Y49" i="6" s="1"/>
  <c r="Y43" i="6" a="1"/>
  <c r="Y43" i="6" s="1"/>
  <c r="Y40" i="6" a="1"/>
  <c r="Y40" i="6" s="1"/>
  <c r="Y33" i="6" a="1"/>
  <c r="Y33" i="6" s="1"/>
  <c r="Y31" i="6" a="1"/>
  <c r="Y31" i="6" s="1"/>
  <c r="Y29" i="6" a="1"/>
  <c r="Y29" i="6" s="1"/>
  <c r="Y25" i="6" a="1"/>
  <c r="Y25" i="6" s="1"/>
  <c r="Y23" i="6" a="1"/>
  <c r="Y23" i="6" s="1"/>
  <c r="Y21" i="6" a="1"/>
  <c r="Y21" i="6" s="1"/>
  <c r="Y19" i="6" a="1"/>
  <c r="Y19" i="6" s="1"/>
  <c r="Y17" i="6" a="1"/>
  <c r="Y17" i="6" s="1"/>
  <c r="Y10" i="6" a="1"/>
  <c r="Y10" i="6" s="1"/>
  <c r="Y34" i="6" a="1"/>
  <c r="Y34" i="6" s="1"/>
  <c r="Y11" i="6" a="1"/>
  <c r="Y11" i="6" s="1"/>
  <c r="Y13" i="6" a="1"/>
  <c r="Y13" i="6" s="1"/>
  <c r="Y60" i="6" a="1"/>
  <c r="Y60" i="6" s="1"/>
  <c r="Y50" i="6" a="1"/>
  <c r="Y50" i="6" s="1"/>
  <c r="Y38" i="6" a="1"/>
  <c r="Y38" i="6" s="1"/>
  <c r="Y26" i="6" a="1"/>
  <c r="Y26" i="6" s="1"/>
  <c r="Y56" i="6" a="1"/>
  <c r="Y56" i="6" s="1"/>
  <c r="Y54" i="6" a="1"/>
  <c r="Y54" i="6" s="1"/>
  <c r="Y47" i="6" a="1"/>
  <c r="Y47" i="6" s="1"/>
  <c r="Y44" i="6" a="1"/>
  <c r="Y44" i="6" s="1"/>
  <c r="Y36" i="6" a="1"/>
  <c r="Y36" i="6" s="1"/>
  <c r="Y30" i="6" a="1"/>
  <c r="Y30" i="6" s="1"/>
  <c r="Y39" i="6" a="1"/>
  <c r="Y39" i="6" s="1"/>
  <c r="X70" i="17" a="1"/>
  <c r="X70" i="17" s="1"/>
  <c r="X67" i="17" a="1"/>
  <c r="X67" i="17" s="1"/>
  <c r="X65" i="17" a="1"/>
  <c r="X65" i="17" s="1"/>
  <c r="X61" i="17" a="1"/>
  <c r="X61" i="17" s="1"/>
  <c r="X55" i="17" a="1"/>
  <c r="X55" i="17" s="1"/>
  <c r="X52" i="17" a="1"/>
  <c r="X52" i="17" s="1"/>
  <c r="X45" i="17" a="1"/>
  <c r="X45" i="17" s="1"/>
  <c r="X71" i="17" a="1"/>
  <c r="X71" i="17" s="1"/>
  <c r="X66" i="17" a="1"/>
  <c r="X66" i="17" s="1"/>
  <c r="X62" i="17" a="1"/>
  <c r="X62" i="17" s="1"/>
  <c r="X59" i="17" a="1"/>
  <c r="X59" i="17" s="1"/>
  <c r="X56" i="17" a="1"/>
  <c r="X56" i="17" s="1"/>
  <c r="X53" i="17" a="1"/>
  <c r="X53" i="17" s="1"/>
  <c r="X48" i="17" a="1"/>
  <c r="X48" i="17" s="1"/>
  <c r="X43" i="17" a="1"/>
  <c r="X43" i="17" s="1"/>
  <c r="X72" i="17" a="1"/>
  <c r="X72" i="17" s="1"/>
  <c r="X68" i="17" a="1"/>
  <c r="X68" i="17" s="1"/>
  <c r="X57" i="17" a="1"/>
  <c r="X57" i="17" s="1"/>
  <c r="X50" i="17" a="1"/>
  <c r="X50" i="17" s="1"/>
  <c r="X49" i="17" a="1"/>
  <c r="X49" i="17" s="1"/>
  <c r="X46" i="17" a="1"/>
  <c r="X46" i="17" s="1"/>
  <c r="X44" i="17" a="1"/>
  <c r="X44" i="17" s="1"/>
  <c r="X63" i="17" a="1"/>
  <c r="X63" i="17" s="1"/>
  <c r="X58" i="17" a="1"/>
  <c r="X58" i="17" s="1"/>
  <c r="X51" i="17" a="1"/>
  <c r="X51" i="17" s="1"/>
  <c r="X35" i="17" a="1"/>
  <c r="X35" i="17" s="1"/>
  <c r="X31" i="17" a="1"/>
  <c r="X31" i="17" s="1"/>
  <c r="X25" i="17" a="1"/>
  <c r="X25" i="17" s="1"/>
  <c r="X22" i="17" a="1"/>
  <c r="X22" i="17" s="1"/>
  <c r="X19" i="17" a="1"/>
  <c r="X19" i="17" s="1"/>
  <c r="X17" i="17" a="1"/>
  <c r="X17" i="17" s="1"/>
  <c r="X15" i="17" a="1"/>
  <c r="X15" i="17" s="1"/>
  <c r="X69" i="17" a="1"/>
  <c r="X69" i="17" s="1"/>
  <c r="X47" i="17" a="1"/>
  <c r="X47" i="17" s="1"/>
  <c r="X40" i="17" a="1"/>
  <c r="X40" i="17" s="1"/>
  <c r="X36" i="17" a="1"/>
  <c r="X36" i="17" s="1"/>
  <c r="X32" i="17" a="1"/>
  <c r="X32" i="17" s="1"/>
  <c r="X29" i="17" a="1"/>
  <c r="X29" i="17" s="1"/>
  <c r="X26" i="17" a="1"/>
  <c r="X26" i="17" s="1"/>
  <c r="X20" i="17" a="1"/>
  <c r="X20" i="17" s="1"/>
  <c r="X64" i="17" a="1"/>
  <c r="X64" i="17" s="1"/>
  <c r="X41" i="17" a="1"/>
  <c r="X41" i="17" s="1"/>
  <c r="X39" i="17" a="1"/>
  <c r="X39" i="17" s="1"/>
  <c r="X38" i="17" a="1"/>
  <c r="X38" i="17" s="1"/>
  <c r="X33" i="17" a="1"/>
  <c r="X33" i="17" s="1"/>
  <c r="X30" i="17" a="1"/>
  <c r="X30" i="17" s="1"/>
  <c r="X27" i="17" a="1"/>
  <c r="X27" i="17" s="1"/>
  <c r="X23" i="17" a="1"/>
  <c r="X23" i="17" s="1"/>
  <c r="X16" i="17" a="1"/>
  <c r="X16" i="17" s="1"/>
  <c r="X11" i="17" a="1"/>
  <c r="X11" i="17" s="1"/>
  <c r="X42" i="17" a="1"/>
  <c r="X42" i="17" s="1"/>
  <c r="X28" i="17" a="1"/>
  <c r="X28" i="17" s="1"/>
  <c r="X21" i="17" a="1"/>
  <c r="X21" i="17" s="1"/>
  <c r="X12" i="17" a="1"/>
  <c r="X12" i="17" s="1"/>
  <c r="X37" i="17" a="1"/>
  <c r="X37" i="17" s="1"/>
  <c r="X14" i="17" a="1"/>
  <c r="X14" i="17" s="1"/>
  <c r="X13" i="17" a="1"/>
  <c r="X13" i="17" s="1"/>
  <c r="X54" i="17" a="1"/>
  <c r="X54" i="17" s="1"/>
  <c r="X34" i="17" a="1"/>
  <c r="X34" i="17" s="1"/>
  <c r="X18" i="17" a="1"/>
  <c r="X18" i="17" s="1"/>
  <c r="X9" i="17" a="1"/>
  <c r="X9" i="17" s="1"/>
  <c r="X24" i="17" a="1"/>
  <c r="X24" i="17" s="1"/>
  <c r="X60" i="17" a="1"/>
  <c r="X60" i="17" s="1"/>
  <c r="X10" i="17" a="1"/>
  <c r="X10" i="17" s="1"/>
  <c r="X71" i="12" a="1"/>
  <c r="X71" i="12" s="1"/>
  <c r="X65" i="12" a="1"/>
  <c r="X65" i="12" s="1"/>
  <c r="X63" i="12" a="1"/>
  <c r="X63" i="12" s="1"/>
  <c r="X61" i="12" a="1"/>
  <c r="X61" i="12" s="1"/>
  <c r="X59" i="12" a="1"/>
  <c r="X59" i="12" s="1"/>
  <c r="X57" i="12" a="1"/>
  <c r="X57" i="12" s="1"/>
  <c r="X55" i="12" a="1"/>
  <c r="X55" i="12" s="1"/>
  <c r="X49" i="12" a="1"/>
  <c r="X49" i="12" s="1"/>
  <c r="X42" i="12" a="1"/>
  <c r="X42" i="12" s="1"/>
  <c r="X38" i="12" a="1"/>
  <c r="X38" i="12" s="1"/>
  <c r="X35" i="12" a="1"/>
  <c r="X35" i="12" s="1"/>
  <c r="X31" i="12" a="1"/>
  <c r="X31" i="12" s="1"/>
  <c r="X27" i="12" a="1"/>
  <c r="X27" i="12" s="1"/>
  <c r="X23" i="12" a="1"/>
  <c r="X23" i="12" s="1"/>
  <c r="X19" i="12" a="1"/>
  <c r="X19" i="12" s="1"/>
  <c r="X15" i="12" a="1"/>
  <c r="X15" i="12" s="1"/>
  <c r="X11" i="12" a="1"/>
  <c r="X11" i="12" s="1"/>
  <c r="X68" i="12" a="1"/>
  <c r="X68" i="12" s="1"/>
  <c r="X52" i="12" a="1"/>
  <c r="X52" i="12" s="1"/>
  <c r="X50" i="12" a="1"/>
  <c r="X50" i="12" s="1"/>
  <c r="X45" i="12" a="1"/>
  <c r="X45" i="12" s="1"/>
  <c r="X39" i="12" a="1"/>
  <c r="X39" i="12" s="1"/>
  <c r="X36" i="12" a="1"/>
  <c r="X36" i="12" s="1"/>
  <c r="X32" i="12" a="1"/>
  <c r="X32" i="12" s="1"/>
  <c r="X28" i="12" a="1"/>
  <c r="X28" i="12" s="1"/>
  <c r="X24" i="12" a="1"/>
  <c r="X24" i="12" s="1"/>
  <c r="X20" i="12" a="1"/>
  <c r="X20" i="12" s="1"/>
  <c r="X16" i="12" a="1"/>
  <c r="X16" i="12" s="1"/>
  <c r="X12" i="12" a="1"/>
  <c r="X12" i="12" s="1"/>
  <c r="X72" i="12" a="1"/>
  <c r="X72" i="12" s="1"/>
  <c r="X69" i="12" a="1"/>
  <c r="X69" i="12" s="1"/>
  <c r="X66" i="12" a="1"/>
  <c r="X66" i="12" s="1"/>
  <c r="X64" i="12" a="1"/>
  <c r="X64" i="12" s="1"/>
  <c r="X62" i="12" a="1"/>
  <c r="X62" i="12" s="1"/>
  <c r="X60" i="12" a="1"/>
  <c r="X60" i="12" s="1"/>
  <c r="X58" i="12" a="1"/>
  <c r="X58" i="12" s="1"/>
  <c r="X56" i="12" a="1"/>
  <c r="X56" i="12" s="1"/>
  <c r="X54" i="12" a="1"/>
  <c r="X54" i="12" s="1"/>
  <c r="X53" i="12" a="1"/>
  <c r="X53" i="12" s="1"/>
  <c r="X51" i="12" a="1"/>
  <c r="X51" i="12" s="1"/>
  <c r="X48" i="12" a="1"/>
  <c r="X48" i="12" s="1"/>
  <c r="X47" i="12" a="1"/>
  <c r="X47" i="12" s="1"/>
  <c r="X46" i="12" a="1"/>
  <c r="X46" i="12" s="1"/>
  <c r="X43" i="12" a="1"/>
  <c r="X43" i="12" s="1"/>
  <c r="X40" i="12" a="1"/>
  <c r="X40" i="12" s="1"/>
  <c r="X33" i="12" a="1"/>
  <c r="X33" i="12" s="1"/>
  <c r="X29" i="12" a="1"/>
  <c r="X29" i="12" s="1"/>
  <c r="X25" i="12" a="1"/>
  <c r="X25" i="12" s="1"/>
  <c r="X21" i="12" a="1"/>
  <c r="X21" i="12" s="1"/>
  <c r="X17" i="12" a="1"/>
  <c r="X17" i="12" s="1"/>
  <c r="X13" i="12" a="1"/>
  <c r="X13" i="12" s="1"/>
  <c r="X9" i="12" a="1"/>
  <c r="X9" i="12" s="1"/>
  <c r="X22" i="12" a="1"/>
  <c r="X22" i="12" s="1"/>
  <c r="X34" i="12" a="1"/>
  <c r="X34" i="12" s="1"/>
  <c r="X26" i="12" a="1"/>
  <c r="X26" i="12" s="1"/>
  <c r="X10" i="12" a="1"/>
  <c r="X10" i="12" s="1"/>
  <c r="X41" i="12" a="1"/>
  <c r="X41" i="12" s="1"/>
  <c r="X18" i="12" a="1"/>
  <c r="X18" i="12" s="1"/>
  <c r="X70" i="12" a="1"/>
  <c r="X70" i="12" s="1"/>
  <c r="X44" i="12" a="1"/>
  <c r="X44" i="12" s="1"/>
  <c r="X37" i="12" a="1"/>
  <c r="X37" i="12" s="1"/>
  <c r="X30" i="12" a="1"/>
  <c r="X30" i="12" s="1"/>
  <c r="X14" i="12" a="1"/>
  <c r="X14" i="12" s="1"/>
  <c r="X67" i="12" a="1"/>
  <c r="X67" i="12" s="1"/>
  <c r="Y65" i="8" a="1"/>
  <c r="Y65" i="8" s="1"/>
  <c r="Y63" i="8" a="1"/>
  <c r="Y63" i="8" s="1"/>
  <c r="Y60" i="8" a="1"/>
  <c r="Y60" i="8" s="1"/>
  <c r="Y59" i="8" a="1"/>
  <c r="Y59" i="8" s="1"/>
  <c r="Y58" i="8" a="1"/>
  <c r="Y58" i="8" s="1"/>
  <c r="Y55" i="8" a="1"/>
  <c r="Y55" i="8" s="1"/>
  <c r="Y54" i="8" a="1"/>
  <c r="Y54" i="8" s="1"/>
  <c r="Y43" i="8" a="1"/>
  <c r="Y43" i="8" s="1"/>
  <c r="Y40" i="8" a="1"/>
  <c r="Y40" i="8" s="1"/>
  <c r="Y38" i="8" a="1"/>
  <c r="Y38" i="8" s="1"/>
  <c r="Y32" i="8" a="1"/>
  <c r="Y32" i="8" s="1"/>
  <c r="Y23" i="8" a="1"/>
  <c r="Y23" i="8" s="1"/>
  <c r="Y19" i="8" a="1"/>
  <c r="Y19" i="8" s="1"/>
  <c r="Y18" i="8" a="1"/>
  <c r="Y18" i="8" s="1"/>
  <c r="Y15" i="8" a="1"/>
  <c r="Y15" i="8" s="1"/>
  <c r="Y68" i="8" a="1"/>
  <c r="Y68" i="8" s="1"/>
  <c r="Y62" i="8" a="1"/>
  <c r="Y62" i="8" s="1"/>
  <c r="Y51" i="8" a="1"/>
  <c r="Y51" i="8" s="1"/>
  <c r="Y49" i="8" a="1"/>
  <c r="Y49" i="8" s="1"/>
  <c r="Y47" i="8" a="1"/>
  <c r="Y47" i="8" s="1"/>
  <c r="Y46" i="8" a="1"/>
  <c r="Y46" i="8" s="1"/>
  <c r="Y41" i="8" a="1"/>
  <c r="Y41" i="8" s="1"/>
  <c r="Y31" i="8" a="1"/>
  <c r="Y31" i="8" s="1"/>
  <c r="Y28" i="8" a="1"/>
  <c r="Y28" i="8" s="1"/>
  <c r="Y26" i="8" a="1"/>
  <c r="Y26" i="8" s="1"/>
  <c r="Y21" i="8" a="1"/>
  <c r="Y21" i="8" s="1"/>
  <c r="Y17" i="8" a="1"/>
  <c r="Y17" i="8" s="1"/>
  <c r="Y10" i="8" a="1"/>
  <c r="Y10" i="8" s="1"/>
  <c r="Y69" i="8" a="1"/>
  <c r="Y69" i="8" s="1"/>
  <c r="Y61" i="8" a="1"/>
  <c r="Y61" i="8" s="1"/>
  <c r="Y57" i="8" a="1"/>
  <c r="Y57" i="8" s="1"/>
  <c r="Y56" i="8" a="1"/>
  <c r="Y56" i="8" s="1"/>
  <c r="Y45" i="8" a="1"/>
  <c r="Y45" i="8" s="1"/>
  <c r="Y44" i="8" a="1"/>
  <c r="Y44" i="8" s="1"/>
  <c r="Y42" i="8" a="1"/>
  <c r="Y42" i="8" s="1"/>
  <c r="Y36" i="8" a="1"/>
  <c r="Y36" i="8" s="1"/>
  <c r="Y35" i="8" a="1"/>
  <c r="Y35" i="8" s="1"/>
  <c r="Y34" i="8" a="1"/>
  <c r="Y34" i="8" s="1"/>
  <c r="Y33" i="8" a="1"/>
  <c r="Y33" i="8" s="1"/>
  <c r="Y30" i="8" a="1"/>
  <c r="Y30" i="8" s="1"/>
  <c r="Y27" i="8" a="1"/>
  <c r="Y27" i="8" s="1"/>
  <c r="Y24" i="8" a="1"/>
  <c r="Y24" i="8" s="1"/>
  <c r="Y22" i="8" a="1"/>
  <c r="Y22" i="8" s="1"/>
  <c r="Y20" i="8" a="1"/>
  <c r="Y20" i="8" s="1"/>
  <c r="Y14" i="8" a="1"/>
  <c r="Y14" i="8" s="1"/>
  <c r="Y13" i="8" a="1"/>
  <c r="Y13" i="8" s="1"/>
  <c r="Y50" i="8" a="1"/>
  <c r="Y50" i="8" s="1"/>
  <c r="Y37" i="8" a="1"/>
  <c r="Y37" i="8" s="1"/>
  <c r="Y25" i="8" a="1"/>
  <c r="Y25" i="8" s="1"/>
  <c r="Y9" i="8" a="1"/>
  <c r="Y9" i="8" s="1"/>
  <c r="Y72" i="8" a="1"/>
  <c r="Y72" i="8" s="1"/>
  <c r="Y67" i="8" a="1"/>
  <c r="Y67" i="8" s="1"/>
  <c r="Y64" i="8" a="1"/>
  <c r="Y64" i="8" s="1"/>
  <c r="Y53" i="8" a="1"/>
  <c r="Y53" i="8" s="1"/>
  <c r="Y52" i="8" a="1"/>
  <c r="Y52" i="8" s="1"/>
  <c r="Y39" i="8" a="1"/>
  <c r="Y39" i="8" s="1"/>
  <c r="Y11" i="8" a="1"/>
  <c r="Y11" i="8" s="1"/>
  <c r="Y71" i="8" a="1"/>
  <c r="Y71" i="8" s="1"/>
  <c r="Y66" i="8" a="1"/>
  <c r="Y66" i="8" s="1"/>
  <c r="Y12" i="8" a="1"/>
  <c r="Y12" i="8" s="1"/>
  <c r="Y48" i="8" a="1"/>
  <c r="Y48" i="8" s="1"/>
  <c r="Y29" i="8" a="1"/>
  <c r="Y29" i="8" s="1"/>
  <c r="Y70" i="8" a="1"/>
  <c r="Y70" i="8" s="1"/>
  <c r="Y16" i="8" a="1"/>
  <c r="Y16" i="8" s="1"/>
  <c r="AA8" i="1"/>
  <c r="AA6" i="1" s="1" a="1"/>
  <c r="AA6" i="1" s="1"/>
  <c r="Z8" i="11"/>
  <c r="Z6" i="11" s="1" a="1"/>
  <c r="Z6" i="11" s="1"/>
  <c r="Y7" i="11"/>
  <c r="AA8" i="15"/>
  <c r="AA6" i="15" s="1" a="1"/>
  <c r="AA6" i="15" s="1"/>
  <c r="Z7" i="15"/>
  <c r="Z8" i="17"/>
  <c r="Z6" i="17" s="1" a="1"/>
  <c r="Z6" i="17" s="1"/>
  <c r="Y7" i="17"/>
  <c r="AA8" i="9"/>
  <c r="AA6" i="9" s="1" a="1"/>
  <c r="AA6" i="9" s="1"/>
  <c r="Z7" i="9"/>
  <c r="AA8" i="10"/>
  <c r="AA6" i="10" s="1" a="1"/>
  <c r="AA6" i="10" s="1"/>
  <c r="Z7" i="10"/>
  <c r="Z8" i="12"/>
  <c r="Z6" i="12" s="1" a="1"/>
  <c r="Z6" i="12" s="1"/>
  <c r="Y7" i="12"/>
  <c r="AA8" i="13"/>
  <c r="AA6" i="13" s="1" a="1"/>
  <c r="AA6" i="13" s="1"/>
  <c r="Z7" i="13"/>
  <c r="AA8" i="16"/>
  <c r="AA6" i="16" s="1" a="1"/>
  <c r="AA6" i="16" s="1"/>
  <c r="Z7" i="16"/>
  <c r="Z7" i="1"/>
  <c r="AA8" i="6"/>
  <c r="AA6" i="6" s="1" a="1"/>
  <c r="AA6" i="6" s="1"/>
  <c r="Z7" i="6"/>
  <c r="Y55" i="14" l="1" a="1"/>
  <c r="Y55" i="14" s="1"/>
  <c r="Y39" i="14" a="1"/>
  <c r="Y39" i="14" s="1"/>
  <c r="Y28" i="14" a="1"/>
  <c r="Y28" i="14" s="1"/>
  <c r="Y10" i="14" a="1"/>
  <c r="Y10" i="14" s="1"/>
  <c r="Y62" i="14" a="1"/>
  <c r="Y62" i="14" s="1"/>
  <c r="Y52" i="14" a="1"/>
  <c r="Y52" i="14" s="1"/>
  <c r="Y34" i="14" a="1"/>
  <c r="Y34" i="14" s="1"/>
  <c r="Y15" i="14" a="1"/>
  <c r="Y15" i="14" s="1"/>
  <c r="Y53" i="14" a="1"/>
  <c r="Y53" i="14" s="1"/>
  <c r="Y24" i="14" a="1"/>
  <c r="Y24" i="14" s="1"/>
  <c r="Y46" i="14" a="1"/>
  <c r="Y46" i="14" s="1"/>
  <c r="Y42" i="14" a="1"/>
  <c r="Y42" i="14" s="1"/>
  <c r="Y50" i="14" a="1"/>
  <c r="Y50" i="14" s="1"/>
  <c r="Y57" i="14" a="1"/>
  <c r="Y57" i="14" s="1"/>
  <c r="Y20" i="14" a="1"/>
  <c r="Y20" i="14" s="1"/>
  <c r="Y27" i="14" a="1"/>
  <c r="Y27" i="14" s="1"/>
  <c r="Y51" i="14" a="1"/>
  <c r="Y51" i="14" s="1"/>
  <c r="Y36" i="14" a="1"/>
  <c r="Y36" i="14" s="1"/>
  <c r="Y22" i="14" a="1"/>
  <c r="Y22" i="14" s="1"/>
  <c r="Y70" i="14" a="1"/>
  <c r="Y70" i="14" s="1"/>
  <c r="Y60" i="14" a="1"/>
  <c r="Y60" i="14" s="1"/>
  <c r="Y48" i="14" a="1"/>
  <c r="Y48" i="14" s="1"/>
  <c r="Y26" i="14" a="1"/>
  <c r="Y26" i="14" s="1"/>
  <c r="Y11" i="14" a="1"/>
  <c r="Y11" i="14" s="1"/>
  <c r="Y41" i="14" a="1"/>
  <c r="Y41" i="14" s="1"/>
  <c r="Y16" i="14" a="1"/>
  <c r="Y16" i="14" s="1"/>
  <c r="Y30" i="14" a="1"/>
  <c r="Y30" i="14" s="1"/>
  <c r="Y35" i="14" a="1"/>
  <c r="Y35" i="14" s="1"/>
  <c r="Y21" i="14" a="1"/>
  <c r="Y21" i="14" s="1"/>
  <c r="Y49" i="14" a="1"/>
  <c r="Y49" i="14" s="1"/>
  <c r="Y12" i="14" a="1"/>
  <c r="Y12" i="14" s="1"/>
  <c r="Y13" i="14" a="1"/>
  <c r="Y13" i="14" s="1"/>
  <c r="Y67" i="14" a="1"/>
  <c r="Y67" i="14" s="1"/>
  <c r="Y47" i="14" a="1"/>
  <c r="Y47" i="14" s="1"/>
  <c r="Y33" i="14" a="1"/>
  <c r="Y33" i="14" s="1"/>
  <c r="Y18" i="14" a="1"/>
  <c r="Y18" i="14" s="1"/>
  <c r="Y68" i="14" a="1"/>
  <c r="Y68" i="14" s="1"/>
  <c r="Y58" i="14" a="1"/>
  <c r="Y58" i="14" s="1"/>
  <c r="Y44" i="14" a="1"/>
  <c r="Y44" i="14" s="1"/>
  <c r="Y23" i="14" a="1"/>
  <c r="Y23" i="14" s="1"/>
  <c r="Y66" i="14" a="1"/>
  <c r="Y66" i="14" s="1"/>
  <c r="Y32" i="14" a="1"/>
  <c r="Y32" i="14" s="1"/>
  <c r="Y9" i="14" a="1"/>
  <c r="Y9" i="14" s="1"/>
  <c r="Y59" i="14" a="1"/>
  <c r="Y59" i="14" s="1"/>
  <c r="Y25" i="14" a="1"/>
  <c r="Y25" i="14" s="1"/>
  <c r="Y71" i="14" a="1"/>
  <c r="Y71" i="14" s="1"/>
  <c r="Y45" i="14" a="1"/>
  <c r="Y45" i="14" s="1"/>
  <c r="Y69" i="14" a="1"/>
  <c r="Y69" i="14" s="1"/>
  <c r="Y64" i="14" a="1"/>
  <c r="Y64" i="14" s="1"/>
  <c r="Y43" i="14" a="1"/>
  <c r="Y43" i="14" s="1"/>
  <c r="Y31" i="14" a="1"/>
  <c r="Y31" i="14" s="1"/>
  <c r="Y14" i="14" a="1"/>
  <c r="Y14" i="14" s="1"/>
  <c r="Y65" i="14" a="1"/>
  <c r="Y65" i="14" s="1"/>
  <c r="Y56" i="14" a="1"/>
  <c r="Y56" i="14" s="1"/>
  <c r="Y40" i="14" a="1"/>
  <c r="Y40" i="14" s="1"/>
  <c r="Y19" i="14" a="1"/>
  <c r="Y19" i="14" s="1"/>
  <c r="Y63" i="14" a="1"/>
  <c r="Y63" i="14" s="1"/>
  <c r="Y29" i="14" a="1"/>
  <c r="Y29" i="14" s="1"/>
  <c r="Y72" i="14" a="1"/>
  <c r="Y72" i="14" s="1"/>
  <c r="Y54" i="14" a="1"/>
  <c r="Y54" i="14" s="1"/>
  <c r="Y17" i="14" a="1"/>
  <c r="Y17" i="14" s="1"/>
  <c r="Y61" i="14" a="1"/>
  <c r="Y61" i="14" s="1"/>
  <c r="Y37" i="14" a="1"/>
  <c r="Y37" i="14" s="1"/>
  <c r="Y38" i="14" a="1"/>
  <c r="Y38" i="14" s="1"/>
  <c r="Z6" i="14" a="1"/>
  <c r="Z6" i="14" s="1"/>
  <c r="AA8" i="14"/>
  <c r="Z7" i="14"/>
  <c r="Y71" i="17" a="1"/>
  <c r="Y71" i="17" s="1"/>
  <c r="Y66" i="17" a="1"/>
  <c r="Y66" i="17" s="1"/>
  <c r="Y62" i="17" a="1"/>
  <c r="Y62" i="17" s="1"/>
  <c r="Y59" i="17" a="1"/>
  <c r="Y59" i="17" s="1"/>
  <c r="Y53" i="17" a="1"/>
  <c r="Y53" i="17" s="1"/>
  <c r="Y50" i="17" a="1"/>
  <c r="Y50" i="17" s="1"/>
  <c r="Y46" i="17" a="1"/>
  <c r="Y46" i="17" s="1"/>
  <c r="Y72" i="17" a="1"/>
  <c r="Y72" i="17" s="1"/>
  <c r="Y68" i="17" a="1"/>
  <c r="Y68" i="17" s="1"/>
  <c r="Y63" i="17" a="1"/>
  <c r="Y63" i="17" s="1"/>
  <c r="Y57" i="17" a="1"/>
  <c r="Y57" i="17" s="1"/>
  <c r="Y54" i="17" a="1"/>
  <c r="Y54" i="17" s="1"/>
  <c r="Y49" i="17" a="1"/>
  <c r="Y49" i="17" s="1"/>
  <c r="Y44" i="17" a="1"/>
  <c r="Y44" i="17" s="1"/>
  <c r="Y42" i="17" a="1"/>
  <c r="Y42" i="17" s="1"/>
  <c r="Y69" i="17" a="1"/>
  <c r="Y69" i="17" s="1"/>
  <c r="Y64" i="17" a="1"/>
  <c r="Y64" i="17" s="1"/>
  <c r="Y60" i="17" a="1"/>
  <c r="Y60" i="17" s="1"/>
  <c r="Y58" i="17" a="1"/>
  <c r="Y58" i="17" s="1"/>
  <c r="Y51" i="17" a="1"/>
  <c r="Y51" i="17" s="1"/>
  <c r="Y47" i="17" a="1"/>
  <c r="Y47" i="17" s="1"/>
  <c r="Y45" i="17" a="1"/>
  <c r="Y45" i="17" s="1"/>
  <c r="Y65" i="17" a="1"/>
  <c r="Y65" i="17" s="1"/>
  <c r="Y40" i="17" a="1"/>
  <c r="Y40" i="17" s="1"/>
  <c r="Y39" i="17" a="1"/>
  <c r="Y39" i="17" s="1"/>
  <c r="Y36" i="17" a="1"/>
  <c r="Y36" i="17" s="1"/>
  <c r="Y32" i="17" a="1"/>
  <c r="Y32" i="17" s="1"/>
  <c r="Y26" i="17" a="1"/>
  <c r="Y26" i="17" s="1"/>
  <c r="Y23" i="17" a="1"/>
  <c r="Y23" i="17" s="1"/>
  <c r="Y20" i="17" a="1"/>
  <c r="Y20" i="17" s="1"/>
  <c r="Y16" i="17" a="1"/>
  <c r="Y16" i="17" s="1"/>
  <c r="Y70" i="17" a="1"/>
  <c r="Y70" i="17" s="1"/>
  <c r="Y67" i="17" a="1"/>
  <c r="Y67" i="17" s="1"/>
  <c r="Y61" i="17" a="1"/>
  <c r="Y61" i="17" s="1"/>
  <c r="Y55" i="17" a="1"/>
  <c r="Y55" i="17" s="1"/>
  <c r="Y41" i="17" a="1"/>
  <c r="Y41" i="17" s="1"/>
  <c r="Y38" i="17" a="1"/>
  <c r="Y38" i="17" s="1"/>
  <c r="Y37" i="17" a="1"/>
  <c r="Y37" i="17" s="1"/>
  <c r="Y33" i="17" a="1"/>
  <c r="Y33" i="17" s="1"/>
  <c r="Y30" i="17" a="1"/>
  <c r="Y30" i="17" s="1"/>
  <c r="Y27" i="17" a="1"/>
  <c r="Y27" i="17" s="1"/>
  <c r="Y21" i="17" a="1"/>
  <c r="Y21" i="17" s="1"/>
  <c r="Y18" i="17" a="1"/>
  <c r="Y18" i="17" s="1"/>
  <c r="Y52" i="17" a="1"/>
  <c r="Y52" i="17" s="1"/>
  <c r="Y48" i="17" a="1"/>
  <c r="Y48" i="17" s="1"/>
  <c r="Y34" i="17" a="1"/>
  <c r="Y34" i="17" s="1"/>
  <c r="Y31" i="17" a="1"/>
  <c r="Y31" i="17" s="1"/>
  <c r="Y28" i="17" a="1"/>
  <c r="Y28" i="17" s="1"/>
  <c r="Y24" i="17" a="1"/>
  <c r="Y24" i="17" s="1"/>
  <c r="Y14" i="17" a="1"/>
  <c r="Y14" i="17" s="1"/>
  <c r="Y12" i="17" a="1"/>
  <c r="Y12" i="17" s="1"/>
  <c r="Y43" i="17" a="1"/>
  <c r="Y43" i="17" s="1"/>
  <c r="Y35" i="17" a="1"/>
  <c r="Y35" i="17" s="1"/>
  <c r="Y13" i="17" a="1"/>
  <c r="Y13" i="17" s="1"/>
  <c r="Y56" i="17" a="1"/>
  <c r="Y56" i="17" s="1"/>
  <c r="Y25" i="17" a="1"/>
  <c r="Y25" i="17" s="1"/>
  <c r="Y15" i="17" a="1"/>
  <c r="Y15" i="17" s="1"/>
  <c r="Y9" i="17" a="1"/>
  <c r="Y9" i="17" s="1"/>
  <c r="Y29" i="17" a="1"/>
  <c r="Y29" i="17" s="1"/>
  <c r="Y22" i="17" a="1"/>
  <c r="Y22" i="17" s="1"/>
  <c r="Y10" i="17" a="1"/>
  <c r="Y10" i="17" s="1"/>
  <c r="Y19" i="17" a="1"/>
  <c r="Y19" i="17" s="1"/>
  <c r="Y11" i="17" a="1"/>
  <c r="Y11" i="17" s="1"/>
  <c r="Y17" i="17" a="1"/>
  <c r="Y17" i="17" s="1"/>
  <c r="Y72" i="12" a="1"/>
  <c r="Y72" i="12" s="1"/>
  <c r="Y66" i="12" a="1"/>
  <c r="Y66" i="12" s="1"/>
  <c r="Y64" i="12" a="1"/>
  <c r="Y64" i="12" s="1"/>
  <c r="Y62" i="12" a="1"/>
  <c r="Y62" i="12" s="1"/>
  <c r="Y60" i="12" a="1"/>
  <c r="Y60" i="12" s="1"/>
  <c r="Y58" i="12" a="1"/>
  <c r="Y58" i="12" s="1"/>
  <c r="Y56" i="12" a="1"/>
  <c r="Y56" i="12" s="1"/>
  <c r="Y54" i="12" a="1"/>
  <c r="Y54" i="12" s="1"/>
  <c r="Y50" i="12" a="1"/>
  <c r="Y50" i="12" s="1"/>
  <c r="Y48" i="12" a="1"/>
  <c r="Y48" i="12" s="1"/>
  <c r="Y47" i="12" a="1"/>
  <c r="Y47" i="12" s="1"/>
  <c r="Y43" i="12" a="1"/>
  <c r="Y43" i="12" s="1"/>
  <c r="Y39" i="12" a="1"/>
  <c r="Y39" i="12" s="1"/>
  <c r="Y36" i="12" a="1"/>
  <c r="Y36" i="12" s="1"/>
  <c r="Y32" i="12" a="1"/>
  <c r="Y32" i="12" s="1"/>
  <c r="Y28" i="12" a="1"/>
  <c r="Y28" i="12" s="1"/>
  <c r="Y24" i="12" a="1"/>
  <c r="Y24" i="12" s="1"/>
  <c r="Y20" i="12" a="1"/>
  <c r="Y20" i="12" s="1"/>
  <c r="Y16" i="12" a="1"/>
  <c r="Y16" i="12" s="1"/>
  <c r="Y12" i="12" a="1"/>
  <c r="Y12" i="12" s="1"/>
  <c r="Y69" i="12" a="1"/>
  <c r="Y69" i="12" s="1"/>
  <c r="Y53" i="12" a="1"/>
  <c r="Y53" i="12" s="1"/>
  <c r="Y51" i="12" a="1"/>
  <c r="Y51" i="12" s="1"/>
  <c r="Y46" i="12" a="1"/>
  <c r="Y46" i="12" s="1"/>
  <c r="Y40" i="12" a="1"/>
  <c r="Y40" i="12" s="1"/>
  <c r="Y37" i="12" a="1"/>
  <c r="Y37" i="12" s="1"/>
  <c r="Y33" i="12" a="1"/>
  <c r="Y33" i="12" s="1"/>
  <c r="Y29" i="12" a="1"/>
  <c r="Y29" i="12" s="1"/>
  <c r="Y25" i="12" a="1"/>
  <c r="Y25" i="12" s="1"/>
  <c r="Y21" i="12" a="1"/>
  <c r="Y21" i="12" s="1"/>
  <c r="Y17" i="12" a="1"/>
  <c r="Y17" i="12" s="1"/>
  <c r="Y13" i="12" a="1"/>
  <c r="Y13" i="12" s="1"/>
  <c r="Y9" i="12" a="1"/>
  <c r="Y9" i="12" s="1"/>
  <c r="Y70" i="12" a="1"/>
  <c r="Y70" i="12" s="1"/>
  <c r="Y67" i="12" a="1"/>
  <c r="Y67" i="12" s="1"/>
  <c r="Y65" i="12" a="1"/>
  <c r="Y65" i="12" s="1"/>
  <c r="Y63" i="12" a="1"/>
  <c r="Y63" i="12" s="1"/>
  <c r="Y61" i="12" a="1"/>
  <c r="Y61" i="12" s="1"/>
  <c r="Y59" i="12" a="1"/>
  <c r="Y59" i="12" s="1"/>
  <c r="Y57" i="12" a="1"/>
  <c r="Y57" i="12" s="1"/>
  <c r="Y55" i="12" a="1"/>
  <c r="Y55" i="12" s="1"/>
  <c r="Y44" i="12" a="1"/>
  <c r="Y44" i="12" s="1"/>
  <c r="Y41" i="12" a="1"/>
  <c r="Y41" i="12" s="1"/>
  <c r="Y34" i="12" a="1"/>
  <c r="Y34" i="12" s="1"/>
  <c r="Y30" i="12" a="1"/>
  <c r="Y30" i="12" s="1"/>
  <c r="Y26" i="12" a="1"/>
  <c r="Y26" i="12" s="1"/>
  <c r="Y22" i="12" a="1"/>
  <c r="Y22" i="12" s="1"/>
  <c r="Y18" i="12" a="1"/>
  <c r="Y18" i="12" s="1"/>
  <c r="Y14" i="12" a="1"/>
  <c r="Y14" i="12" s="1"/>
  <c r="Y10" i="12" a="1"/>
  <c r="Y10" i="12" s="1"/>
  <c r="Y71" i="12" a="1"/>
  <c r="Y71" i="12" s="1"/>
  <c r="Y52" i="12" a="1"/>
  <c r="Y52" i="12" s="1"/>
  <c r="Y45" i="12" a="1"/>
  <c r="Y45" i="12" s="1"/>
  <c r="Y38" i="12" a="1"/>
  <c r="Y38" i="12" s="1"/>
  <c r="Y23" i="12" a="1"/>
  <c r="Y23" i="12" s="1"/>
  <c r="Y19" i="12" a="1"/>
  <c r="Y19" i="12" s="1"/>
  <c r="Y68" i="12" a="1"/>
  <c r="Y68" i="12" s="1"/>
  <c r="Y42" i="12" a="1"/>
  <c r="Y42" i="12" s="1"/>
  <c r="Y27" i="12" a="1"/>
  <c r="Y27" i="12" s="1"/>
  <c r="Y11" i="12" a="1"/>
  <c r="Y11" i="12" s="1"/>
  <c r="Y31" i="12" a="1"/>
  <c r="Y31" i="12" s="1"/>
  <c r="Y15" i="12" a="1"/>
  <c r="Y15" i="12" s="1"/>
  <c r="Y49" i="12" a="1"/>
  <c r="Y49" i="12" s="1"/>
  <c r="Y35" i="12" a="1"/>
  <c r="Y35" i="12" s="1"/>
  <c r="Z70" i="9" a="1"/>
  <c r="Z70" i="9" s="1"/>
  <c r="Z66" i="9" a="1"/>
  <c r="Z66" i="9" s="1"/>
  <c r="Z71" i="9" a="1"/>
  <c r="Z71" i="9" s="1"/>
  <c r="Z67" i="9" a="1"/>
  <c r="Z67" i="9" s="1"/>
  <c r="Z63" i="9" a="1"/>
  <c r="Z63" i="9" s="1"/>
  <c r="Z68" i="9" a="1"/>
  <c r="Z68" i="9" s="1"/>
  <c r="Z60" i="9" a="1"/>
  <c r="Z60" i="9" s="1"/>
  <c r="Z54" i="9" a="1"/>
  <c r="Z54" i="9" s="1"/>
  <c r="Z51" i="9" a="1"/>
  <c r="Z51" i="9" s="1"/>
  <c r="Z46" i="9" a="1"/>
  <c r="Z46" i="9" s="1"/>
  <c r="Z42" i="9" a="1"/>
  <c r="Z42" i="9" s="1"/>
  <c r="Z34" i="9" a="1"/>
  <c r="Z34" i="9" s="1"/>
  <c r="Z29" i="9" a="1"/>
  <c r="Z29" i="9" s="1"/>
  <c r="Z23" i="9" a="1"/>
  <c r="Z23" i="9" s="1"/>
  <c r="Z19" i="9" a="1"/>
  <c r="Z19" i="9" s="1"/>
  <c r="Z15" i="9" a="1"/>
  <c r="Z15" i="9" s="1"/>
  <c r="Z11" i="9" a="1"/>
  <c r="Z11" i="9" s="1"/>
  <c r="Z69" i="9" a="1"/>
  <c r="Z69" i="9" s="1"/>
  <c r="Z61" i="9" a="1"/>
  <c r="Z61" i="9" s="1"/>
  <c r="Z57" i="9" a="1"/>
  <c r="Z57" i="9" s="1"/>
  <c r="Z52" i="9" a="1"/>
  <c r="Z52" i="9" s="1"/>
  <c r="Z49" i="9" a="1"/>
  <c r="Z49" i="9" s="1"/>
  <c r="Z43" i="9" a="1"/>
  <c r="Z43" i="9" s="1"/>
  <c r="Z40" i="9" a="1"/>
  <c r="Z40" i="9" s="1"/>
  <c r="Z38" i="9" a="1"/>
  <c r="Z38" i="9" s="1"/>
  <c r="Z35" i="9" a="1"/>
  <c r="Z35" i="9" s="1"/>
  <c r="Z32" i="9" a="1"/>
  <c r="Z32" i="9" s="1"/>
  <c r="Z24" i="9" a="1"/>
  <c r="Z24" i="9" s="1"/>
  <c r="Z20" i="9" a="1"/>
  <c r="Z20" i="9" s="1"/>
  <c r="Z16" i="9" a="1"/>
  <c r="Z16" i="9" s="1"/>
  <c r="Z12" i="9" a="1"/>
  <c r="Z12" i="9" s="1"/>
  <c r="Z72" i="9" a="1"/>
  <c r="Z72" i="9" s="1"/>
  <c r="Z64" i="9" a="1"/>
  <c r="Z64" i="9" s="1"/>
  <c r="Z62" i="9" a="1"/>
  <c r="Z62" i="9" s="1"/>
  <c r="Z58" i="9" a="1"/>
  <c r="Z58" i="9" s="1"/>
  <c r="Z55" i="9" a="1"/>
  <c r="Z55" i="9" s="1"/>
  <c r="Z50" i="9" a="1"/>
  <c r="Z50" i="9" s="1"/>
  <c r="Z47" i="9" a="1"/>
  <c r="Z47" i="9" s="1"/>
  <c r="Z44" i="9" a="1"/>
  <c r="Z44" i="9" s="1"/>
  <c r="Z41" i="9" a="1"/>
  <c r="Z41" i="9" s="1"/>
  <c r="Z39" i="9" a="1"/>
  <c r="Z39" i="9" s="1"/>
  <c r="Z36" i="9" a="1"/>
  <c r="Z36" i="9" s="1"/>
  <c r="Z33" i="9" a="1"/>
  <c r="Z33" i="9" s="1"/>
  <c r="Z30" i="9" a="1"/>
  <c r="Z30" i="9" s="1"/>
  <c r="Z27" i="9" a="1"/>
  <c r="Z27" i="9" s="1"/>
  <c r="Z25" i="9" a="1"/>
  <c r="Z25" i="9" s="1"/>
  <c r="Z21" i="9" a="1"/>
  <c r="Z21" i="9" s="1"/>
  <c r="Z17" i="9" a="1"/>
  <c r="Z17" i="9" s="1"/>
  <c r="Z13" i="9" a="1"/>
  <c r="Z13" i="9" s="1"/>
  <c r="Z65" i="9" a="1"/>
  <c r="Z65" i="9" s="1"/>
  <c r="Z45" i="9" a="1"/>
  <c r="Z45" i="9" s="1"/>
  <c r="Z28" i="9" a="1"/>
  <c r="Z28" i="9" s="1"/>
  <c r="Z26" i="9" a="1"/>
  <c r="Z26" i="9" s="1"/>
  <c r="Z14" i="9" a="1"/>
  <c r="Z14" i="9" s="1"/>
  <c r="Z37" i="9" a="1"/>
  <c r="Z37" i="9" s="1"/>
  <c r="Z18" i="9" a="1"/>
  <c r="Z18" i="9" s="1"/>
  <c r="Z9" i="9" a="1"/>
  <c r="Z9" i="9" s="1"/>
  <c r="Z56" i="9" a="1"/>
  <c r="Z56" i="9" s="1"/>
  <c r="Z22" i="9" a="1"/>
  <c r="Z22" i="9" s="1"/>
  <c r="Z10" i="9" a="1"/>
  <c r="Z10" i="9" s="1"/>
  <c r="Z59" i="9" a="1"/>
  <c r="Z59" i="9" s="1"/>
  <c r="Z53" i="9" a="1"/>
  <c r="Z53" i="9" s="1"/>
  <c r="Z48" i="9" a="1"/>
  <c r="Z48" i="9" s="1"/>
  <c r="Z31" i="9" a="1"/>
  <c r="Z31" i="9" s="1"/>
  <c r="Z72" i="15" a="1"/>
  <c r="Z72" i="15" s="1"/>
  <c r="Z68" i="15" a="1"/>
  <c r="Z68" i="15" s="1"/>
  <c r="Z64" i="15" a="1"/>
  <c r="Z64" i="15" s="1"/>
  <c r="Z60" i="15" a="1"/>
  <c r="Z60" i="15" s="1"/>
  <c r="Z57" i="15" a="1"/>
  <c r="Z57" i="15" s="1"/>
  <c r="Z51" i="15" a="1"/>
  <c r="Z51" i="15" s="1"/>
  <c r="Z50" i="15" a="1"/>
  <c r="Z50" i="15" s="1"/>
  <c r="Z47" i="15" a="1"/>
  <c r="Z47" i="15" s="1"/>
  <c r="Z44" i="15" a="1"/>
  <c r="Z44" i="15" s="1"/>
  <c r="Z40" i="15" a="1"/>
  <c r="Z40" i="15" s="1"/>
  <c r="Z36" i="15" a="1"/>
  <c r="Z36" i="15" s="1"/>
  <c r="Z34" i="15" a="1"/>
  <c r="Z34" i="15" s="1"/>
  <c r="Z32" i="15" a="1"/>
  <c r="Z32" i="15" s="1"/>
  <c r="Z28" i="15" a="1"/>
  <c r="Z28" i="15" s="1"/>
  <c r="Z25" i="15" a="1"/>
  <c r="Z25" i="15" s="1"/>
  <c r="Z23" i="15" a="1"/>
  <c r="Z23" i="15" s="1"/>
  <c r="Z17" i="15" a="1"/>
  <c r="Z17" i="15" s="1"/>
  <c r="Z14" i="15" a="1"/>
  <c r="Z14" i="15" s="1"/>
  <c r="Z69" i="15" a="1"/>
  <c r="Z69" i="15" s="1"/>
  <c r="Z65" i="15" a="1"/>
  <c r="Z65" i="15" s="1"/>
  <c r="Z56" i="15" a="1"/>
  <c r="Z56" i="15" s="1"/>
  <c r="Z55" i="15" a="1"/>
  <c r="Z55" i="15" s="1"/>
  <c r="Z54" i="15" a="1"/>
  <c r="Z54" i="15" s="1"/>
  <c r="Z48" i="15" a="1"/>
  <c r="Z48" i="15" s="1"/>
  <c r="Z45" i="15" a="1"/>
  <c r="Z45" i="15" s="1"/>
  <c r="Z37" i="15" a="1"/>
  <c r="Z37" i="15" s="1"/>
  <c r="Z27" i="15" a="1"/>
  <c r="Z27" i="15" s="1"/>
  <c r="Z21" i="15" a="1"/>
  <c r="Z21" i="15" s="1"/>
  <c r="Z18" i="15" a="1"/>
  <c r="Z18" i="15" s="1"/>
  <c r="Z15" i="15" a="1"/>
  <c r="Z15" i="15" s="1"/>
  <c r="Z66" i="15" a="1"/>
  <c r="Z66" i="15" s="1"/>
  <c r="Z53" i="15" a="1"/>
  <c r="Z53" i="15" s="1"/>
  <c r="Z52" i="15" a="1"/>
  <c r="Z52" i="15" s="1"/>
  <c r="Z42" i="15" a="1"/>
  <c r="Z42" i="15" s="1"/>
  <c r="Z38" i="15" a="1"/>
  <c r="Z38" i="15" s="1"/>
  <c r="Z33" i="15" a="1"/>
  <c r="Z33" i="15" s="1"/>
  <c r="Z29" i="15" a="1"/>
  <c r="Z29" i="15" s="1"/>
  <c r="Z26" i="15" a="1"/>
  <c r="Z26" i="15" s="1"/>
  <c r="Z16" i="15" a="1"/>
  <c r="Z16" i="15" s="1"/>
  <c r="Z9" i="15" a="1"/>
  <c r="Z9" i="15" s="1"/>
  <c r="Z71" i="15" a="1"/>
  <c r="Z71" i="15" s="1"/>
  <c r="Z63" i="15" a="1"/>
  <c r="Z63" i="15" s="1"/>
  <c r="Z67" i="15" a="1"/>
  <c r="Z67" i="15" s="1"/>
  <c r="Z59" i="15" a="1"/>
  <c r="Z59" i="15" s="1"/>
  <c r="Z58" i="15" a="1"/>
  <c r="Z58" i="15" s="1"/>
  <c r="Z49" i="15" a="1"/>
  <c r="Z49" i="15" s="1"/>
  <c r="Z43" i="15" a="1"/>
  <c r="Z43" i="15" s="1"/>
  <c r="Z41" i="15" a="1"/>
  <c r="Z41" i="15" s="1"/>
  <c r="Z39" i="15" a="1"/>
  <c r="Z39" i="15" s="1"/>
  <c r="Z30" i="15" a="1"/>
  <c r="Z30" i="15" s="1"/>
  <c r="Z22" i="15" a="1"/>
  <c r="Z22" i="15" s="1"/>
  <c r="Z11" i="15" a="1"/>
  <c r="Z11" i="15" s="1"/>
  <c r="Z10" i="15" a="1"/>
  <c r="Z10" i="15" s="1"/>
  <c r="Z70" i="15" a="1"/>
  <c r="Z70" i="15" s="1"/>
  <c r="Z62" i="15" a="1"/>
  <c r="Z62" i="15" s="1"/>
  <c r="Z61" i="15" a="1"/>
  <c r="Z61" i="15" s="1"/>
  <c r="Z46" i="15" a="1"/>
  <c r="Z46" i="15" s="1"/>
  <c r="Z35" i="15" a="1"/>
  <c r="Z35" i="15" s="1"/>
  <c r="Z31" i="15" a="1"/>
  <c r="Z31" i="15" s="1"/>
  <c r="Z24" i="15" a="1"/>
  <c r="Z24" i="15" s="1"/>
  <c r="Z19" i="15" a="1"/>
  <c r="Z19" i="15" s="1"/>
  <c r="Z12" i="15" a="1"/>
  <c r="Z12" i="15" s="1"/>
  <c r="Z20" i="15" a="1"/>
  <c r="Z20" i="15" s="1"/>
  <c r="Z13" i="15" a="1"/>
  <c r="Z13" i="15" s="1"/>
  <c r="Z69" i="16" a="1"/>
  <c r="Z69" i="16" s="1"/>
  <c r="Z65" i="16" a="1"/>
  <c r="Z65" i="16" s="1"/>
  <c r="Z59" i="16" a="1"/>
  <c r="Z59" i="16" s="1"/>
  <c r="Z51" i="16" a="1"/>
  <c r="Z51" i="16" s="1"/>
  <c r="Z46" i="16" a="1"/>
  <c r="Z46" i="16" s="1"/>
  <c r="Z45" i="16" a="1"/>
  <c r="Z45" i="16" s="1"/>
  <c r="Z41" i="16" a="1"/>
  <c r="Z41" i="16" s="1"/>
  <c r="Z35" i="16" a="1"/>
  <c r="Z35" i="16" s="1"/>
  <c r="Z30" i="16" a="1"/>
  <c r="Z30" i="16" s="1"/>
  <c r="Z26" i="16" a="1"/>
  <c r="Z26" i="16" s="1"/>
  <c r="Z23" i="16" a="1"/>
  <c r="Z23" i="16" s="1"/>
  <c r="Z20" i="16" a="1"/>
  <c r="Z20" i="16" s="1"/>
  <c r="Z17" i="16" a="1"/>
  <c r="Z17" i="16" s="1"/>
  <c r="Z13" i="16" a="1"/>
  <c r="Z13" i="16" s="1"/>
  <c r="Z68" i="16" a="1"/>
  <c r="Z68" i="16" s="1"/>
  <c r="Z61" i="16" a="1"/>
  <c r="Z61" i="16" s="1"/>
  <c r="Z53" i="16" a="1"/>
  <c r="Z53" i="16" s="1"/>
  <c r="Z27" i="16" a="1"/>
  <c r="Z27" i="16" s="1"/>
  <c r="Z24" i="16" a="1"/>
  <c r="Z24" i="16" s="1"/>
  <c r="Z19" i="16" a="1"/>
  <c r="Z19" i="16" s="1"/>
  <c r="Z70" i="16" a="1"/>
  <c r="Z70" i="16" s="1"/>
  <c r="Z66" i="16" a="1"/>
  <c r="Z66" i="16" s="1"/>
  <c r="Z62" i="16" a="1"/>
  <c r="Z62" i="16" s="1"/>
  <c r="Z58" i="16" a="1"/>
  <c r="Z58" i="16" s="1"/>
  <c r="Z54" i="16" a="1"/>
  <c r="Z54" i="16" s="1"/>
  <c r="Z48" i="16" a="1"/>
  <c r="Z48" i="16" s="1"/>
  <c r="Z42" i="16" a="1"/>
  <c r="Z42" i="16" s="1"/>
  <c r="Z39" i="16" a="1"/>
  <c r="Z39" i="16" s="1"/>
  <c r="Z36" i="16" a="1"/>
  <c r="Z36" i="16" s="1"/>
  <c r="Z33" i="16" a="1"/>
  <c r="Z33" i="16" s="1"/>
  <c r="Z32" i="16" a="1"/>
  <c r="Z32" i="16" s="1"/>
  <c r="Z28" i="16" a="1"/>
  <c r="Z28" i="16" s="1"/>
  <c r="Z21" i="16" a="1"/>
  <c r="Z21" i="16" s="1"/>
  <c r="Z18" i="16" a="1"/>
  <c r="Z18" i="16" s="1"/>
  <c r="Z14" i="16" a="1"/>
  <c r="Z14" i="16" s="1"/>
  <c r="Z11" i="16" a="1"/>
  <c r="Z11" i="16" s="1"/>
  <c r="Z72" i="16" a="1"/>
  <c r="Z72" i="16" s="1"/>
  <c r="Z64" i="16" a="1"/>
  <c r="Z64" i="16" s="1"/>
  <c r="Z50" i="16" a="1"/>
  <c r="Z50" i="16" s="1"/>
  <c r="Z16" i="16" a="1"/>
  <c r="Z16" i="16" s="1"/>
  <c r="Z10" i="16" a="1"/>
  <c r="Z10" i="16" s="1"/>
  <c r="Z71" i="16" a="1"/>
  <c r="Z71" i="16" s="1"/>
  <c r="Z67" i="16" a="1"/>
  <c r="Z67" i="16" s="1"/>
  <c r="Z63" i="16" a="1"/>
  <c r="Z63" i="16" s="1"/>
  <c r="Z57" i="16" a="1"/>
  <c r="Z57" i="16" s="1"/>
  <c r="Z56" i="16" a="1"/>
  <c r="Z56" i="16" s="1"/>
  <c r="Z55" i="16" a="1"/>
  <c r="Z55" i="16" s="1"/>
  <c r="Z52" i="16" a="1"/>
  <c r="Z52" i="16" s="1"/>
  <c r="Z49" i="16" a="1"/>
  <c r="Z49" i="16" s="1"/>
  <c r="Z44" i="16" a="1"/>
  <c r="Z44" i="16" s="1"/>
  <c r="Z43" i="16" a="1"/>
  <c r="Z43" i="16" s="1"/>
  <c r="Z40" i="16" a="1"/>
  <c r="Z40" i="16" s="1"/>
  <c r="Z37" i="16" a="1"/>
  <c r="Z37" i="16" s="1"/>
  <c r="Z34" i="16" a="1"/>
  <c r="Z34" i="16" s="1"/>
  <c r="Z31" i="16" a="1"/>
  <c r="Z31" i="16" s="1"/>
  <c r="Z22" i="16" a="1"/>
  <c r="Z22" i="16" s="1"/>
  <c r="Z15" i="16" a="1"/>
  <c r="Z15" i="16" s="1"/>
  <c r="Z9" i="16" a="1"/>
  <c r="Z9" i="16" s="1"/>
  <c r="Z60" i="16" a="1"/>
  <c r="Z60" i="16" s="1"/>
  <c r="Z47" i="16" a="1"/>
  <c r="Z47" i="16" s="1"/>
  <c r="Z38" i="16" a="1"/>
  <c r="Z38" i="16" s="1"/>
  <c r="Z29" i="16" a="1"/>
  <c r="Z29" i="16" s="1"/>
  <c r="Z25" i="16" a="1"/>
  <c r="Z25" i="16" s="1"/>
  <c r="Z12" i="16" a="1"/>
  <c r="Z12" i="16" s="1"/>
  <c r="Z11" i="1" a="1"/>
  <c r="Z11" i="1" s="1"/>
  <c r="Z12" i="1" a="1"/>
  <c r="Z12" i="1" s="1"/>
  <c r="Z13" i="1" a="1"/>
  <c r="Z13" i="1" s="1"/>
  <c r="Z14" i="1" a="1"/>
  <c r="Z14" i="1" s="1"/>
  <c r="Z9" i="1" a="1"/>
  <c r="Z9" i="1" s="1"/>
  <c r="Z10" i="1" a="1"/>
  <c r="Z10" i="1" s="1"/>
  <c r="Z20" i="1" a="1"/>
  <c r="Z20" i="1" s="1"/>
  <c r="Z18" i="1" a="1"/>
  <c r="Z18" i="1" s="1"/>
  <c r="Z23" i="1" a="1"/>
  <c r="Z23" i="1" s="1"/>
  <c r="Z17" i="1" a="1"/>
  <c r="Z17" i="1" s="1"/>
  <c r="Z27" i="1" a="1"/>
  <c r="Z27" i="1" s="1"/>
  <c r="Z16" i="1" a="1"/>
  <c r="Z16" i="1" s="1"/>
  <c r="Z30" i="1" a="1"/>
  <c r="Z30" i="1" s="1"/>
  <c r="Z22" i="1" a="1"/>
  <c r="Z22" i="1" s="1"/>
  <c r="Z25" i="1" a="1"/>
  <c r="Z25" i="1" s="1"/>
  <c r="Z26" i="1" a="1"/>
  <c r="Z26" i="1" s="1"/>
  <c r="Z28" i="1" a="1"/>
  <c r="Z28" i="1" s="1"/>
  <c r="Z31" i="1" a="1"/>
  <c r="Z31" i="1" s="1"/>
  <c r="Z34" i="1" a="1"/>
  <c r="Z34" i="1" s="1"/>
  <c r="Z36" i="1" a="1"/>
  <c r="Z36" i="1" s="1"/>
  <c r="Z39" i="1" a="1"/>
  <c r="Z39" i="1" s="1"/>
  <c r="Z35" i="1" a="1"/>
  <c r="Z35" i="1" s="1"/>
  <c r="Z45" i="1" a="1"/>
  <c r="Z45" i="1" s="1"/>
  <c r="Z21" i="1" a="1"/>
  <c r="Z21" i="1" s="1"/>
  <c r="Z33" i="1" a="1"/>
  <c r="Z33" i="1" s="1"/>
  <c r="Z37" i="1" a="1"/>
  <c r="Z37" i="1" s="1"/>
  <c r="Z38" i="1" a="1"/>
  <c r="Z38" i="1" s="1"/>
  <c r="Z43" i="1" a="1"/>
  <c r="Z43" i="1" s="1"/>
  <c r="Z46" i="1" a="1"/>
  <c r="Z46" i="1" s="1"/>
  <c r="Z48" i="1" a="1"/>
  <c r="Z48" i="1" s="1"/>
  <c r="Z15" i="1" a="1"/>
  <c r="Z15" i="1" s="1"/>
  <c r="Z19" i="1" a="1"/>
  <c r="Z19" i="1" s="1"/>
  <c r="Z24" i="1" a="1"/>
  <c r="Z24" i="1" s="1"/>
  <c r="Z32" i="1" a="1"/>
  <c r="Z32" i="1" s="1"/>
  <c r="Z40" i="1" a="1"/>
  <c r="Z40" i="1" s="1"/>
  <c r="Z41" i="1" a="1"/>
  <c r="Z41" i="1" s="1"/>
  <c r="Z49" i="1" a="1"/>
  <c r="Z49" i="1" s="1"/>
  <c r="Z51" i="1" a="1"/>
  <c r="Z51" i="1" s="1"/>
  <c r="Z54" i="1" a="1"/>
  <c r="Z54" i="1" s="1"/>
  <c r="Z62" i="1" a="1"/>
  <c r="Z62" i="1" s="1"/>
  <c r="Z59" i="1" a="1"/>
  <c r="Z59" i="1" s="1"/>
  <c r="Z66" i="1" a="1"/>
  <c r="Z66" i="1" s="1"/>
  <c r="Z70" i="1" a="1"/>
  <c r="Z70" i="1" s="1"/>
  <c r="Z44" i="1" a="1"/>
  <c r="Z44" i="1" s="1"/>
  <c r="Z47" i="1" a="1"/>
  <c r="Z47" i="1" s="1"/>
  <c r="Z56" i="1" a="1"/>
  <c r="Z56" i="1" s="1"/>
  <c r="Z60" i="1" a="1"/>
  <c r="Z60" i="1" s="1"/>
  <c r="Z67" i="1" a="1"/>
  <c r="Z67" i="1" s="1"/>
  <c r="Z71" i="1" a="1"/>
  <c r="Z71" i="1" s="1"/>
  <c r="Z42" i="1" a="1"/>
  <c r="Z42" i="1" s="1"/>
  <c r="Z50" i="1" a="1"/>
  <c r="Z50" i="1" s="1"/>
  <c r="Z52" i="1" a="1"/>
  <c r="Z52" i="1" s="1"/>
  <c r="Z57" i="1" a="1"/>
  <c r="Z57" i="1" s="1"/>
  <c r="Z61" i="1" a="1"/>
  <c r="Z61" i="1" s="1"/>
  <c r="Z63" i="1" a="1"/>
  <c r="Z63" i="1" s="1"/>
  <c r="Z64" i="1" a="1"/>
  <c r="Z64" i="1" s="1"/>
  <c r="Z68" i="1" a="1"/>
  <c r="Z68" i="1" s="1"/>
  <c r="Z72" i="1" a="1"/>
  <c r="Z72" i="1" s="1"/>
  <c r="Z29" i="1" a="1"/>
  <c r="Z29" i="1" s="1"/>
  <c r="Z69" i="1" a="1"/>
  <c r="Z69" i="1" s="1"/>
  <c r="Z53" i="1" a="1"/>
  <c r="Z53" i="1" s="1"/>
  <c r="Z58" i="1" a="1"/>
  <c r="Z58" i="1" s="1"/>
  <c r="Z55" i="1" a="1"/>
  <c r="Z55" i="1" s="1"/>
  <c r="Z65" i="1" a="1"/>
  <c r="Z65" i="1" s="1"/>
  <c r="Z72" i="10" a="1"/>
  <c r="Z72" i="10" s="1"/>
  <c r="Z68" i="10" a="1"/>
  <c r="Z68" i="10" s="1"/>
  <c r="Z63" i="10" a="1"/>
  <c r="Z63" i="10" s="1"/>
  <c r="Z61" i="10" a="1"/>
  <c r="Z61" i="10" s="1"/>
  <c r="Z58" i="10" a="1"/>
  <c r="Z58" i="10" s="1"/>
  <c r="Z56" i="10" a="1"/>
  <c r="Z56" i="10" s="1"/>
  <c r="Z52" i="10" a="1"/>
  <c r="Z52" i="10" s="1"/>
  <c r="Z48" i="10" a="1"/>
  <c r="Z48" i="10" s="1"/>
  <c r="Z47" i="10" a="1"/>
  <c r="Z47" i="10" s="1"/>
  <c r="Z43" i="10" a="1"/>
  <c r="Z43" i="10" s="1"/>
  <c r="Z39" i="10" a="1"/>
  <c r="Z39" i="10" s="1"/>
  <c r="Z31" i="10" a="1"/>
  <c r="Z31" i="10" s="1"/>
  <c r="Z28" i="10" a="1"/>
  <c r="Z28" i="10" s="1"/>
  <c r="Z25" i="10" a="1"/>
  <c r="Z25" i="10" s="1"/>
  <c r="Z21" i="10" a="1"/>
  <c r="Z21" i="10" s="1"/>
  <c r="Z17" i="10" a="1"/>
  <c r="Z17" i="10" s="1"/>
  <c r="Z15" i="10" a="1"/>
  <c r="Z15" i="10" s="1"/>
  <c r="Z13" i="10" a="1"/>
  <c r="Z13" i="10" s="1"/>
  <c r="Z12" i="10" a="1"/>
  <c r="Z12" i="10" s="1"/>
  <c r="Z69" i="10" a="1"/>
  <c r="Z69" i="10" s="1"/>
  <c r="Z64" i="10" a="1"/>
  <c r="Z64" i="10" s="1"/>
  <c r="Z59" i="10" a="1"/>
  <c r="Z59" i="10" s="1"/>
  <c r="Z57" i="10" a="1"/>
  <c r="Z57" i="10" s="1"/>
  <c r="Z53" i="10" a="1"/>
  <c r="Z53" i="10" s="1"/>
  <c r="Z49" i="10" a="1"/>
  <c r="Z49" i="10" s="1"/>
  <c r="Z44" i="10" a="1"/>
  <c r="Z44" i="10" s="1"/>
  <c r="Z40" i="10" a="1"/>
  <c r="Z40" i="10" s="1"/>
  <c r="Z35" i="10" a="1"/>
  <c r="Z35" i="10" s="1"/>
  <c r="Z32" i="10" a="1"/>
  <c r="Z32" i="10" s="1"/>
  <c r="Z26" i="10" a="1"/>
  <c r="Z26" i="10" s="1"/>
  <c r="Z22" i="10" a="1"/>
  <c r="Z22" i="10" s="1"/>
  <c r="Z19" i="10" a="1"/>
  <c r="Z19" i="10" s="1"/>
  <c r="Z16" i="10" a="1"/>
  <c r="Z16" i="10" s="1"/>
  <c r="Z9" i="10" a="1"/>
  <c r="Z9" i="10" s="1"/>
  <c r="Z70" i="10" a="1"/>
  <c r="Z70" i="10" s="1"/>
  <c r="Z67" i="10" a="1"/>
  <c r="Z67" i="10" s="1"/>
  <c r="Z65" i="10" a="1"/>
  <c r="Z65" i="10" s="1"/>
  <c r="Z54" i="10" a="1"/>
  <c r="Z54" i="10" s="1"/>
  <c r="Z50" i="10" a="1"/>
  <c r="Z50" i="10" s="1"/>
  <c r="Z45" i="10" a="1"/>
  <c r="Z45" i="10" s="1"/>
  <c r="Z41" i="10" a="1"/>
  <c r="Z41" i="10" s="1"/>
  <c r="Z37" i="10" a="1"/>
  <c r="Z37" i="10" s="1"/>
  <c r="Z36" i="10" a="1"/>
  <c r="Z36" i="10" s="1"/>
  <c r="Z33" i="10" a="1"/>
  <c r="Z33" i="10" s="1"/>
  <c r="Z29" i="10" a="1"/>
  <c r="Z29" i="10" s="1"/>
  <c r="Z23" i="10" a="1"/>
  <c r="Z23" i="10" s="1"/>
  <c r="Z20" i="10" a="1"/>
  <c r="Z20" i="10" s="1"/>
  <c r="Z14" i="10" a="1"/>
  <c r="Z14" i="10" s="1"/>
  <c r="Z10" i="10" a="1"/>
  <c r="Z10" i="10" s="1"/>
  <c r="Z42" i="10" a="1"/>
  <c r="Z42" i="10" s="1"/>
  <c r="Z34" i="10" a="1"/>
  <c r="Z34" i="10" s="1"/>
  <c r="Z27" i="10" a="1"/>
  <c r="Z27" i="10" s="1"/>
  <c r="Z11" i="10" a="1"/>
  <c r="Z11" i="10" s="1"/>
  <c r="Z62" i="10" a="1"/>
  <c r="Z62" i="10" s="1"/>
  <c r="Z60" i="10" a="1"/>
  <c r="Z60" i="10" s="1"/>
  <c r="Z46" i="10" a="1"/>
  <c r="Z46" i="10" s="1"/>
  <c r="Z24" i="10" a="1"/>
  <c r="Z24" i="10" s="1"/>
  <c r="Z71" i="10" a="1"/>
  <c r="Z71" i="10" s="1"/>
  <c r="Z66" i="10" a="1"/>
  <c r="Z66" i="10" s="1"/>
  <c r="Z51" i="10" a="1"/>
  <c r="Z51" i="10" s="1"/>
  <c r="Z38" i="10" a="1"/>
  <c r="Z38" i="10" s="1"/>
  <c r="Z18" i="10" a="1"/>
  <c r="Z18" i="10" s="1"/>
  <c r="Z55" i="10" a="1"/>
  <c r="Z55" i="10" s="1"/>
  <c r="Z30" i="10" a="1"/>
  <c r="Z30" i="10" s="1"/>
  <c r="Y68" i="11" a="1"/>
  <c r="Y68" i="11" s="1"/>
  <c r="Y67" i="11" a="1"/>
  <c r="Y67" i="11" s="1"/>
  <c r="Y60" i="11" a="1"/>
  <c r="Y60" i="11" s="1"/>
  <c r="Y59" i="11" a="1"/>
  <c r="Y59" i="11" s="1"/>
  <c r="Y58" i="11" a="1"/>
  <c r="Y58" i="11" s="1"/>
  <c r="Y54" i="11" a="1"/>
  <c r="Y54" i="11" s="1"/>
  <c r="Y51" i="11" a="1"/>
  <c r="Y51" i="11" s="1"/>
  <c r="Y50" i="11" a="1"/>
  <c r="Y50" i="11" s="1"/>
  <c r="Y47" i="11" a="1"/>
  <c r="Y47" i="11" s="1"/>
  <c r="Y43" i="11" a="1"/>
  <c r="Y43" i="11" s="1"/>
  <c r="Y40" i="11" a="1"/>
  <c r="Y40" i="11" s="1"/>
  <c r="Y36" i="11" a="1"/>
  <c r="Y36" i="11" s="1"/>
  <c r="Y33" i="11" a="1"/>
  <c r="Y33" i="11" s="1"/>
  <c r="Y30" i="11" a="1"/>
  <c r="Y30" i="11" s="1"/>
  <c r="Y27" i="11" a="1"/>
  <c r="Y27" i="11" s="1"/>
  <c r="Y22" i="11" a="1"/>
  <c r="Y22" i="11" s="1"/>
  <c r="Y19" i="11" a="1"/>
  <c r="Y19" i="11" s="1"/>
  <c r="Y17" i="11" a="1"/>
  <c r="Y17" i="11" s="1"/>
  <c r="Y16" i="11" a="1"/>
  <c r="Y16" i="11" s="1"/>
  <c r="Y13" i="11" a="1"/>
  <c r="Y13" i="11" s="1"/>
  <c r="Y12" i="11" a="1"/>
  <c r="Y12" i="11" s="1"/>
  <c r="Y72" i="11" a="1"/>
  <c r="Y72" i="11" s="1"/>
  <c r="Y71" i="11" a="1"/>
  <c r="Y71" i="11" s="1"/>
  <c r="Y70" i="11" a="1"/>
  <c r="Y70" i="11" s="1"/>
  <c r="Y69" i="11" a="1"/>
  <c r="Y69" i="11" s="1"/>
  <c r="Y65" i="11" a="1"/>
  <c r="Y65" i="11" s="1"/>
  <c r="Y55" i="11" a="1"/>
  <c r="Y55" i="11" s="1"/>
  <c r="Y52" i="11" a="1"/>
  <c r="Y52" i="11" s="1"/>
  <c r="Y48" i="11" a="1"/>
  <c r="Y48" i="11" s="1"/>
  <c r="Y44" i="11" a="1"/>
  <c r="Y44" i="11" s="1"/>
  <c r="Y41" i="11" a="1"/>
  <c r="Y41" i="11" s="1"/>
  <c r="Y37" i="11" a="1"/>
  <c r="Y37" i="11" s="1"/>
  <c r="Y34" i="11" a="1"/>
  <c r="Y34" i="11" s="1"/>
  <c r="Y28" i="11" a="1"/>
  <c r="Y28" i="11" s="1"/>
  <c r="Y25" i="11" a="1"/>
  <c r="Y25" i="11" s="1"/>
  <c r="Y20" i="11" a="1"/>
  <c r="Y20" i="11" s="1"/>
  <c r="Y14" i="11" a="1"/>
  <c r="Y14" i="11" s="1"/>
  <c r="Y66" i="11" a="1"/>
  <c r="Y66" i="11" s="1"/>
  <c r="Y63" i="11" a="1"/>
  <c r="Y63" i="11" s="1"/>
  <c r="Y61" i="11" a="1"/>
  <c r="Y61" i="11" s="1"/>
  <c r="Y57" i="11" a="1"/>
  <c r="Y57" i="11" s="1"/>
  <c r="Y56" i="11" a="1"/>
  <c r="Y56" i="11" s="1"/>
  <c r="Y45" i="11" a="1"/>
  <c r="Y45" i="11" s="1"/>
  <c r="Y42" i="11" a="1"/>
  <c r="Y42" i="11" s="1"/>
  <c r="Y38" i="11" a="1"/>
  <c r="Y38" i="11" s="1"/>
  <c r="Y31" i="11" a="1"/>
  <c r="Y31" i="11" s="1"/>
  <c r="Y26" i="11" a="1"/>
  <c r="Y26" i="11" s="1"/>
  <c r="Y23" i="11" a="1"/>
  <c r="Y23" i="11" s="1"/>
  <c r="Y18" i="11" a="1"/>
  <c r="Y18" i="11" s="1"/>
  <c r="Y64" i="11" a="1"/>
  <c r="Y64" i="11" s="1"/>
  <c r="Y53" i="11" a="1"/>
  <c r="Y53" i="11" s="1"/>
  <c r="Y35" i="11" a="1"/>
  <c r="Y35" i="11" s="1"/>
  <c r="Y15" i="11" a="1"/>
  <c r="Y15" i="11" s="1"/>
  <c r="Y11" i="11" a="1"/>
  <c r="Y11" i="11" s="1"/>
  <c r="Y62" i="11" a="1"/>
  <c r="Y62" i="11" s="1"/>
  <c r="Y49" i="11" a="1"/>
  <c r="Y49" i="11" s="1"/>
  <c r="Y39" i="11" a="1"/>
  <c r="Y39" i="11" s="1"/>
  <c r="Y29" i="11" a="1"/>
  <c r="Y29" i="11" s="1"/>
  <c r="Y10" i="11" a="1"/>
  <c r="Y10" i="11" s="1"/>
  <c r="Y9" i="11" a="1"/>
  <c r="Y9" i="11" s="1"/>
  <c r="Y46" i="11" a="1"/>
  <c r="Y46" i="11" s="1"/>
  <c r="Y32" i="11" a="1"/>
  <c r="Y32" i="11" s="1"/>
  <c r="Y21" i="11" a="1"/>
  <c r="Y21" i="11" s="1"/>
  <c r="Y24" i="11" a="1"/>
  <c r="Y24" i="11" s="1"/>
  <c r="Z68" i="8" a="1"/>
  <c r="Z68" i="8" s="1"/>
  <c r="Z62" i="8" a="1"/>
  <c r="Z62" i="8" s="1"/>
  <c r="Z57" i="8" a="1"/>
  <c r="Z57" i="8" s="1"/>
  <c r="Z56" i="8" a="1"/>
  <c r="Z56" i="8" s="1"/>
  <c r="Z47" i="8" a="1"/>
  <c r="Z47" i="8" s="1"/>
  <c r="Z46" i="8" a="1"/>
  <c r="Z46" i="8" s="1"/>
  <c r="Z42" i="8" a="1"/>
  <c r="Z42" i="8" s="1"/>
  <c r="Z41" i="8" a="1"/>
  <c r="Z41" i="8" s="1"/>
  <c r="Z36" i="8" a="1"/>
  <c r="Z36" i="8" s="1"/>
  <c r="Z34" i="8" a="1"/>
  <c r="Z34" i="8" s="1"/>
  <c r="Z31" i="8" a="1"/>
  <c r="Z31" i="8" s="1"/>
  <c r="Z30" i="8" a="1"/>
  <c r="Z30" i="8" s="1"/>
  <c r="Z28" i="8" a="1"/>
  <c r="Z28" i="8" s="1"/>
  <c r="Z22" i="8" a="1"/>
  <c r="Z22" i="8" s="1"/>
  <c r="Z21" i="8" a="1"/>
  <c r="Z21" i="8" s="1"/>
  <c r="Z20" i="8" a="1"/>
  <c r="Z20" i="8" s="1"/>
  <c r="Z17" i="8" a="1"/>
  <c r="Z17" i="8" s="1"/>
  <c r="Z10" i="8" a="1"/>
  <c r="Z10" i="8" s="1"/>
  <c r="Z69" i="8" a="1"/>
  <c r="Z69" i="8" s="1"/>
  <c r="Z61" i="8" a="1"/>
  <c r="Z61" i="8" s="1"/>
  <c r="Z53" i="8" a="1"/>
  <c r="Z53" i="8" s="1"/>
  <c r="Z52" i="8" a="1"/>
  <c r="Z52" i="8" s="1"/>
  <c r="Z50" i="8" a="1"/>
  <c r="Z50" i="8" s="1"/>
  <c r="Z48" i="8" a="1"/>
  <c r="Z48" i="8" s="1"/>
  <c r="Z45" i="8" a="1"/>
  <c r="Z45" i="8" s="1"/>
  <c r="Z44" i="8" a="1"/>
  <c r="Z44" i="8" s="1"/>
  <c r="Z35" i="8" a="1"/>
  <c r="Z35" i="8" s="1"/>
  <c r="Z33" i="8" a="1"/>
  <c r="Z33" i="8" s="1"/>
  <c r="Z27" i="8" a="1"/>
  <c r="Z27" i="8" s="1"/>
  <c r="Z24" i="8" a="1"/>
  <c r="Z24" i="8" s="1"/>
  <c r="Z16" i="8" a="1"/>
  <c r="Z16" i="8" s="1"/>
  <c r="Z14" i="8" a="1"/>
  <c r="Z14" i="8" s="1"/>
  <c r="Z13" i="8" a="1"/>
  <c r="Z13" i="8" s="1"/>
  <c r="Z12" i="8" a="1"/>
  <c r="Z12" i="8" s="1"/>
  <c r="Z9" i="8" a="1"/>
  <c r="Z9" i="8" s="1"/>
  <c r="Z72" i="8" a="1"/>
  <c r="Z72" i="8" s="1"/>
  <c r="Z71" i="8" a="1"/>
  <c r="Z71" i="8" s="1"/>
  <c r="Z70" i="8" a="1"/>
  <c r="Z70" i="8" s="1"/>
  <c r="Z67" i="8" a="1"/>
  <c r="Z67" i="8" s="1"/>
  <c r="Z66" i="8" a="1"/>
  <c r="Z66" i="8" s="1"/>
  <c r="Z64" i="8" a="1"/>
  <c r="Z64" i="8" s="1"/>
  <c r="Z63" i="8" a="1"/>
  <c r="Z63" i="8" s="1"/>
  <c r="Z55" i="8" a="1"/>
  <c r="Z55" i="8" s="1"/>
  <c r="Z43" i="8" a="1"/>
  <c r="Z43" i="8" s="1"/>
  <c r="Z40" i="8" a="1"/>
  <c r="Z40" i="8" s="1"/>
  <c r="Z39" i="8" a="1"/>
  <c r="Z39" i="8" s="1"/>
  <c r="Z38" i="8" a="1"/>
  <c r="Z38" i="8" s="1"/>
  <c r="Z37" i="8" a="1"/>
  <c r="Z37" i="8" s="1"/>
  <c r="Z29" i="8" a="1"/>
  <c r="Z29" i="8" s="1"/>
  <c r="Z25" i="8" a="1"/>
  <c r="Z25" i="8" s="1"/>
  <c r="Z59" i="8" a="1"/>
  <c r="Z59" i="8" s="1"/>
  <c r="Z51" i="8" a="1"/>
  <c r="Z51" i="8" s="1"/>
  <c r="Z19" i="8" a="1"/>
  <c r="Z19" i="8" s="1"/>
  <c r="Z11" i="8" a="1"/>
  <c r="Z11" i="8" s="1"/>
  <c r="Z15" i="8" a="1"/>
  <c r="Z15" i="8" s="1"/>
  <c r="Z58" i="8" a="1"/>
  <c r="Z58" i="8" s="1"/>
  <c r="Z54" i="8" a="1"/>
  <c r="Z54" i="8" s="1"/>
  <c r="Z26" i="8" a="1"/>
  <c r="Z26" i="8" s="1"/>
  <c r="Z18" i="8" a="1"/>
  <c r="Z18" i="8" s="1"/>
  <c r="Z65" i="8" a="1"/>
  <c r="Z65" i="8" s="1"/>
  <c r="Z32" i="8" a="1"/>
  <c r="Z32" i="8" s="1"/>
  <c r="Z23" i="8" a="1"/>
  <c r="Z23" i="8" s="1"/>
  <c r="Z49" i="8" a="1"/>
  <c r="Z49" i="8" s="1"/>
  <c r="Z60" i="8" a="1"/>
  <c r="Z60" i="8" s="1"/>
  <c r="Z13" i="13" a="1"/>
  <c r="Z13" i="13" s="1"/>
  <c r="Z14" i="13" a="1"/>
  <c r="Z14" i="13" s="1"/>
  <c r="Z15" i="13" a="1"/>
  <c r="Z15" i="13" s="1"/>
  <c r="Z17" i="13" a="1"/>
  <c r="Z17" i="13" s="1"/>
  <c r="Z25" i="13" a="1"/>
  <c r="Z25" i="13" s="1"/>
  <c r="Z32" i="13" a="1"/>
  <c r="Z32" i="13" s="1"/>
  <c r="Z35" i="13" a="1"/>
  <c r="Z35" i="13" s="1"/>
  <c r="Z38" i="13" a="1"/>
  <c r="Z38" i="13" s="1"/>
  <c r="Z43" i="13" a="1"/>
  <c r="Z43" i="13" s="1"/>
  <c r="Z45" i="13" a="1"/>
  <c r="Z45" i="13" s="1"/>
  <c r="Z48" i="13" a="1"/>
  <c r="Z48" i="13" s="1"/>
  <c r="Z51" i="13" a="1"/>
  <c r="Z51" i="13" s="1"/>
  <c r="Z55" i="13" a="1"/>
  <c r="Z55" i="13" s="1"/>
  <c r="Z58" i="13" a="1"/>
  <c r="Z58" i="13" s="1"/>
  <c r="Z61" i="13" a="1"/>
  <c r="Z61" i="13" s="1"/>
  <c r="Z67" i="13" a="1"/>
  <c r="Z67" i="13" s="1"/>
  <c r="Z71" i="13" a="1"/>
  <c r="Z71" i="13" s="1"/>
  <c r="Z10" i="13" a="1"/>
  <c r="Z10" i="13" s="1"/>
  <c r="Z12" i="13" a="1"/>
  <c r="Z12" i="13" s="1"/>
  <c r="Z18" i="13" a="1"/>
  <c r="Z18" i="13" s="1"/>
  <c r="Z19" i="13" a="1"/>
  <c r="Z19" i="13" s="1"/>
  <c r="Z23" i="13" a="1"/>
  <c r="Z23" i="13" s="1"/>
  <c r="Z28" i="13" a="1"/>
  <c r="Z28" i="13" s="1"/>
  <c r="Z31" i="13" a="1"/>
  <c r="Z31" i="13" s="1"/>
  <c r="Z36" i="13" a="1"/>
  <c r="Z36" i="13" s="1"/>
  <c r="Z41" i="13" a="1"/>
  <c r="Z41" i="13" s="1"/>
  <c r="Z46" i="13" a="1"/>
  <c r="Z46" i="13" s="1"/>
  <c r="Z50" i="13" a="1"/>
  <c r="Z50" i="13" s="1"/>
  <c r="Z54" i="13" a="1"/>
  <c r="Z54" i="13" s="1"/>
  <c r="Z57" i="13" a="1"/>
  <c r="Z57" i="13" s="1"/>
  <c r="Z60" i="13" a="1"/>
  <c r="Z60" i="13" s="1"/>
  <c r="Z64" i="13" a="1"/>
  <c r="Z64" i="13" s="1"/>
  <c r="Z70" i="13" a="1"/>
  <c r="Z70" i="13" s="1"/>
  <c r="Z11" i="13" a="1"/>
  <c r="Z11" i="13" s="1"/>
  <c r="Z16" i="13" a="1"/>
  <c r="Z16" i="13" s="1"/>
  <c r="Z22" i="13" a="1"/>
  <c r="Z22" i="13" s="1"/>
  <c r="Z24" i="13" a="1"/>
  <c r="Z24" i="13" s="1"/>
  <c r="Z26" i="13" a="1"/>
  <c r="Z26" i="13" s="1"/>
  <c r="Z27" i="13" a="1"/>
  <c r="Z27" i="13" s="1"/>
  <c r="Z30" i="13" a="1"/>
  <c r="Z30" i="13" s="1"/>
  <c r="Z33" i="13" a="1"/>
  <c r="Z33" i="13" s="1"/>
  <c r="Z34" i="13" a="1"/>
  <c r="Z34" i="13" s="1"/>
  <c r="Z37" i="13" a="1"/>
  <c r="Z37" i="13" s="1"/>
  <c r="Z39" i="13" a="1"/>
  <c r="Z39" i="13" s="1"/>
  <c r="Z42" i="13" a="1"/>
  <c r="Z42" i="13" s="1"/>
  <c r="Z44" i="13" a="1"/>
  <c r="Z44" i="13" s="1"/>
  <c r="Z53" i="13" a="1"/>
  <c r="Z53" i="13" s="1"/>
  <c r="Z59" i="13" a="1"/>
  <c r="Z59" i="13" s="1"/>
  <c r="Z63" i="13" a="1"/>
  <c r="Z63" i="13" s="1"/>
  <c r="Z66" i="13" a="1"/>
  <c r="Z66" i="13" s="1"/>
  <c r="Z52" i="13" a="1"/>
  <c r="Z52" i="13" s="1"/>
  <c r="Z9" i="13" a="1"/>
  <c r="Z9" i="13" s="1"/>
  <c r="Z20" i="13" a="1"/>
  <c r="Z20" i="13" s="1"/>
  <c r="Z68" i="13" a="1"/>
  <c r="Z68" i="13" s="1"/>
  <c r="Z29" i="13" a="1"/>
  <c r="Z29" i="13" s="1"/>
  <c r="Z49" i="13" a="1"/>
  <c r="Z49" i="13" s="1"/>
  <c r="Z62" i="13" a="1"/>
  <c r="Z62" i="13" s="1"/>
  <c r="Z72" i="13" a="1"/>
  <c r="Z72" i="13" s="1"/>
  <c r="Z56" i="13" a="1"/>
  <c r="Z56" i="13" s="1"/>
  <c r="Z40" i="13" a="1"/>
  <c r="Z40" i="13" s="1"/>
  <c r="Z65" i="13" a="1"/>
  <c r="Z65" i="13" s="1"/>
  <c r="Z69" i="13" a="1"/>
  <c r="Z69" i="13" s="1"/>
  <c r="Z21" i="13" a="1"/>
  <c r="Z21" i="13" s="1"/>
  <c r="Z47" i="13" a="1"/>
  <c r="Z47" i="13" s="1"/>
  <c r="Z72" i="6" a="1"/>
  <c r="Z72" i="6" s="1"/>
  <c r="Z68" i="6" a="1"/>
  <c r="Z68" i="6" s="1"/>
  <c r="Z63" i="6" a="1"/>
  <c r="Z63" i="6" s="1"/>
  <c r="Z62" i="6" a="1"/>
  <c r="Z62" i="6" s="1"/>
  <c r="Z58" i="6" a="1"/>
  <c r="Z58" i="6" s="1"/>
  <c r="Z52" i="6" a="1"/>
  <c r="Z52" i="6" s="1"/>
  <c r="Z49" i="6" a="1"/>
  <c r="Z49" i="6" s="1"/>
  <c r="Z46" i="6" a="1"/>
  <c r="Z46" i="6" s="1"/>
  <c r="Z45" i="6" a="1"/>
  <c r="Z45" i="6" s="1"/>
  <c r="Z42" i="6" a="1"/>
  <c r="Z42" i="6" s="1"/>
  <c r="Z35" i="6" a="1"/>
  <c r="Z35" i="6" s="1"/>
  <c r="Z28" i="6" a="1"/>
  <c r="Z28" i="6" s="1"/>
  <c r="Z23" i="6" a="1"/>
  <c r="Z23" i="6" s="1"/>
  <c r="Z21" i="6" a="1"/>
  <c r="Z21" i="6" s="1"/>
  <c r="Z19" i="6" a="1"/>
  <c r="Z19" i="6" s="1"/>
  <c r="Z16" i="6" a="1"/>
  <c r="Z16" i="6" s="1"/>
  <c r="Z14" i="6" a="1"/>
  <c r="Z14" i="6" s="1"/>
  <c r="Z69" i="6" a="1"/>
  <c r="Z69" i="6" s="1"/>
  <c r="Z61" i="6" a="1"/>
  <c r="Z61" i="6" s="1"/>
  <c r="Z57" i="6" a="1"/>
  <c r="Z57" i="6" s="1"/>
  <c r="Z56" i="6" a="1"/>
  <c r="Z56" i="6" s="1"/>
  <c r="Z53" i="6" a="1"/>
  <c r="Z53" i="6" s="1"/>
  <c r="Z47" i="6" a="1"/>
  <c r="Z47" i="6" s="1"/>
  <c r="Z43" i="6" a="1"/>
  <c r="Z43" i="6" s="1"/>
  <c r="Z40" i="6" a="1"/>
  <c r="Z40" i="6" s="1"/>
  <c r="Z39" i="6" a="1"/>
  <c r="Z39" i="6" s="1"/>
  <c r="Z33" i="6" a="1"/>
  <c r="Z33" i="6" s="1"/>
  <c r="Z31" i="6" a="1"/>
  <c r="Z31" i="6" s="1"/>
  <c r="Z29" i="6" a="1"/>
  <c r="Z29" i="6" s="1"/>
  <c r="Z25" i="6" a="1"/>
  <c r="Z25" i="6" s="1"/>
  <c r="Z17" i="6" a="1"/>
  <c r="Z17" i="6" s="1"/>
  <c r="Z11" i="6" a="1"/>
  <c r="Z11" i="6" s="1"/>
  <c r="Z10" i="6" a="1"/>
  <c r="Z10" i="6" s="1"/>
  <c r="Z71" i="6" a="1"/>
  <c r="Z71" i="6" s="1"/>
  <c r="Z70" i="6" a="1"/>
  <c r="Z70" i="6" s="1"/>
  <c r="Z60" i="6" a="1"/>
  <c r="Z60" i="6" s="1"/>
  <c r="Z54" i="6" a="1"/>
  <c r="Z54" i="6" s="1"/>
  <c r="Z50" i="6" a="1"/>
  <c r="Z50" i="6" s="1"/>
  <c r="Z44" i="6" a="1"/>
  <c r="Z44" i="6" s="1"/>
  <c r="Z41" i="6" a="1"/>
  <c r="Z41" i="6" s="1"/>
  <c r="Z38" i="6" a="1"/>
  <c r="Z38" i="6" s="1"/>
  <c r="Z36" i="6" a="1"/>
  <c r="Z36" i="6" s="1"/>
  <c r="Z34" i="6" a="1"/>
  <c r="Z34" i="6" s="1"/>
  <c r="Z30" i="6" a="1"/>
  <c r="Z30" i="6" s="1"/>
  <c r="Z26" i="6" a="1"/>
  <c r="Z26" i="6" s="1"/>
  <c r="Z24" i="6" a="1"/>
  <c r="Z24" i="6" s="1"/>
  <c r="Z22" i="6" a="1"/>
  <c r="Z22" i="6" s="1"/>
  <c r="Z20" i="6" a="1"/>
  <c r="Z20" i="6" s="1"/>
  <c r="Z18" i="6" a="1"/>
  <c r="Z18" i="6" s="1"/>
  <c r="Z15" i="6" a="1"/>
  <c r="Z15" i="6" s="1"/>
  <c r="Z13" i="6" a="1"/>
  <c r="Z13" i="6" s="1"/>
  <c r="Z66" i="6" a="1"/>
  <c r="Z66" i="6" s="1"/>
  <c r="Z64" i="6" a="1"/>
  <c r="Z64" i="6" s="1"/>
  <c r="Z55" i="6" a="1"/>
  <c r="Z55" i="6" s="1"/>
  <c r="Z48" i="6" a="1"/>
  <c r="Z48" i="6" s="1"/>
  <c r="Z12" i="6" a="1"/>
  <c r="Z12" i="6" s="1"/>
  <c r="Z27" i="6" a="1"/>
  <c r="Z27" i="6" s="1"/>
  <c r="Z9" i="6" a="1"/>
  <c r="Z9" i="6" s="1"/>
  <c r="Z67" i="6" a="1"/>
  <c r="Z67" i="6" s="1"/>
  <c r="Z65" i="6" a="1"/>
  <c r="Z65" i="6" s="1"/>
  <c r="Z59" i="6" a="1"/>
  <c r="Z59" i="6" s="1"/>
  <c r="Z51" i="6" a="1"/>
  <c r="Z51" i="6" s="1"/>
  <c r="Z37" i="6" a="1"/>
  <c r="Z37" i="6" s="1"/>
  <c r="Z32" i="6" a="1"/>
  <c r="Z32" i="6" s="1"/>
  <c r="AB8" i="8"/>
  <c r="AB6" i="8" s="1" a="1"/>
  <c r="AB6" i="8" s="1"/>
  <c r="AA7" i="8"/>
  <c r="AB8" i="1"/>
  <c r="AB6" i="1" s="1" a="1"/>
  <c r="AB6" i="1" s="1"/>
  <c r="AA8" i="11"/>
  <c r="AA6" i="11" s="1" a="1"/>
  <c r="AA6" i="11" s="1"/>
  <c r="Z7" i="11"/>
  <c r="AA8" i="17"/>
  <c r="AA6" i="17" s="1" a="1"/>
  <c r="AA6" i="17" s="1"/>
  <c r="Z7" i="17"/>
  <c r="AB8" i="15"/>
  <c r="AB6" i="15" s="1" a="1"/>
  <c r="AB6" i="15" s="1"/>
  <c r="AA7" i="15"/>
  <c r="AB8" i="9"/>
  <c r="AB6" i="9" s="1" a="1"/>
  <c r="AB6" i="9" s="1"/>
  <c r="AA7" i="9"/>
  <c r="AB8" i="10"/>
  <c r="AB6" i="10" s="1" a="1"/>
  <c r="AB6" i="10" s="1"/>
  <c r="AA7" i="10"/>
  <c r="AA8" i="12"/>
  <c r="AA6" i="12" s="1" a="1"/>
  <c r="AA6" i="12" s="1"/>
  <c r="Z7" i="12"/>
  <c r="AB8" i="13"/>
  <c r="AB6" i="13" s="1" a="1"/>
  <c r="AB6" i="13" s="1"/>
  <c r="AA7" i="13"/>
  <c r="AB8" i="16"/>
  <c r="AB6" i="16" s="1" a="1"/>
  <c r="AB6" i="16" s="1"/>
  <c r="AA7" i="16"/>
  <c r="AA7" i="1"/>
  <c r="AB8" i="6"/>
  <c r="AB6" i="6" s="1" a="1"/>
  <c r="AB6" i="6" s="1"/>
  <c r="AA7" i="6"/>
  <c r="Z70" i="14" l="1" a="1"/>
  <c r="Z70" i="14" s="1"/>
  <c r="Z60" i="14" a="1"/>
  <c r="Z60" i="14" s="1"/>
  <c r="Z48" i="14" a="1"/>
  <c r="Z48" i="14" s="1"/>
  <c r="Z29" i="14" a="1"/>
  <c r="Z29" i="14" s="1"/>
  <c r="Z15" i="14" a="1"/>
  <c r="Z15" i="14" s="1"/>
  <c r="Z66" i="14" a="1"/>
  <c r="Z66" i="14" s="1"/>
  <c r="Z57" i="14" a="1"/>
  <c r="Z57" i="14" s="1"/>
  <c r="Z41" i="14" a="1"/>
  <c r="Z41" i="14" s="1"/>
  <c r="Z20" i="14" a="1"/>
  <c r="Z20" i="14" s="1"/>
  <c r="Z54" i="14" a="1"/>
  <c r="Z54" i="14" s="1"/>
  <c r="Z17" i="14" a="1"/>
  <c r="Z17" i="14" s="1"/>
  <c r="Z22" i="14" a="1"/>
  <c r="Z22" i="14" s="1"/>
  <c r="Z43" i="14" a="1"/>
  <c r="Z43" i="14" s="1"/>
  <c r="Z10" i="14" a="1"/>
  <c r="Z10" i="14" s="1"/>
  <c r="Z50" i="14" a="1"/>
  <c r="Z50" i="14" s="1"/>
  <c r="Z27" i="14" a="1"/>
  <c r="Z27" i="14" s="1"/>
  <c r="Z68" i="14" a="1"/>
  <c r="Z68" i="14" s="1"/>
  <c r="Z58" i="14" a="1"/>
  <c r="Z58" i="14" s="1"/>
  <c r="Z44" i="14" a="1"/>
  <c r="Z44" i="14" s="1"/>
  <c r="Z26" i="14" a="1"/>
  <c r="Z26" i="14" s="1"/>
  <c r="Z11" i="14" a="1"/>
  <c r="Z11" i="14" s="1"/>
  <c r="Z63" i="14" a="1"/>
  <c r="Z63" i="14" s="1"/>
  <c r="Z53" i="14" a="1"/>
  <c r="Z53" i="14" s="1"/>
  <c r="Z37" i="14" a="1"/>
  <c r="Z37" i="14" s="1"/>
  <c r="Z16" i="14" a="1"/>
  <c r="Z16" i="14" s="1"/>
  <c r="Z42" i="14" a="1"/>
  <c r="Z42" i="14" s="1"/>
  <c r="Z39" i="14" a="1"/>
  <c r="Z39" i="14" s="1"/>
  <c r="Z14" i="14" a="1"/>
  <c r="Z14" i="14" s="1"/>
  <c r="Z31" i="14" a="1"/>
  <c r="Z31" i="14" s="1"/>
  <c r="Z51" i="14" a="1"/>
  <c r="Z51" i="14" s="1"/>
  <c r="Z46" i="14" a="1"/>
  <c r="Z46" i="14" s="1"/>
  <c r="Z21" i="14" a="1"/>
  <c r="Z21" i="14" s="1"/>
  <c r="Z65" i="14" a="1"/>
  <c r="Z65" i="14" s="1"/>
  <c r="Z56" i="14" a="1"/>
  <c r="Z56" i="14" s="1"/>
  <c r="Z40" i="14" a="1"/>
  <c r="Z40" i="14" s="1"/>
  <c r="Z23" i="14" a="1"/>
  <c r="Z23" i="14" s="1"/>
  <c r="Z71" i="14" a="1"/>
  <c r="Z71" i="14" s="1"/>
  <c r="Z61" i="14" a="1"/>
  <c r="Z61" i="14" s="1"/>
  <c r="Z49" i="14" a="1"/>
  <c r="Z49" i="14" s="1"/>
  <c r="Z32" i="14" a="1"/>
  <c r="Z32" i="14" s="1"/>
  <c r="Z12" i="14" a="1"/>
  <c r="Z12" i="14" s="1"/>
  <c r="Z35" i="14" a="1"/>
  <c r="Z35" i="14" s="1"/>
  <c r="Z36" i="14" a="1"/>
  <c r="Z36" i="14" s="1"/>
  <c r="Z67" i="14" a="1"/>
  <c r="Z67" i="14" s="1"/>
  <c r="Z28" i="14" a="1"/>
  <c r="Z28" i="14" s="1"/>
  <c r="Z72" i="14" a="1"/>
  <c r="Z72" i="14" s="1"/>
  <c r="Z38" i="14" a="1"/>
  <c r="Z38" i="14" s="1"/>
  <c r="Z13" i="14" a="1"/>
  <c r="Z13" i="14" s="1"/>
  <c r="Z62" i="14" a="1"/>
  <c r="Z62" i="14" s="1"/>
  <c r="Z52" i="14" a="1"/>
  <c r="Z52" i="14" s="1"/>
  <c r="Z34" i="14" a="1"/>
  <c r="Z34" i="14" s="1"/>
  <c r="Z19" i="14" a="1"/>
  <c r="Z19" i="14" s="1"/>
  <c r="Z69" i="14" a="1"/>
  <c r="Z69" i="14" s="1"/>
  <c r="Z59" i="14" a="1"/>
  <c r="Z59" i="14" s="1"/>
  <c r="Z45" i="14" a="1"/>
  <c r="Z45" i="14" s="1"/>
  <c r="Z24" i="14" a="1"/>
  <c r="Z24" i="14" s="1"/>
  <c r="Z9" i="14" a="1"/>
  <c r="Z9" i="14" s="1"/>
  <c r="Z25" i="14" a="1"/>
  <c r="Z25" i="14" s="1"/>
  <c r="Z33" i="14" a="1"/>
  <c r="Z33" i="14" s="1"/>
  <c r="Z55" i="14" a="1"/>
  <c r="Z55" i="14" s="1"/>
  <c r="Z18" i="14" a="1"/>
  <c r="Z18" i="14" s="1"/>
  <c r="Z64" i="14" a="1"/>
  <c r="Z64" i="14" s="1"/>
  <c r="Z30" i="14" a="1"/>
  <c r="Z30" i="14" s="1"/>
  <c r="Z47" i="14" a="1"/>
  <c r="Z47" i="14" s="1"/>
  <c r="AA6" i="14" a="1"/>
  <c r="AA6" i="14" s="1"/>
  <c r="AB8" i="14"/>
  <c r="AA7" i="14"/>
  <c r="AA71" i="9" a="1"/>
  <c r="AA71" i="9" s="1"/>
  <c r="AA67" i="9" a="1"/>
  <c r="AA67" i="9" s="1"/>
  <c r="AA63" i="9" a="1"/>
  <c r="AA63" i="9" s="1"/>
  <c r="AA72" i="9" a="1"/>
  <c r="AA72" i="9" s="1"/>
  <c r="AA68" i="9" a="1"/>
  <c r="AA68" i="9" s="1"/>
  <c r="AA64" i="9" a="1"/>
  <c r="AA64" i="9" s="1"/>
  <c r="AA69" i="9" a="1"/>
  <c r="AA69" i="9" s="1"/>
  <c r="AA61" i="9" a="1"/>
  <c r="AA61" i="9" s="1"/>
  <c r="AA57" i="9" a="1"/>
  <c r="AA57" i="9" s="1"/>
  <c r="AA55" i="9" a="1"/>
  <c r="AA55" i="9" s="1"/>
  <c r="AA52" i="9" a="1"/>
  <c r="AA52" i="9" s="1"/>
  <c r="AA49" i="9" a="1"/>
  <c r="AA49" i="9" s="1"/>
  <c r="AA47" i="9" a="1"/>
  <c r="AA47" i="9" s="1"/>
  <c r="AA43" i="9" a="1"/>
  <c r="AA43" i="9" s="1"/>
  <c r="AA35" i="9" a="1"/>
  <c r="AA35" i="9" s="1"/>
  <c r="AA30" i="9" a="1"/>
  <c r="AA30" i="9" s="1"/>
  <c r="AA24" i="9" a="1"/>
  <c r="AA24" i="9" s="1"/>
  <c r="AA20" i="9" a="1"/>
  <c r="AA20" i="9" s="1"/>
  <c r="AA16" i="9" a="1"/>
  <c r="AA16" i="9" s="1"/>
  <c r="AA12" i="9" a="1"/>
  <c r="AA12" i="9" s="1"/>
  <c r="AA70" i="9" a="1"/>
  <c r="AA70" i="9" s="1"/>
  <c r="AA62" i="9" a="1"/>
  <c r="AA62" i="9" s="1"/>
  <c r="AA58" i="9" a="1"/>
  <c r="AA58" i="9" s="1"/>
  <c r="AA50" i="9" a="1"/>
  <c r="AA50" i="9" s="1"/>
  <c r="AA44" i="9" a="1"/>
  <c r="AA44" i="9" s="1"/>
  <c r="AA41" i="9" a="1"/>
  <c r="AA41" i="9" s="1"/>
  <c r="AA39" i="9" a="1"/>
  <c r="AA39" i="9" s="1"/>
  <c r="AA36" i="9" a="1"/>
  <c r="AA36" i="9" s="1"/>
  <c r="AA33" i="9" a="1"/>
  <c r="AA33" i="9" s="1"/>
  <c r="AA27" i="9" a="1"/>
  <c r="AA27" i="9" s="1"/>
  <c r="AA25" i="9" a="1"/>
  <c r="AA25" i="9" s="1"/>
  <c r="AA21" i="9" a="1"/>
  <c r="AA21" i="9" s="1"/>
  <c r="AA17" i="9" a="1"/>
  <c r="AA17" i="9" s="1"/>
  <c r="AA13" i="9" a="1"/>
  <c r="AA13" i="9" s="1"/>
  <c r="AA65" i="9" a="1"/>
  <c r="AA65" i="9" s="1"/>
  <c r="AA59" i="9" a="1"/>
  <c r="AA59" i="9" s="1"/>
  <c r="AA56" i="9" a="1"/>
  <c r="AA56" i="9" s="1"/>
  <c r="AA53" i="9" a="1"/>
  <c r="AA53" i="9" s="1"/>
  <c r="AA51" i="9" a="1"/>
  <c r="AA51" i="9" s="1"/>
  <c r="AA48" i="9" a="1"/>
  <c r="AA48" i="9" s="1"/>
  <c r="AA45" i="9" a="1"/>
  <c r="AA45" i="9" s="1"/>
  <c r="AA37" i="9" a="1"/>
  <c r="AA37" i="9" s="1"/>
  <c r="AA31" i="9" a="1"/>
  <c r="AA31" i="9" s="1"/>
  <c r="AA28" i="9" a="1"/>
  <c r="AA28" i="9" s="1"/>
  <c r="AA26" i="9" a="1"/>
  <c r="AA26" i="9" s="1"/>
  <c r="AA22" i="9" a="1"/>
  <c r="AA22" i="9" s="1"/>
  <c r="AA18" i="9" a="1"/>
  <c r="AA18" i="9" s="1"/>
  <c r="AA14" i="9" a="1"/>
  <c r="AA14" i="9" s="1"/>
  <c r="AA66" i="9" a="1"/>
  <c r="AA66" i="9" s="1"/>
  <c r="AA40" i="9" a="1"/>
  <c r="AA40" i="9" s="1"/>
  <c r="AA15" i="9" a="1"/>
  <c r="AA15" i="9" s="1"/>
  <c r="AA9" i="9" a="1"/>
  <c r="AA9" i="9" s="1"/>
  <c r="AA54" i="9" a="1"/>
  <c r="AA54" i="9" s="1"/>
  <c r="AA42" i="9" a="1"/>
  <c r="AA42" i="9" s="1"/>
  <c r="AA32" i="9" a="1"/>
  <c r="AA32" i="9" s="1"/>
  <c r="AA19" i="9" a="1"/>
  <c r="AA19" i="9" s="1"/>
  <c r="AA10" i="9" a="1"/>
  <c r="AA10" i="9" s="1"/>
  <c r="AA46" i="9" a="1"/>
  <c r="AA46" i="9" s="1"/>
  <c r="AA34" i="9" a="1"/>
  <c r="AA34" i="9" s="1"/>
  <c r="AA29" i="9" a="1"/>
  <c r="AA29" i="9" s="1"/>
  <c r="AA23" i="9" a="1"/>
  <c r="AA23" i="9" s="1"/>
  <c r="AA11" i="9" a="1"/>
  <c r="AA11" i="9" s="1"/>
  <c r="AA60" i="9" a="1"/>
  <c r="AA60" i="9" s="1"/>
  <c r="AA38" i="9" a="1"/>
  <c r="AA38" i="9" s="1"/>
  <c r="AA70" i="16" a="1"/>
  <c r="AA70" i="16" s="1"/>
  <c r="AA66" i="16" a="1"/>
  <c r="AA66" i="16" s="1"/>
  <c r="AA62" i="16" a="1"/>
  <c r="AA62" i="16" s="1"/>
  <c r="AA58" i="16" a="1"/>
  <c r="AA58" i="16" s="1"/>
  <c r="AA57" i="16" a="1"/>
  <c r="AA57" i="16" s="1"/>
  <c r="AA52" i="16" a="1"/>
  <c r="AA52" i="16" s="1"/>
  <c r="AA48" i="16" a="1"/>
  <c r="AA48" i="16" s="1"/>
  <c r="AA42" i="16" a="1"/>
  <c r="AA42" i="16" s="1"/>
  <c r="AA36" i="16" a="1"/>
  <c r="AA36" i="16" s="1"/>
  <c r="AA32" i="16" a="1"/>
  <c r="AA32" i="16" s="1"/>
  <c r="AA31" i="16" a="1"/>
  <c r="AA31" i="16" s="1"/>
  <c r="AA28" i="16" a="1"/>
  <c r="AA28" i="16" s="1"/>
  <c r="AA18" i="16" a="1"/>
  <c r="AA18" i="16" s="1"/>
  <c r="AA14" i="16" a="1"/>
  <c r="AA14" i="16" s="1"/>
  <c r="AA11" i="16" a="1"/>
  <c r="AA11" i="16" s="1"/>
  <c r="AA54" i="16" a="1"/>
  <c r="AA54" i="16" s="1"/>
  <c r="AA35" i="16" a="1"/>
  <c r="AA35" i="16" s="1"/>
  <c r="AA33" i="16" a="1"/>
  <c r="AA33" i="16" s="1"/>
  <c r="AA17" i="16" a="1"/>
  <c r="AA17" i="16" s="1"/>
  <c r="AA13" i="16" a="1"/>
  <c r="AA13" i="16" s="1"/>
  <c r="AA71" i="16" a="1"/>
  <c r="AA71" i="16" s="1"/>
  <c r="AA67" i="16" a="1"/>
  <c r="AA67" i="16" s="1"/>
  <c r="AA63" i="16" a="1"/>
  <c r="AA63" i="16" s="1"/>
  <c r="AA56" i="16" a="1"/>
  <c r="AA56" i="16" s="1"/>
  <c r="AA55" i="16" a="1"/>
  <c r="AA55" i="16" s="1"/>
  <c r="AA49" i="16" a="1"/>
  <c r="AA49" i="16" s="1"/>
  <c r="AA44" i="16" a="1"/>
  <c r="AA44" i="16" s="1"/>
  <c r="AA43" i="16" a="1"/>
  <c r="AA43" i="16" s="1"/>
  <c r="AA40" i="16" a="1"/>
  <c r="AA40" i="16" s="1"/>
  <c r="AA37" i="16" a="1"/>
  <c r="AA37" i="16" s="1"/>
  <c r="AA34" i="16" a="1"/>
  <c r="AA34" i="16" s="1"/>
  <c r="AA25" i="16" a="1"/>
  <c r="AA25" i="16" s="1"/>
  <c r="AA22" i="16" a="1"/>
  <c r="AA22" i="16" s="1"/>
  <c r="AA15" i="16" a="1"/>
  <c r="AA15" i="16" s="1"/>
  <c r="AA9" i="16" a="1"/>
  <c r="AA9" i="16" s="1"/>
  <c r="AA65" i="16" a="1"/>
  <c r="AA65" i="16" s="1"/>
  <c r="AA51" i="16" a="1"/>
  <c r="AA51" i="16" s="1"/>
  <c r="AA30" i="16" a="1"/>
  <c r="AA30" i="16" s="1"/>
  <c r="AA72" i="16" a="1"/>
  <c r="AA72" i="16" s="1"/>
  <c r="AA68" i="16" a="1"/>
  <c r="AA68" i="16" s="1"/>
  <c r="AA64" i="16" a="1"/>
  <c r="AA64" i="16" s="1"/>
  <c r="AA61" i="16" a="1"/>
  <c r="AA61" i="16" s="1"/>
  <c r="AA60" i="16" a="1"/>
  <c r="AA60" i="16" s="1"/>
  <c r="AA53" i="16" a="1"/>
  <c r="AA53" i="16" s="1"/>
  <c r="AA50" i="16" a="1"/>
  <c r="AA50" i="16" s="1"/>
  <c r="AA47" i="16" a="1"/>
  <c r="AA47" i="16" s="1"/>
  <c r="AA46" i="16" a="1"/>
  <c r="AA46" i="16" s="1"/>
  <c r="AA41" i="16" a="1"/>
  <c r="AA41" i="16" s="1"/>
  <c r="AA38" i="16" a="1"/>
  <c r="AA38" i="16" s="1"/>
  <c r="AA29" i="16" a="1"/>
  <c r="AA29" i="16" s="1"/>
  <c r="AA27" i="16" a="1"/>
  <c r="AA27" i="16" s="1"/>
  <c r="AA24" i="16" a="1"/>
  <c r="AA24" i="16" s="1"/>
  <c r="AA23" i="16" a="1"/>
  <c r="AA23" i="16" s="1"/>
  <c r="AA19" i="16" a="1"/>
  <c r="AA19" i="16" s="1"/>
  <c r="AA16" i="16" a="1"/>
  <c r="AA16" i="16" s="1"/>
  <c r="AA12" i="16" a="1"/>
  <c r="AA12" i="16" s="1"/>
  <c r="AA10" i="16" a="1"/>
  <c r="AA10" i="16" s="1"/>
  <c r="AA69" i="16" a="1"/>
  <c r="AA69" i="16" s="1"/>
  <c r="AA59" i="16" a="1"/>
  <c r="AA59" i="16" s="1"/>
  <c r="AA45" i="16" a="1"/>
  <c r="AA45" i="16" s="1"/>
  <c r="AA39" i="16" a="1"/>
  <c r="AA39" i="16" s="1"/>
  <c r="AA26" i="16" a="1"/>
  <c r="AA26" i="16" s="1"/>
  <c r="AA21" i="16" a="1"/>
  <c r="AA21" i="16" s="1"/>
  <c r="AA20" i="16" a="1"/>
  <c r="AA20" i="16" s="1"/>
  <c r="AA69" i="10" a="1"/>
  <c r="AA69" i="10" s="1"/>
  <c r="AA64" i="10" a="1"/>
  <c r="AA64" i="10" s="1"/>
  <c r="AA59" i="10" a="1"/>
  <c r="AA59" i="10" s="1"/>
  <c r="AA57" i="10" a="1"/>
  <c r="AA57" i="10" s="1"/>
  <c r="AA53" i="10" a="1"/>
  <c r="AA53" i="10" s="1"/>
  <c r="AA49" i="10" a="1"/>
  <c r="AA49" i="10" s="1"/>
  <c r="AA44" i="10" a="1"/>
  <c r="AA44" i="10" s="1"/>
  <c r="AA40" i="10" a="1"/>
  <c r="AA40" i="10" s="1"/>
  <c r="AA32" i="10" a="1"/>
  <c r="AA32" i="10" s="1"/>
  <c r="AA29" i="10" a="1"/>
  <c r="AA29" i="10" s="1"/>
  <c r="AA26" i="10" a="1"/>
  <c r="AA26" i="10" s="1"/>
  <c r="AA22" i="10" a="1"/>
  <c r="AA22" i="10" s="1"/>
  <c r="AA16" i="10" a="1"/>
  <c r="AA16" i="10" s="1"/>
  <c r="AA9" i="10" a="1"/>
  <c r="AA9" i="10" s="1"/>
  <c r="AA70" i="10" a="1"/>
  <c r="AA70" i="10" s="1"/>
  <c r="AA67" i="10" a="1"/>
  <c r="AA67" i="10" s="1"/>
  <c r="AA65" i="10" a="1"/>
  <c r="AA65" i="10" s="1"/>
  <c r="AA60" i="10" a="1"/>
  <c r="AA60" i="10" s="1"/>
  <c r="AA54" i="10" a="1"/>
  <c r="AA54" i="10" s="1"/>
  <c r="AA50" i="10" a="1"/>
  <c r="AA50" i="10" s="1"/>
  <c r="AA45" i="10" a="1"/>
  <c r="AA45" i="10" s="1"/>
  <c r="AA41" i="10" a="1"/>
  <c r="AA41" i="10" s="1"/>
  <c r="AA37" i="10" a="1"/>
  <c r="AA37" i="10" s="1"/>
  <c r="AA36" i="10" a="1"/>
  <c r="AA36" i="10" s="1"/>
  <c r="AA33" i="10" a="1"/>
  <c r="AA33" i="10" s="1"/>
  <c r="AA27" i="10" a="1"/>
  <c r="AA27" i="10" s="1"/>
  <c r="AA23" i="10" a="1"/>
  <c r="AA23" i="10" s="1"/>
  <c r="AA20" i="10" a="1"/>
  <c r="AA20" i="10" s="1"/>
  <c r="AA14" i="10" a="1"/>
  <c r="AA14" i="10" s="1"/>
  <c r="AA11" i="10" a="1"/>
  <c r="AA11" i="10" s="1"/>
  <c r="AA10" i="10" a="1"/>
  <c r="AA10" i="10" s="1"/>
  <c r="AA71" i="10" a="1"/>
  <c r="AA71" i="10" s="1"/>
  <c r="AA66" i="10" a="1"/>
  <c r="AA66" i="10" s="1"/>
  <c r="AA62" i="10" a="1"/>
  <c r="AA62" i="10" s="1"/>
  <c r="AA58" i="10" a="1"/>
  <c r="AA58" i="10" s="1"/>
  <c r="AA55" i="10" a="1"/>
  <c r="AA55" i="10" s="1"/>
  <c r="AA51" i="10" a="1"/>
  <c r="AA51" i="10" s="1"/>
  <c r="AA46" i="10" a="1"/>
  <c r="AA46" i="10" s="1"/>
  <c r="AA42" i="10" a="1"/>
  <c r="AA42" i="10" s="1"/>
  <c r="AA38" i="10" a="1"/>
  <c r="AA38" i="10" s="1"/>
  <c r="AA34" i="10" a="1"/>
  <c r="AA34" i="10" s="1"/>
  <c r="AA30" i="10" a="1"/>
  <c r="AA30" i="10" s="1"/>
  <c r="AA24" i="10" a="1"/>
  <c r="AA24" i="10" s="1"/>
  <c r="AA21" i="10" a="1"/>
  <c r="AA21" i="10" s="1"/>
  <c r="AA18" i="10" a="1"/>
  <c r="AA18" i="10" s="1"/>
  <c r="AA43" i="10" a="1"/>
  <c r="AA43" i="10" s="1"/>
  <c r="AA17" i="10" a="1"/>
  <c r="AA17" i="10" s="1"/>
  <c r="AA12" i="10" a="1"/>
  <c r="AA12" i="10" s="1"/>
  <c r="AA68" i="10" a="1"/>
  <c r="AA68" i="10" s="1"/>
  <c r="AA63" i="10" a="1"/>
  <c r="AA63" i="10" s="1"/>
  <c r="AA48" i="10" a="1"/>
  <c r="AA48" i="10" s="1"/>
  <c r="AA47" i="10" a="1"/>
  <c r="AA47" i="10" s="1"/>
  <c r="AA31" i="10" a="1"/>
  <c r="AA31" i="10" s="1"/>
  <c r="AA19" i="10" a="1"/>
  <c r="AA19" i="10" s="1"/>
  <c r="AA72" i="10" a="1"/>
  <c r="AA72" i="10" s="1"/>
  <c r="AA61" i="10" a="1"/>
  <c r="AA61" i="10" s="1"/>
  <c r="AA52" i="10" a="1"/>
  <c r="AA52" i="10" s="1"/>
  <c r="AA35" i="10" a="1"/>
  <c r="AA35" i="10" s="1"/>
  <c r="AA28" i="10" a="1"/>
  <c r="AA28" i="10" s="1"/>
  <c r="AA15" i="10" a="1"/>
  <c r="AA15" i="10" s="1"/>
  <c r="AA13" i="10" a="1"/>
  <c r="AA13" i="10" s="1"/>
  <c r="AA56" i="10" a="1"/>
  <c r="AA56" i="10" s="1"/>
  <c r="AA25" i="10" a="1"/>
  <c r="AA25" i="10" s="1"/>
  <c r="AA39" i="10" a="1"/>
  <c r="AA39" i="10" s="1"/>
  <c r="Z72" i="11" a="1"/>
  <c r="Z72" i="11" s="1"/>
  <c r="Z70" i="11" a="1"/>
  <c r="Z70" i="11" s="1"/>
  <c r="Z69" i="11" a="1"/>
  <c r="Z69" i="11" s="1"/>
  <c r="Z63" i="11" a="1"/>
  <c r="Z63" i="11" s="1"/>
  <c r="Z61" i="11" a="1"/>
  <c r="Z61" i="11" s="1"/>
  <c r="Z57" i="11" a="1"/>
  <c r="Z57" i="11" s="1"/>
  <c r="Z55" i="11" a="1"/>
  <c r="Z55" i="11" s="1"/>
  <c r="Z52" i="11" a="1"/>
  <c r="Z52" i="11" s="1"/>
  <c r="Z48" i="11" a="1"/>
  <c r="Z48" i="11" s="1"/>
  <c r="Z44" i="11" a="1"/>
  <c r="Z44" i="11" s="1"/>
  <c r="Z41" i="11" a="1"/>
  <c r="Z41" i="11" s="1"/>
  <c r="Z37" i="11" a="1"/>
  <c r="Z37" i="11" s="1"/>
  <c r="Z34" i="11" a="1"/>
  <c r="Z34" i="11" s="1"/>
  <c r="Z28" i="11" a="1"/>
  <c r="Z28" i="11" s="1"/>
  <c r="Z23" i="11" a="1"/>
  <c r="Z23" i="11" s="1"/>
  <c r="Z20" i="11" a="1"/>
  <c r="Z20" i="11" s="1"/>
  <c r="Z14" i="11" a="1"/>
  <c r="Z14" i="11" s="1"/>
  <c r="Z66" i="11" a="1"/>
  <c r="Z66" i="11" s="1"/>
  <c r="Z56" i="11" a="1"/>
  <c r="Z56" i="11" s="1"/>
  <c r="Z53" i="11" a="1"/>
  <c r="Z53" i="11" s="1"/>
  <c r="Z49" i="11" a="1"/>
  <c r="Z49" i="11" s="1"/>
  <c r="Z45" i="11" a="1"/>
  <c r="Z45" i="11" s="1"/>
  <c r="Z42" i="11" a="1"/>
  <c r="Z42" i="11" s="1"/>
  <c r="Z38" i="11" a="1"/>
  <c r="Z38" i="11" s="1"/>
  <c r="Z35" i="11" a="1"/>
  <c r="Z35" i="11" s="1"/>
  <c r="Z31" i="11" a="1"/>
  <c r="Z31" i="11" s="1"/>
  <c r="Z29" i="11" a="1"/>
  <c r="Z29" i="11" s="1"/>
  <c r="Z26" i="11" a="1"/>
  <c r="Z26" i="11" s="1"/>
  <c r="Z21" i="11" a="1"/>
  <c r="Z21" i="11" s="1"/>
  <c r="Z18" i="11" a="1"/>
  <c r="Z18" i="11" s="1"/>
  <c r="Z15" i="11" a="1"/>
  <c r="Z15" i="11" s="1"/>
  <c r="Z64" i="11" a="1"/>
  <c r="Z64" i="11" s="1"/>
  <c r="Z62" i="11" a="1"/>
  <c r="Z62" i="11" s="1"/>
  <c r="Z59" i="11" a="1"/>
  <c r="Z59" i="11" s="1"/>
  <c r="Z51" i="11" a="1"/>
  <c r="Z51" i="11" s="1"/>
  <c r="Z46" i="11" a="1"/>
  <c r="Z46" i="11" s="1"/>
  <c r="Z43" i="11" a="1"/>
  <c r="Z43" i="11" s="1"/>
  <c r="Z39" i="11" a="1"/>
  <c r="Z39" i="11" s="1"/>
  <c r="Z32" i="11" a="1"/>
  <c r="Z32" i="11" s="1"/>
  <c r="Z27" i="11" a="1"/>
  <c r="Z27" i="11" s="1"/>
  <c r="Z24" i="11" a="1"/>
  <c r="Z24" i="11" s="1"/>
  <c r="Z19" i="11" a="1"/>
  <c r="Z19" i="11" s="1"/>
  <c r="Z71" i="11" a="1"/>
  <c r="Z71" i="11" s="1"/>
  <c r="Z67" i="11" a="1"/>
  <c r="Z67" i="11" s="1"/>
  <c r="Z60" i="11" a="1"/>
  <c r="Z60" i="11" s="1"/>
  <c r="Z58" i="11" a="1"/>
  <c r="Z58" i="11" s="1"/>
  <c r="Z47" i="11" a="1"/>
  <c r="Z47" i="11" s="1"/>
  <c r="Z40" i="11" a="1"/>
  <c r="Z40" i="11" s="1"/>
  <c r="Z16" i="11" a="1"/>
  <c r="Z16" i="11" s="1"/>
  <c r="Z10" i="11" a="1"/>
  <c r="Z10" i="11" s="1"/>
  <c r="Z9" i="11" a="1"/>
  <c r="Z9" i="11" s="1"/>
  <c r="Z65" i="11" a="1"/>
  <c r="Z65" i="11" s="1"/>
  <c r="Z54" i="11" a="1"/>
  <c r="Z54" i="11" s="1"/>
  <c r="Z33" i="11" a="1"/>
  <c r="Z33" i="11" s="1"/>
  <c r="Z30" i="11" a="1"/>
  <c r="Z30" i="11" s="1"/>
  <c r="Z68" i="11" a="1"/>
  <c r="Z68" i="11" s="1"/>
  <c r="Z22" i="11" a="1"/>
  <c r="Z22" i="11" s="1"/>
  <c r="Z13" i="11" a="1"/>
  <c r="Z13" i="11" s="1"/>
  <c r="Z11" i="11" a="1"/>
  <c r="Z11" i="11" s="1"/>
  <c r="Z50" i="11" a="1"/>
  <c r="Z50" i="11" s="1"/>
  <c r="Z36" i="11" a="1"/>
  <c r="Z36" i="11" s="1"/>
  <c r="Z25" i="11" a="1"/>
  <c r="Z25" i="11" s="1"/>
  <c r="Z12" i="11" a="1"/>
  <c r="Z12" i="11" s="1"/>
  <c r="Z17" i="11" a="1"/>
  <c r="Z17" i="11" s="1"/>
  <c r="AA69" i="6" a="1"/>
  <c r="AA69" i="6" s="1"/>
  <c r="AA61" i="6" a="1"/>
  <c r="AA61" i="6" s="1"/>
  <c r="AA56" i="6" a="1"/>
  <c r="AA56" i="6" s="1"/>
  <c r="AA53" i="6" a="1"/>
  <c r="AA53" i="6" s="1"/>
  <c r="AA50" i="6" a="1"/>
  <c r="AA50" i="6" s="1"/>
  <c r="AA47" i="6" a="1"/>
  <c r="AA47" i="6" s="1"/>
  <c r="AA43" i="6" a="1"/>
  <c r="AA43" i="6" s="1"/>
  <c r="AA39" i="6" a="1"/>
  <c r="AA39" i="6" s="1"/>
  <c r="AA36" i="6" a="1"/>
  <c r="AA36" i="6" s="1"/>
  <c r="AA33" i="6" a="1"/>
  <c r="AA33" i="6" s="1"/>
  <c r="AA31" i="6" a="1"/>
  <c r="AA31" i="6" s="1"/>
  <c r="AA29" i="6" a="1"/>
  <c r="AA29" i="6" s="1"/>
  <c r="AA25" i="6" a="1"/>
  <c r="AA25" i="6" s="1"/>
  <c r="AA24" i="6" a="1"/>
  <c r="AA24" i="6" s="1"/>
  <c r="AA22" i="6" a="1"/>
  <c r="AA22" i="6" s="1"/>
  <c r="AA20" i="6" a="1"/>
  <c r="AA20" i="6" s="1"/>
  <c r="AA18" i="6" a="1"/>
  <c r="AA18" i="6" s="1"/>
  <c r="AA17" i="6" a="1"/>
  <c r="AA17" i="6" s="1"/>
  <c r="AA11" i="6" a="1"/>
  <c r="AA11" i="6" s="1"/>
  <c r="AA10" i="6" a="1"/>
  <c r="AA10" i="6" s="1"/>
  <c r="AA72" i="6" a="1"/>
  <c r="AA72" i="6" s="1"/>
  <c r="AA70" i="6" a="1"/>
  <c r="AA70" i="6" s="1"/>
  <c r="AA65" i="6" a="1"/>
  <c r="AA65" i="6" s="1"/>
  <c r="AA60" i="6" a="1"/>
  <c r="AA60" i="6" s="1"/>
  <c r="AA54" i="6" a="1"/>
  <c r="AA54" i="6" s="1"/>
  <c r="AA48" i="6" a="1"/>
  <c r="AA48" i="6" s="1"/>
  <c r="AA44" i="6" a="1"/>
  <c r="AA44" i="6" s="1"/>
  <c r="AA41" i="6" a="1"/>
  <c r="AA41" i="6" s="1"/>
  <c r="AA38" i="6" a="1"/>
  <c r="AA38" i="6" s="1"/>
  <c r="AA34" i="6" a="1"/>
  <c r="AA34" i="6" s="1"/>
  <c r="AA30" i="6" a="1"/>
  <c r="AA30" i="6" s="1"/>
  <c r="AA26" i="6" a="1"/>
  <c r="AA26" i="6" s="1"/>
  <c r="AA15" i="6" a="1"/>
  <c r="AA15" i="6" s="1"/>
  <c r="AA13" i="6" a="1"/>
  <c r="AA13" i="6" s="1"/>
  <c r="AA12" i="6" a="1"/>
  <c r="AA12" i="6" s="1"/>
  <c r="AA71" i="6" a="1"/>
  <c r="AA71" i="6" s="1"/>
  <c r="AA67" i="6" a="1"/>
  <c r="AA67" i="6" s="1"/>
  <c r="AA66" i="6" a="1"/>
  <c r="AA66" i="6" s="1"/>
  <c r="AA64" i="6" a="1"/>
  <c r="AA64" i="6" s="1"/>
  <c r="AA63" i="6" a="1"/>
  <c r="AA63" i="6" s="1"/>
  <c r="AA59" i="6" a="1"/>
  <c r="AA59" i="6" s="1"/>
  <c r="AA55" i="6" a="1"/>
  <c r="AA55" i="6" s="1"/>
  <c r="AA51" i="6" a="1"/>
  <c r="AA51" i="6" s="1"/>
  <c r="AA42" i="6" a="1"/>
  <c r="AA42" i="6" s="1"/>
  <c r="AA37" i="6" a="1"/>
  <c r="AA37" i="6" s="1"/>
  <c r="AA32" i="6" a="1"/>
  <c r="AA32" i="6" s="1"/>
  <c r="AA27" i="6" a="1"/>
  <c r="AA27" i="6" s="1"/>
  <c r="AA23" i="6" a="1"/>
  <c r="AA23" i="6" s="1"/>
  <c r="AA21" i="6" a="1"/>
  <c r="AA21" i="6" s="1"/>
  <c r="AA19" i="6" a="1"/>
  <c r="AA19" i="6" s="1"/>
  <c r="AA16" i="6" a="1"/>
  <c r="AA16" i="6" s="1"/>
  <c r="AA14" i="6" a="1"/>
  <c r="AA14" i="6" s="1"/>
  <c r="AA9" i="6" a="1"/>
  <c r="AA9" i="6" s="1"/>
  <c r="AA62" i="6" a="1"/>
  <c r="AA62" i="6" s="1"/>
  <c r="AA45" i="6" a="1"/>
  <c r="AA45" i="6" s="1"/>
  <c r="AA40" i="6" a="1"/>
  <c r="AA40" i="6" s="1"/>
  <c r="AA35" i="6" a="1"/>
  <c r="AA35" i="6" s="1"/>
  <c r="AA58" i="6" a="1"/>
  <c r="AA58" i="6" s="1"/>
  <c r="AA52" i="6" a="1"/>
  <c r="AA52" i="6" s="1"/>
  <c r="AA28" i="6" a="1"/>
  <c r="AA28" i="6" s="1"/>
  <c r="AA68" i="6" a="1"/>
  <c r="AA68" i="6" s="1"/>
  <c r="AA49" i="6" a="1"/>
  <c r="AA49" i="6" s="1"/>
  <c r="AA57" i="6" a="1"/>
  <c r="AA57" i="6" s="1"/>
  <c r="AA46" i="6" a="1"/>
  <c r="AA46" i="6" s="1"/>
  <c r="Z72" i="17" a="1"/>
  <c r="Z72" i="17" s="1"/>
  <c r="Z68" i="17" a="1"/>
  <c r="Z68" i="17" s="1"/>
  <c r="Z64" i="17" a="1"/>
  <c r="Z64" i="17" s="1"/>
  <c r="Z63" i="17" a="1"/>
  <c r="Z63" i="17" s="1"/>
  <c r="Z54" i="17" a="1"/>
  <c r="Z54" i="17" s="1"/>
  <c r="Z51" i="17" a="1"/>
  <c r="Z51" i="17" s="1"/>
  <c r="Z47" i="17" a="1"/>
  <c r="Z47" i="17" s="1"/>
  <c r="Z69" i="17" a="1"/>
  <c r="Z69" i="17" s="1"/>
  <c r="Z67" i="17" a="1"/>
  <c r="Z67" i="17" s="1"/>
  <c r="Z60" i="17" a="1"/>
  <c r="Z60" i="17" s="1"/>
  <c r="Z58" i="17" a="1"/>
  <c r="Z58" i="17" s="1"/>
  <c r="Z55" i="17" a="1"/>
  <c r="Z55" i="17" s="1"/>
  <c r="Z45" i="17" a="1"/>
  <c r="Z45" i="17" s="1"/>
  <c r="Z43" i="17" a="1"/>
  <c r="Z43" i="17" s="1"/>
  <c r="Z70" i="17" a="1"/>
  <c r="Z70" i="17" s="1"/>
  <c r="Z65" i="17" a="1"/>
  <c r="Z65" i="17" s="1"/>
  <c r="Z62" i="17" a="1"/>
  <c r="Z62" i="17" s="1"/>
  <c r="Z61" i="17" a="1"/>
  <c r="Z61" i="17" s="1"/>
  <c r="Z56" i="17" a="1"/>
  <c r="Z56" i="17" s="1"/>
  <c r="Z52" i="17" a="1"/>
  <c r="Z52" i="17" s="1"/>
  <c r="Z48" i="17" a="1"/>
  <c r="Z48" i="17" s="1"/>
  <c r="Z38" i="17" a="1"/>
  <c r="Z38" i="17" s="1"/>
  <c r="Z53" i="17" a="1"/>
  <c r="Z53" i="17" s="1"/>
  <c r="Z44" i="17" a="1"/>
  <c r="Z44" i="17" s="1"/>
  <c r="Z41" i="17" a="1"/>
  <c r="Z41" i="17" s="1"/>
  <c r="Z37" i="17" a="1"/>
  <c r="Z37" i="17" s="1"/>
  <c r="Z33" i="17" a="1"/>
  <c r="Z33" i="17" s="1"/>
  <c r="Z27" i="17" a="1"/>
  <c r="Z27" i="17" s="1"/>
  <c r="Z24" i="17" a="1"/>
  <c r="Z24" i="17" s="1"/>
  <c r="Z21" i="17" a="1"/>
  <c r="Z21" i="17" s="1"/>
  <c r="Z18" i="17" a="1"/>
  <c r="Z18" i="17" s="1"/>
  <c r="Z71" i="17" a="1"/>
  <c r="Z71" i="17" s="1"/>
  <c r="Z59" i="17" a="1"/>
  <c r="Z59" i="17" s="1"/>
  <c r="Z57" i="17" a="1"/>
  <c r="Z57" i="17" s="1"/>
  <c r="Z50" i="17" a="1"/>
  <c r="Z50" i="17" s="1"/>
  <c r="Z34" i="17" a="1"/>
  <c r="Z34" i="17" s="1"/>
  <c r="Z31" i="17" a="1"/>
  <c r="Z31" i="17" s="1"/>
  <c r="Z28" i="17" a="1"/>
  <c r="Z28" i="17" s="1"/>
  <c r="Z22" i="17" a="1"/>
  <c r="Z22" i="17" s="1"/>
  <c r="Z66" i="17" a="1"/>
  <c r="Z66" i="17" s="1"/>
  <c r="Z42" i="17" a="1"/>
  <c r="Z42" i="17" s="1"/>
  <c r="Z35" i="17" a="1"/>
  <c r="Z35" i="17" s="1"/>
  <c r="Z32" i="17" a="1"/>
  <c r="Z32" i="17" s="1"/>
  <c r="Z29" i="17" a="1"/>
  <c r="Z29" i="17" s="1"/>
  <c r="Z25" i="17" a="1"/>
  <c r="Z25" i="17" s="1"/>
  <c r="Z19" i="17" a="1"/>
  <c r="Z19" i="17" s="1"/>
  <c r="Z17" i="17" a="1"/>
  <c r="Z17" i="17" s="1"/>
  <c r="Z15" i="17" a="1"/>
  <c r="Z15" i="17" s="1"/>
  <c r="Z13" i="17" a="1"/>
  <c r="Z13" i="17" s="1"/>
  <c r="Z9" i="17" a="1"/>
  <c r="Z9" i="17" s="1"/>
  <c r="Z30" i="17" a="1"/>
  <c r="Z30" i="17" s="1"/>
  <c r="Z23" i="17" a="1"/>
  <c r="Z23" i="17" s="1"/>
  <c r="Z14" i="17" a="1"/>
  <c r="Z14" i="17" s="1"/>
  <c r="Z20" i="17" a="1"/>
  <c r="Z20" i="17" s="1"/>
  <c r="Z10" i="17" a="1"/>
  <c r="Z10" i="17" s="1"/>
  <c r="Z49" i="17" a="1"/>
  <c r="Z49" i="17" s="1"/>
  <c r="Z46" i="17" a="1"/>
  <c r="Z46" i="17" s="1"/>
  <c r="Z39" i="17" a="1"/>
  <c r="Z39" i="17" s="1"/>
  <c r="Z36" i="17" a="1"/>
  <c r="Z36" i="17" s="1"/>
  <c r="Z11" i="17" a="1"/>
  <c r="Z11" i="17" s="1"/>
  <c r="Z26" i="17" a="1"/>
  <c r="Z26" i="17" s="1"/>
  <c r="Z16" i="17" a="1"/>
  <c r="Z16" i="17" s="1"/>
  <c r="Z40" i="17" a="1"/>
  <c r="Z40" i="17" s="1"/>
  <c r="Z12" i="17" a="1"/>
  <c r="Z12" i="17" s="1"/>
  <c r="AA69" i="8" a="1"/>
  <c r="AA69" i="8" s="1"/>
  <c r="AA66" i="8" a="1"/>
  <c r="AA66" i="8" s="1"/>
  <c r="AA61" i="8" a="1"/>
  <c r="AA61" i="8" s="1"/>
  <c r="AA50" i="8" a="1"/>
  <c r="AA50" i="8" s="1"/>
  <c r="AA48" i="8" a="1"/>
  <c r="AA48" i="8" s="1"/>
  <c r="AA37" i="8" a="1"/>
  <c r="AA37" i="8" s="1"/>
  <c r="AA33" i="8" a="1"/>
  <c r="AA33" i="8" s="1"/>
  <c r="AA27" i="8" a="1"/>
  <c r="AA27" i="8" s="1"/>
  <c r="AA25" i="8" a="1"/>
  <c r="AA25" i="8" s="1"/>
  <c r="AA24" i="8" a="1"/>
  <c r="AA24" i="8" s="1"/>
  <c r="AA16" i="8" a="1"/>
  <c r="AA16" i="8" s="1"/>
  <c r="AA14" i="8" a="1"/>
  <c r="AA14" i="8" s="1"/>
  <c r="AA13" i="8" a="1"/>
  <c r="AA13" i="8" s="1"/>
  <c r="AA12" i="8" a="1"/>
  <c r="AA12" i="8" s="1"/>
  <c r="AA9" i="8" a="1"/>
  <c r="AA9" i="8" s="1"/>
  <c r="AA72" i="8" a="1"/>
  <c r="AA72" i="8" s="1"/>
  <c r="AA71" i="8" a="1"/>
  <c r="AA71" i="8" s="1"/>
  <c r="AA70" i="8" a="1"/>
  <c r="AA70" i="8" s="1"/>
  <c r="AA67" i="8" a="1"/>
  <c r="AA67" i="8" s="1"/>
  <c r="AA64" i="8" a="1"/>
  <c r="AA64" i="8" s="1"/>
  <c r="AA63" i="8" a="1"/>
  <c r="AA63" i="8" s="1"/>
  <c r="AA59" i="8" a="1"/>
  <c r="AA59" i="8" s="1"/>
  <c r="AA58" i="8" a="1"/>
  <c r="AA58" i="8" s="1"/>
  <c r="AA55" i="8" a="1"/>
  <c r="AA55" i="8" s="1"/>
  <c r="AA54" i="8" a="1"/>
  <c r="AA54" i="8" s="1"/>
  <c r="AA43" i="8" a="1"/>
  <c r="AA43" i="8" s="1"/>
  <c r="AA40" i="8" a="1"/>
  <c r="AA40" i="8" s="1"/>
  <c r="AA39" i="8" a="1"/>
  <c r="AA39" i="8" s="1"/>
  <c r="AA38" i="8" a="1"/>
  <c r="AA38" i="8" s="1"/>
  <c r="AA29" i="8" a="1"/>
  <c r="AA29" i="8" s="1"/>
  <c r="AA19" i="8" a="1"/>
  <c r="AA19" i="8" s="1"/>
  <c r="AA15" i="8" a="1"/>
  <c r="AA15" i="8" s="1"/>
  <c r="AA11" i="8" a="1"/>
  <c r="AA11" i="8" s="1"/>
  <c r="AA65" i="8" a="1"/>
  <c r="AA65" i="8" s="1"/>
  <c r="AA62" i="8" a="1"/>
  <c r="AA62" i="8" s="1"/>
  <c r="AA60" i="8" a="1"/>
  <c r="AA60" i="8" s="1"/>
  <c r="AA57" i="8" a="1"/>
  <c r="AA57" i="8" s="1"/>
  <c r="AA56" i="8" a="1"/>
  <c r="AA56" i="8" s="1"/>
  <c r="AA51" i="8" a="1"/>
  <c r="AA51" i="8" s="1"/>
  <c r="AA49" i="8" a="1"/>
  <c r="AA49" i="8" s="1"/>
  <c r="AA46" i="8" a="1"/>
  <c r="AA46" i="8" s="1"/>
  <c r="AA32" i="8" a="1"/>
  <c r="AA32" i="8" s="1"/>
  <c r="AA26" i="8" a="1"/>
  <c r="AA26" i="8" s="1"/>
  <c r="AA23" i="8" a="1"/>
  <c r="AA23" i="8" s="1"/>
  <c r="AA21" i="8" a="1"/>
  <c r="AA21" i="8" s="1"/>
  <c r="AA18" i="8" a="1"/>
  <c r="AA18" i="8" s="1"/>
  <c r="AA68" i="8" a="1"/>
  <c r="AA68" i="8" s="1"/>
  <c r="AA53" i="8" a="1"/>
  <c r="AA53" i="8" s="1"/>
  <c r="AA52" i="8" a="1"/>
  <c r="AA52" i="8" s="1"/>
  <c r="AA44" i="8" a="1"/>
  <c r="AA44" i="8" s="1"/>
  <c r="AA34" i="8" a="1"/>
  <c r="AA34" i="8" s="1"/>
  <c r="AA31" i="8" a="1"/>
  <c r="AA31" i="8" s="1"/>
  <c r="AA28" i="8" a="1"/>
  <c r="AA28" i="8" s="1"/>
  <c r="AA22" i="8" a="1"/>
  <c r="AA22" i="8" s="1"/>
  <c r="AA41" i="8" a="1"/>
  <c r="AA41" i="8" s="1"/>
  <c r="AA36" i="8" a="1"/>
  <c r="AA36" i="8" s="1"/>
  <c r="AA30" i="8" a="1"/>
  <c r="AA30" i="8" s="1"/>
  <c r="AA20" i="8" a="1"/>
  <c r="AA20" i="8" s="1"/>
  <c r="AA17" i="8" a="1"/>
  <c r="AA17" i="8" s="1"/>
  <c r="AA10" i="8" a="1"/>
  <c r="AA10" i="8" s="1"/>
  <c r="AA47" i="8" a="1"/>
  <c r="AA47" i="8" s="1"/>
  <c r="AA45" i="8" a="1"/>
  <c r="AA45" i="8" s="1"/>
  <c r="AA42" i="8" a="1"/>
  <c r="AA42" i="8" s="1"/>
  <c r="AA35" i="8" a="1"/>
  <c r="AA35" i="8" s="1"/>
  <c r="Z65" i="12" a="1"/>
  <c r="Z65" i="12" s="1"/>
  <c r="Z63" i="12" a="1"/>
  <c r="Z63" i="12" s="1"/>
  <c r="Z61" i="12" a="1"/>
  <c r="Z61" i="12" s="1"/>
  <c r="Z59" i="12" a="1"/>
  <c r="Z59" i="12" s="1"/>
  <c r="Z57" i="12" a="1"/>
  <c r="Z57" i="12" s="1"/>
  <c r="Z55" i="12" a="1"/>
  <c r="Z55" i="12" s="1"/>
  <c r="Z51" i="12" a="1"/>
  <c r="Z51" i="12" s="1"/>
  <c r="Z44" i="12" a="1"/>
  <c r="Z44" i="12" s="1"/>
  <c r="Z40" i="12" a="1"/>
  <c r="Z40" i="12" s="1"/>
  <c r="Z37" i="12" a="1"/>
  <c r="Z37" i="12" s="1"/>
  <c r="Z33" i="12" a="1"/>
  <c r="Z33" i="12" s="1"/>
  <c r="Z29" i="12" a="1"/>
  <c r="Z29" i="12" s="1"/>
  <c r="Z25" i="12" a="1"/>
  <c r="Z25" i="12" s="1"/>
  <c r="Z21" i="12" a="1"/>
  <c r="Z21" i="12" s="1"/>
  <c r="Z17" i="12" a="1"/>
  <c r="Z17" i="12" s="1"/>
  <c r="Z13" i="12" a="1"/>
  <c r="Z13" i="12" s="1"/>
  <c r="Z9" i="12" a="1"/>
  <c r="Z9" i="12" s="1"/>
  <c r="Z70" i="12" a="1"/>
  <c r="Z70" i="12" s="1"/>
  <c r="Z67" i="12" a="1"/>
  <c r="Z67" i="12" s="1"/>
  <c r="Z49" i="12" a="1"/>
  <c r="Z49" i="12" s="1"/>
  <c r="Z41" i="12" a="1"/>
  <c r="Z41" i="12" s="1"/>
  <c r="Z38" i="12" a="1"/>
  <c r="Z38" i="12" s="1"/>
  <c r="Z34" i="12" a="1"/>
  <c r="Z34" i="12" s="1"/>
  <c r="Z30" i="12" a="1"/>
  <c r="Z30" i="12" s="1"/>
  <c r="Z26" i="12" a="1"/>
  <c r="Z26" i="12" s="1"/>
  <c r="Z22" i="12" a="1"/>
  <c r="Z22" i="12" s="1"/>
  <c r="Z18" i="12" a="1"/>
  <c r="Z18" i="12" s="1"/>
  <c r="Z14" i="12" a="1"/>
  <c r="Z14" i="12" s="1"/>
  <c r="Z10" i="12" a="1"/>
  <c r="Z10" i="12" s="1"/>
  <c r="Z71" i="12" a="1"/>
  <c r="Z71" i="12" s="1"/>
  <c r="Z68" i="12" a="1"/>
  <c r="Z68" i="12" s="1"/>
  <c r="Z66" i="12" a="1"/>
  <c r="Z66" i="12" s="1"/>
  <c r="Z64" i="12" a="1"/>
  <c r="Z64" i="12" s="1"/>
  <c r="Z62" i="12" a="1"/>
  <c r="Z62" i="12" s="1"/>
  <c r="Z60" i="12" a="1"/>
  <c r="Z60" i="12" s="1"/>
  <c r="Z58" i="12" a="1"/>
  <c r="Z58" i="12" s="1"/>
  <c r="Z56" i="12" a="1"/>
  <c r="Z56" i="12" s="1"/>
  <c r="Z54" i="12" a="1"/>
  <c r="Z54" i="12" s="1"/>
  <c r="Z52" i="12" a="1"/>
  <c r="Z52" i="12" s="1"/>
  <c r="Z48" i="12" a="1"/>
  <c r="Z48" i="12" s="1"/>
  <c r="Z45" i="12" a="1"/>
  <c r="Z45" i="12" s="1"/>
  <c r="Z42" i="12" a="1"/>
  <c r="Z42" i="12" s="1"/>
  <c r="Z35" i="12" a="1"/>
  <c r="Z35" i="12" s="1"/>
  <c r="Z31" i="12" a="1"/>
  <c r="Z31" i="12" s="1"/>
  <c r="Z27" i="12" a="1"/>
  <c r="Z27" i="12" s="1"/>
  <c r="Z23" i="12" a="1"/>
  <c r="Z23" i="12" s="1"/>
  <c r="Z19" i="12" a="1"/>
  <c r="Z19" i="12" s="1"/>
  <c r="Z15" i="12" a="1"/>
  <c r="Z15" i="12" s="1"/>
  <c r="Z11" i="12" a="1"/>
  <c r="Z11" i="12" s="1"/>
  <c r="Z53" i="12" a="1"/>
  <c r="Z53" i="12" s="1"/>
  <c r="Z47" i="12" a="1"/>
  <c r="Z47" i="12" s="1"/>
  <c r="Z24" i="12" a="1"/>
  <c r="Z24" i="12" s="1"/>
  <c r="Z43" i="12" a="1"/>
  <c r="Z43" i="12" s="1"/>
  <c r="Z36" i="12" a="1"/>
  <c r="Z36" i="12" s="1"/>
  <c r="Z50" i="12" a="1"/>
  <c r="Z50" i="12" s="1"/>
  <c r="Z28" i="12" a="1"/>
  <c r="Z28" i="12" s="1"/>
  <c r="Z12" i="12" a="1"/>
  <c r="Z12" i="12" s="1"/>
  <c r="Z72" i="12" a="1"/>
  <c r="Z72" i="12" s="1"/>
  <c r="Z46" i="12" a="1"/>
  <c r="Z46" i="12" s="1"/>
  <c r="Z39" i="12" a="1"/>
  <c r="Z39" i="12" s="1"/>
  <c r="Z32" i="12" a="1"/>
  <c r="Z32" i="12" s="1"/>
  <c r="Z16" i="12" a="1"/>
  <c r="Z16" i="12" s="1"/>
  <c r="Z69" i="12" a="1"/>
  <c r="Z69" i="12" s="1"/>
  <c r="Z20" i="12" a="1"/>
  <c r="Z20" i="12" s="1"/>
  <c r="AA9" i="1" a="1"/>
  <c r="AA9" i="1" s="1"/>
  <c r="AA10" i="1" a="1"/>
  <c r="AA10" i="1" s="1"/>
  <c r="AA11" i="1" a="1"/>
  <c r="AA11" i="1" s="1"/>
  <c r="AA12" i="1" a="1"/>
  <c r="AA12" i="1" s="1"/>
  <c r="AA15" i="1" a="1"/>
  <c r="AA15" i="1" s="1"/>
  <c r="AA14" i="1" a="1"/>
  <c r="AA14" i="1" s="1"/>
  <c r="AA16" i="1" a="1"/>
  <c r="AA16" i="1" s="1"/>
  <c r="AA22" i="1" a="1"/>
  <c r="AA22" i="1" s="1"/>
  <c r="AA13" i="1" a="1"/>
  <c r="AA13" i="1" s="1"/>
  <c r="AA17" i="1" a="1"/>
  <c r="AA17" i="1" s="1"/>
  <c r="AA18" i="1" a="1"/>
  <c r="AA18" i="1" s="1"/>
  <c r="AA19" i="1" a="1"/>
  <c r="AA19" i="1" s="1"/>
  <c r="AA20" i="1" a="1"/>
  <c r="AA20" i="1" s="1"/>
  <c r="AA21" i="1" a="1"/>
  <c r="AA21" i="1" s="1"/>
  <c r="AA26" i="1" a="1"/>
  <c r="AA26" i="1" s="1"/>
  <c r="AA29" i="1" a="1"/>
  <c r="AA29" i="1" s="1"/>
  <c r="AA24" i="1" a="1"/>
  <c r="AA24" i="1" s="1"/>
  <c r="AA28" i="1" a="1"/>
  <c r="AA28" i="1" s="1"/>
  <c r="AA23" i="1" a="1"/>
  <c r="AA23" i="1" s="1"/>
  <c r="AA30" i="1" a="1"/>
  <c r="AA30" i="1" s="1"/>
  <c r="AA33" i="1" a="1"/>
  <c r="AA33" i="1" s="1"/>
  <c r="AA31" i="1" a="1"/>
  <c r="AA31" i="1" s="1"/>
  <c r="AA34" i="1" a="1"/>
  <c r="AA34" i="1" s="1"/>
  <c r="AA42" i="1" a="1"/>
  <c r="AA42" i="1" s="1"/>
  <c r="AA44" i="1" a="1"/>
  <c r="AA44" i="1" s="1"/>
  <c r="AA47" i="1" a="1"/>
  <c r="AA47" i="1" s="1"/>
  <c r="AA27" i="1" a="1"/>
  <c r="AA27" i="1" s="1"/>
  <c r="AA35" i="1" a="1"/>
  <c r="AA35" i="1" s="1"/>
  <c r="AA45" i="1" a="1"/>
  <c r="AA45" i="1" s="1"/>
  <c r="AA36" i="1" a="1"/>
  <c r="AA36" i="1" s="1"/>
  <c r="AA37" i="1" a="1"/>
  <c r="AA37" i="1" s="1"/>
  <c r="AA38" i="1" a="1"/>
  <c r="AA38" i="1" s="1"/>
  <c r="AA39" i="1" a="1"/>
  <c r="AA39" i="1" s="1"/>
  <c r="AA43" i="1" a="1"/>
  <c r="AA43" i="1" s="1"/>
  <c r="AA46" i="1" a="1"/>
  <c r="AA46" i="1" s="1"/>
  <c r="AA48" i="1" a="1"/>
  <c r="AA48" i="1" s="1"/>
  <c r="AA53" i="1" a="1"/>
  <c r="AA53" i="1" s="1"/>
  <c r="AA25" i="1" a="1"/>
  <c r="AA25" i="1" s="1"/>
  <c r="AA40" i="1" a="1"/>
  <c r="AA40" i="1" s="1"/>
  <c r="AA49" i="1" a="1"/>
  <c r="AA49" i="1" s="1"/>
  <c r="AA55" i="1" a="1"/>
  <c r="AA55" i="1" s="1"/>
  <c r="AA58" i="1" a="1"/>
  <c r="AA58" i="1" s="1"/>
  <c r="AA65" i="1" a="1"/>
  <c r="AA65" i="1" s="1"/>
  <c r="AA69" i="1" a="1"/>
  <c r="AA69" i="1" s="1"/>
  <c r="AA41" i="1" a="1"/>
  <c r="AA41" i="1" s="1"/>
  <c r="AA59" i="1" a="1"/>
  <c r="AA59" i="1" s="1"/>
  <c r="AA62" i="1" a="1"/>
  <c r="AA62" i="1" s="1"/>
  <c r="AA66" i="1" a="1"/>
  <c r="AA66" i="1" s="1"/>
  <c r="AA70" i="1" a="1"/>
  <c r="AA70" i="1" s="1"/>
  <c r="AA56" i="1" a="1"/>
  <c r="AA56" i="1" s="1"/>
  <c r="AA60" i="1" a="1"/>
  <c r="AA60" i="1" s="1"/>
  <c r="AA67" i="1" a="1"/>
  <c r="AA67" i="1" s="1"/>
  <c r="AA71" i="1" a="1"/>
  <c r="AA71" i="1" s="1"/>
  <c r="AA32" i="1" a="1"/>
  <c r="AA32" i="1" s="1"/>
  <c r="AA50" i="1" a="1"/>
  <c r="AA50" i="1" s="1"/>
  <c r="AA51" i="1" a="1"/>
  <c r="AA51" i="1" s="1"/>
  <c r="AA54" i="1" a="1"/>
  <c r="AA54" i="1" s="1"/>
  <c r="AA61" i="1" a="1"/>
  <c r="AA61" i="1" s="1"/>
  <c r="AA64" i="1" a="1"/>
  <c r="AA64" i="1" s="1"/>
  <c r="AA68" i="1" a="1"/>
  <c r="AA68" i="1" s="1"/>
  <c r="AA52" i="1" a="1"/>
  <c r="AA52" i="1" s="1"/>
  <c r="AA72" i="1" a="1"/>
  <c r="AA72" i="1" s="1"/>
  <c r="AA57" i="1" a="1"/>
  <c r="AA57" i="1" s="1"/>
  <c r="AA63" i="1" a="1"/>
  <c r="AA63" i="1" s="1"/>
  <c r="AA16" i="13" a="1"/>
  <c r="AA16" i="13" s="1"/>
  <c r="AA21" i="13" a="1"/>
  <c r="AA21" i="13" s="1"/>
  <c r="AA26" i="13" a="1"/>
  <c r="AA26" i="13" s="1"/>
  <c r="AA33" i="13" a="1"/>
  <c r="AA33" i="13" s="1"/>
  <c r="AA37" i="13" a="1"/>
  <c r="AA37" i="13" s="1"/>
  <c r="AA42" i="13" a="1"/>
  <c r="AA42" i="13" s="1"/>
  <c r="AA47" i="13" a="1"/>
  <c r="AA47" i="13" s="1"/>
  <c r="AA49" i="13" a="1"/>
  <c r="AA49" i="13" s="1"/>
  <c r="AA52" i="13" a="1"/>
  <c r="AA52" i="13" s="1"/>
  <c r="AA56" i="13" a="1"/>
  <c r="AA56" i="13" s="1"/>
  <c r="AA59" i="13" a="1"/>
  <c r="AA59" i="13" s="1"/>
  <c r="AA62" i="13" a="1"/>
  <c r="AA62" i="13" s="1"/>
  <c r="AA68" i="13" a="1"/>
  <c r="AA68" i="13" s="1"/>
  <c r="AA72" i="13" a="1"/>
  <c r="AA72" i="13" s="1"/>
  <c r="AA13" i="13" a="1"/>
  <c r="AA13" i="13" s="1"/>
  <c r="AA14" i="13" a="1"/>
  <c r="AA14" i="13" s="1"/>
  <c r="AA15" i="13" a="1"/>
  <c r="AA15" i="13" s="1"/>
  <c r="AA17" i="13" a="1"/>
  <c r="AA17" i="13" s="1"/>
  <c r="AA20" i="13" a="1"/>
  <c r="AA20" i="13" s="1"/>
  <c r="AA29" i="13" a="1"/>
  <c r="AA29" i="13" s="1"/>
  <c r="AA32" i="13" a="1"/>
  <c r="AA32" i="13" s="1"/>
  <c r="AA35" i="13" a="1"/>
  <c r="AA35" i="13" s="1"/>
  <c r="AA40" i="13" a="1"/>
  <c r="AA40" i="13" s="1"/>
  <c r="AA43" i="13" a="1"/>
  <c r="AA43" i="13" s="1"/>
  <c r="AA45" i="13" a="1"/>
  <c r="AA45" i="13" s="1"/>
  <c r="AA55" i="13" a="1"/>
  <c r="AA55" i="13" s="1"/>
  <c r="AA58" i="13" a="1"/>
  <c r="AA58" i="13" s="1"/>
  <c r="AA61" i="13" a="1"/>
  <c r="AA61" i="13" s="1"/>
  <c r="AA65" i="13" a="1"/>
  <c r="AA65" i="13" s="1"/>
  <c r="AA71" i="13" a="1"/>
  <c r="AA71" i="13" s="1"/>
  <c r="AA9" i="13" a="1"/>
  <c r="AA9" i="13" s="1"/>
  <c r="AA10" i="13" a="1"/>
  <c r="AA10" i="13" s="1"/>
  <c r="AA12" i="13" a="1"/>
  <c r="AA12" i="13" s="1"/>
  <c r="AA18" i="13" a="1"/>
  <c r="AA18" i="13" s="1"/>
  <c r="AA19" i="13" a="1"/>
  <c r="AA19" i="13" s="1"/>
  <c r="AA23" i="13" a="1"/>
  <c r="AA23" i="13" s="1"/>
  <c r="AA25" i="13" a="1"/>
  <c r="AA25" i="13" s="1"/>
  <c r="AA28" i="13" a="1"/>
  <c r="AA28" i="13" s="1"/>
  <c r="AA31" i="13" a="1"/>
  <c r="AA31" i="13" s="1"/>
  <c r="AA36" i="13" a="1"/>
  <c r="AA36" i="13" s="1"/>
  <c r="AA38" i="13" a="1"/>
  <c r="AA38" i="13" s="1"/>
  <c r="AA41" i="13" a="1"/>
  <c r="AA41" i="13" s="1"/>
  <c r="AA48" i="13" a="1"/>
  <c r="AA48" i="13" s="1"/>
  <c r="AA51" i="13" a="1"/>
  <c r="AA51" i="13" s="1"/>
  <c r="AA54" i="13" a="1"/>
  <c r="AA54" i="13" s="1"/>
  <c r="AA60" i="13" a="1"/>
  <c r="AA60" i="13" s="1"/>
  <c r="AA64" i="13" a="1"/>
  <c r="AA64" i="13" s="1"/>
  <c r="AA67" i="13" a="1"/>
  <c r="AA67" i="13" s="1"/>
  <c r="AA24" i="13" a="1"/>
  <c r="AA24" i="13" s="1"/>
  <c r="AA39" i="13" a="1"/>
  <c r="AA39" i="13" s="1"/>
  <c r="AA44" i="13" a="1"/>
  <c r="AA44" i="13" s="1"/>
  <c r="AA66" i="13" a="1"/>
  <c r="AA66" i="13" s="1"/>
  <c r="AA11" i="13" a="1"/>
  <c r="AA11" i="13" s="1"/>
  <c r="AA46" i="13" a="1"/>
  <c r="AA46" i="13" s="1"/>
  <c r="AA50" i="13" a="1"/>
  <c r="AA50" i="13" s="1"/>
  <c r="AA57" i="13" a="1"/>
  <c r="AA57" i="13" s="1"/>
  <c r="AA69" i="13" a="1"/>
  <c r="AA69" i="13" s="1"/>
  <c r="AA27" i="13" a="1"/>
  <c r="AA27" i="13" s="1"/>
  <c r="AA34" i="13" a="1"/>
  <c r="AA34" i="13" s="1"/>
  <c r="AA53" i="13" a="1"/>
  <c r="AA53" i="13" s="1"/>
  <c r="AA70" i="13" a="1"/>
  <c r="AA70" i="13" s="1"/>
  <c r="AA22" i="13" a="1"/>
  <c r="AA22" i="13" s="1"/>
  <c r="AA30" i="13" a="1"/>
  <c r="AA30" i="13" s="1"/>
  <c r="AA63" i="13" a="1"/>
  <c r="AA63" i="13" s="1"/>
  <c r="AA69" i="15" a="1"/>
  <c r="AA69" i="15" s="1"/>
  <c r="AA65" i="15" a="1"/>
  <c r="AA65" i="15" s="1"/>
  <c r="AA61" i="15" a="1"/>
  <c r="AA61" i="15" s="1"/>
  <c r="AA56" i="15" a="1"/>
  <c r="AA56" i="15" s="1"/>
  <c r="AA54" i="15" a="1"/>
  <c r="AA54" i="15" s="1"/>
  <c r="AA53" i="15" a="1"/>
  <c r="AA53" i="15" s="1"/>
  <c r="AA48" i="15" a="1"/>
  <c r="AA48" i="15" s="1"/>
  <c r="AA45" i="15" a="1"/>
  <c r="AA45" i="15" s="1"/>
  <c r="AA37" i="15" a="1"/>
  <c r="AA37" i="15" s="1"/>
  <c r="AA27" i="15" a="1"/>
  <c r="AA27" i="15" s="1"/>
  <c r="AA26" i="15" a="1"/>
  <c r="AA26" i="15" s="1"/>
  <c r="AA21" i="15" a="1"/>
  <c r="AA21" i="15" s="1"/>
  <c r="AA18" i="15" a="1"/>
  <c r="AA18" i="15" s="1"/>
  <c r="AA15" i="15" a="1"/>
  <c r="AA15" i="15" s="1"/>
  <c r="AA70" i="15" a="1"/>
  <c r="AA70" i="15" s="1"/>
  <c r="AA66" i="15" a="1"/>
  <c r="AA66" i="15" s="1"/>
  <c r="AA62" i="15" a="1"/>
  <c r="AA62" i="15" s="1"/>
  <c r="AA59" i="15" a="1"/>
  <c r="AA59" i="15" s="1"/>
  <c r="AA52" i="15" a="1"/>
  <c r="AA52" i="15" s="1"/>
  <c r="AA49" i="15" a="1"/>
  <c r="AA49" i="15" s="1"/>
  <c r="AA46" i="15" a="1"/>
  <c r="AA46" i="15" s="1"/>
  <c r="AA42" i="15" a="1"/>
  <c r="AA42" i="15" s="1"/>
  <c r="AA38" i="15" a="1"/>
  <c r="AA38" i="15" s="1"/>
  <c r="AA35" i="15" a="1"/>
  <c r="AA35" i="15" s="1"/>
  <c r="AA33" i="15" a="1"/>
  <c r="AA33" i="15" s="1"/>
  <c r="AA31" i="15" a="1"/>
  <c r="AA31" i="15" s="1"/>
  <c r="AA29" i="15" a="1"/>
  <c r="AA29" i="15" s="1"/>
  <c r="AA24" i="15" a="1"/>
  <c r="AA24" i="15" s="1"/>
  <c r="AA22" i="15" a="1"/>
  <c r="AA22" i="15" s="1"/>
  <c r="AA19" i="15" a="1"/>
  <c r="AA19" i="15" s="1"/>
  <c r="AA16" i="15" a="1"/>
  <c r="AA16" i="15" s="1"/>
  <c r="AA12" i="15" a="1"/>
  <c r="AA12" i="15" s="1"/>
  <c r="AA67" i="15" a="1"/>
  <c r="AA67" i="15" s="1"/>
  <c r="AA58" i="15" a="1"/>
  <c r="AA58" i="15" s="1"/>
  <c r="AA51" i="15" a="1"/>
  <c r="AA51" i="15" s="1"/>
  <c r="AA43" i="15" a="1"/>
  <c r="AA43" i="15" s="1"/>
  <c r="AA41" i="15" a="1"/>
  <c r="AA41" i="15" s="1"/>
  <c r="AA39" i="15" a="1"/>
  <c r="AA39" i="15" s="1"/>
  <c r="AA34" i="15" a="1"/>
  <c r="AA34" i="15" s="1"/>
  <c r="AA30" i="15" a="1"/>
  <c r="AA30" i="15" s="1"/>
  <c r="AA11" i="15" a="1"/>
  <c r="AA11" i="15" s="1"/>
  <c r="AA10" i="15" a="1"/>
  <c r="AA10" i="15" s="1"/>
  <c r="AA32" i="15" a="1"/>
  <c r="AA32" i="15" s="1"/>
  <c r="AA25" i="15" a="1"/>
  <c r="AA25" i="15" s="1"/>
  <c r="AA14" i="15" a="1"/>
  <c r="AA14" i="15" s="1"/>
  <c r="AA68" i="15" a="1"/>
  <c r="AA68" i="15" s="1"/>
  <c r="AA57" i="15" a="1"/>
  <c r="AA57" i="15" s="1"/>
  <c r="AA50" i="15" a="1"/>
  <c r="AA50" i="15" s="1"/>
  <c r="AA44" i="15" a="1"/>
  <c r="AA44" i="15" s="1"/>
  <c r="AA40" i="15" a="1"/>
  <c r="AA40" i="15" s="1"/>
  <c r="AA23" i="15" a="1"/>
  <c r="AA23" i="15" s="1"/>
  <c r="AA17" i="15" a="1"/>
  <c r="AA17" i="15" s="1"/>
  <c r="AA55" i="15" a="1"/>
  <c r="AA55" i="15" s="1"/>
  <c r="AA71" i="15" a="1"/>
  <c r="AA71" i="15" s="1"/>
  <c r="AA63" i="15" a="1"/>
  <c r="AA63" i="15" s="1"/>
  <c r="AA47" i="15" a="1"/>
  <c r="AA47" i="15" s="1"/>
  <c r="AA36" i="15" a="1"/>
  <c r="AA36" i="15" s="1"/>
  <c r="AA28" i="15" a="1"/>
  <c r="AA28" i="15" s="1"/>
  <c r="AA20" i="15" a="1"/>
  <c r="AA20" i="15" s="1"/>
  <c r="AA13" i="15" a="1"/>
  <c r="AA13" i="15" s="1"/>
  <c r="AA72" i="15" a="1"/>
  <c r="AA72" i="15" s="1"/>
  <c r="AA64" i="15" a="1"/>
  <c r="AA64" i="15" s="1"/>
  <c r="AA60" i="15" a="1"/>
  <c r="AA60" i="15" s="1"/>
  <c r="AA9" i="15" a="1"/>
  <c r="AA9" i="15" s="1"/>
  <c r="AC8" i="8"/>
  <c r="AC6" i="8" s="1" a="1"/>
  <c r="AC6" i="8" s="1"/>
  <c r="AB7" i="8"/>
  <c r="AC8" i="1"/>
  <c r="AC6" i="1" s="1" a="1"/>
  <c r="AC6" i="1" s="1"/>
  <c r="AB8" i="11"/>
  <c r="AB6" i="11" s="1" a="1"/>
  <c r="AB6" i="11" s="1"/>
  <c r="AA7" i="11"/>
  <c r="AB7" i="15"/>
  <c r="AC8" i="15"/>
  <c r="AC6" i="15" s="1" a="1"/>
  <c r="AC6" i="15" s="1"/>
  <c r="AB8" i="17"/>
  <c r="AB6" i="17" s="1" a="1"/>
  <c r="AB6" i="17" s="1"/>
  <c r="AA7" i="17"/>
  <c r="AC8" i="9"/>
  <c r="AC6" i="9" s="1" a="1"/>
  <c r="AC6" i="9" s="1"/>
  <c r="AB7" i="9"/>
  <c r="AC8" i="10"/>
  <c r="AC6" i="10" s="1" a="1"/>
  <c r="AC6" i="10" s="1"/>
  <c r="AB7" i="10"/>
  <c r="AB8" i="12"/>
  <c r="AB6" i="12" s="1" a="1"/>
  <c r="AB6" i="12" s="1"/>
  <c r="AA7" i="12"/>
  <c r="AC8" i="13"/>
  <c r="AC6" i="13" s="1" a="1"/>
  <c r="AC6" i="13" s="1"/>
  <c r="AB7" i="13"/>
  <c r="AC8" i="16"/>
  <c r="AC6" i="16" s="1" a="1"/>
  <c r="AC6" i="16" s="1"/>
  <c r="AB7" i="16"/>
  <c r="AB7" i="1"/>
  <c r="AC8" i="6"/>
  <c r="AC6" i="6" s="1" a="1"/>
  <c r="AC6" i="6" s="1"/>
  <c r="AB7" i="6"/>
  <c r="AA69" i="14" l="1" a="1"/>
  <c r="AA69" i="14" s="1"/>
  <c r="AA59" i="14" a="1"/>
  <c r="AA59" i="14" s="1"/>
  <c r="AA45" i="14" a="1"/>
  <c r="AA45" i="14" s="1"/>
  <c r="AA30" i="14" a="1"/>
  <c r="AA30" i="14" s="1"/>
  <c r="AA12" i="14" a="1"/>
  <c r="AA12" i="14" s="1"/>
  <c r="AA54" i="14" a="1"/>
  <c r="AA54" i="14" s="1"/>
  <c r="AA38" i="14" a="1"/>
  <c r="AA38" i="14" s="1"/>
  <c r="AA25" i="14" a="1"/>
  <c r="AA25" i="14" s="1"/>
  <c r="AA67" i="14" a="1"/>
  <c r="AA67" i="14" s="1"/>
  <c r="AA43" i="14" a="1"/>
  <c r="AA43" i="14" s="1"/>
  <c r="AA10" i="14" a="1"/>
  <c r="AA10" i="14" s="1"/>
  <c r="AA58" i="14" a="1"/>
  <c r="AA58" i="14" s="1"/>
  <c r="AA34" i="14" a="1"/>
  <c r="AA34" i="14" s="1"/>
  <c r="AA51" i="14" a="1"/>
  <c r="AA51" i="14" s="1"/>
  <c r="AA22" i="14" a="1"/>
  <c r="AA22" i="14" s="1"/>
  <c r="AA29" i="14" a="1"/>
  <c r="AA29" i="14" s="1"/>
  <c r="AA66" i="14" a="1"/>
  <c r="AA66" i="14" s="1"/>
  <c r="AA57" i="14" a="1"/>
  <c r="AA57" i="14" s="1"/>
  <c r="AA41" i="14" a="1"/>
  <c r="AA41" i="14" s="1"/>
  <c r="AA24" i="14" a="1"/>
  <c r="AA24" i="14" s="1"/>
  <c r="AA9" i="14" a="1"/>
  <c r="AA9" i="14" s="1"/>
  <c r="AA50" i="14" a="1"/>
  <c r="AA50" i="14" s="1"/>
  <c r="AA36" i="14" a="1"/>
  <c r="AA36" i="14" s="1"/>
  <c r="AA21" i="14" a="1"/>
  <c r="AA21" i="14" s="1"/>
  <c r="AA65" i="14" a="1"/>
  <c r="AA65" i="14" s="1"/>
  <c r="AA31" i="14" a="1"/>
  <c r="AA31" i="14" s="1"/>
  <c r="AA15" i="14" a="1"/>
  <c r="AA15" i="14" s="1"/>
  <c r="AA56" i="14" a="1"/>
  <c r="AA56" i="14" s="1"/>
  <c r="AA19" i="14" a="1"/>
  <c r="AA19" i="14" s="1"/>
  <c r="AA47" i="14" a="1"/>
  <c r="AA47" i="14" s="1"/>
  <c r="AA14" i="14" a="1"/>
  <c r="AA14" i="14" s="1"/>
  <c r="AA26" i="14" a="1"/>
  <c r="AA26" i="14" s="1"/>
  <c r="AA63" i="14" a="1"/>
  <c r="AA63" i="14" s="1"/>
  <c r="AA53" i="14" a="1"/>
  <c r="AA53" i="14" s="1"/>
  <c r="AA37" i="14" a="1"/>
  <c r="AA37" i="14" s="1"/>
  <c r="AA20" i="14" a="1"/>
  <c r="AA20" i="14" s="1"/>
  <c r="AA72" i="14" a="1"/>
  <c r="AA72" i="14" s="1"/>
  <c r="AA46" i="14" a="1"/>
  <c r="AA46" i="14" s="1"/>
  <c r="AA35" i="14" a="1"/>
  <c r="AA35" i="14" s="1"/>
  <c r="AA17" i="14" a="1"/>
  <c r="AA17" i="14" s="1"/>
  <c r="AA60" i="14" a="1"/>
  <c r="AA60" i="14" s="1"/>
  <c r="AA28" i="14" a="1"/>
  <c r="AA28" i="14" s="1"/>
  <c r="AA70" i="14" a="1"/>
  <c r="AA70" i="14" s="1"/>
  <c r="AA48" i="14" a="1"/>
  <c r="AA48" i="14" s="1"/>
  <c r="AA11" i="14" a="1"/>
  <c r="AA11" i="14" s="1"/>
  <c r="AA39" i="14" a="1"/>
  <c r="AA39" i="14" s="1"/>
  <c r="AA68" i="14" a="1"/>
  <c r="AA68" i="14" s="1"/>
  <c r="AA23" i="14" a="1"/>
  <c r="AA23" i="14" s="1"/>
  <c r="AA71" i="14" a="1"/>
  <c r="AA71" i="14" s="1"/>
  <c r="AA61" i="14" a="1"/>
  <c r="AA61" i="14" s="1"/>
  <c r="AA49" i="14" a="1"/>
  <c r="AA49" i="14" s="1"/>
  <c r="AA32" i="14" a="1"/>
  <c r="AA32" i="14" s="1"/>
  <c r="AA16" i="14" a="1"/>
  <c r="AA16" i="14" s="1"/>
  <c r="AA64" i="14" a="1"/>
  <c r="AA64" i="14" s="1"/>
  <c r="AA42" i="14" a="1"/>
  <c r="AA42" i="14" s="1"/>
  <c r="AA27" i="14" a="1"/>
  <c r="AA27" i="14" s="1"/>
  <c r="AA13" i="14" a="1"/>
  <c r="AA13" i="14" s="1"/>
  <c r="AA55" i="14" a="1"/>
  <c r="AA55" i="14" s="1"/>
  <c r="AA18" i="14" a="1"/>
  <c r="AA18" i="14" s="1"/>
  <c r="AA62" i="14" a="1"/>
  <c r="AA62" i="14" s="1"/>
  <c r="AA44" i="14" a="1"/>
  <c r="AA44" i="14" s="1"/>
  <c r="AA40" i="14" a="1"/>
  <c r="AA40" i="14" s="1"/>
  <c r="AA33" i="14" a="1"/>
  <c r="AA33" i="14" s="1"/>
  <c r="AA52" i="14" a="1"/>
  <c r="AA52" i="14" s="1"/>
  <c r="AB6" i="14" a="1"/>
  <c r="AB6" i="14" s="1"/>
  <c r="AB7" i="14"/>
  <c r="AC8" i="14"/>
  <c r="AA67" i="12" a="1"/>
  <c r="AA67" i="12" s="1"/>
  <c r="AA66" i="12" a="1"/>
  <c r="AA66" i="12" s="1"/>
  <c r="AA64" i="12" a="1"/>
  <c r="AA64" i="12" s="1"/>
  <c r="AA62" i="12" a="1"/>
  <c r="AA62" i="12" s="1"/>
  <c r="AA60" i="12" a="1"/>
  <c r="AA60" i="12" s="1"/>
  <c r="AA58" i="12" a="1"/>
  <c r="AA58" i="12" s="1"/>
  <c r="AA56" i="12" a="1"/>
  <c r="AA56" i="12" s="1"/>
  <c r="AA54" i="12" a="1"/>
  <c r="AA54" i="12" s="1"/>
  <c r="AA52" i="12" a="1"/>
  <c r="AA52" i="12" s="1"/>
  <c r="AA49" i="12" a="1"/>
  <c r="AA49" i="12" s="1"/>
  <c r="AA48" i="12" a="1"/>
  <c r="AA48" i="12" s="1"/>
  <c r="AA45" i="12" a="1"/>
  <c r="AA45" i="12" s="1"/>
  <c r="AA41" i="12" a="1"/>
  <c r="AA41" i="12" s="1"/>
  <c r="AA38" i="12" a="1"/>
  <c r="AA38" i="12" s="1"/>
  <c r="AA34" i="12" a="1"/>
  <c r="AA34" i="12" s="1"/>
  <c r="AA30" i="12" a="1"/>
  <c r="AA30" i="12" s="1"/>
  <c r="AA26" i="12" a="1"/>
  <c r="AA26" i="12" s="1"/>
  <c r="AA22" i="12" a="1"/>
  <c r="AA22" i="12" s="1"/>
  <c r="AA18" i="12" a="1"/>
  <c r="AA18" i="12" s="1"/>
  <c r="AA14" i="12" a="1"/>
  <c r="AA14" i="12" s="1"/>
  <c r="AA10" i="12" a="1"/>
  <c r="AA10" i="12" s="1"/>
  <c r="AA72" i="12" a="1"/>
  <c r="AA72" i="12" s="1"/>
  <c r="AA71" i="12" a="1"/>
  <c r="AA71" i="12" s="1"/>
  <c r="AA68" i="12" a="1"/>
  <c r="AA68" i="12" s="1"/>
  <c r="AA50" i="12" a="1"/>
  <c r="AA50" i="12" s="1"/>
  <c r="AA47" i="12" a="1"/>
  <c r="AA47" i="12" s="1"/>
  <c r="AA42" i="12" a="1"/>
  <c r="AA42" i="12" s="1"/>
  <c r="AA39" i="12" a="1"/>
  <c r="AA39" i="12" s="1"/>
  <c r="AA35" i="12" a="1"/>
  <c r="AA35" i="12" s="1"/>
  <c r="AA31" i="12" a="1"/>
  <c r="AA31" i="12" s="1"/>
  <c r="AA27" i="12" a="1"/>
  <c r="AA27" i="12" s="1"/>
  <c r="AA23" i="12" a="1"/>
  <c r="AA23" i="12" s="1"/>
  <c r="AA19" i="12" a="1"/>
  <c r="AA19" i="12" s="1"/>
  <c r="AA15" i="12" a="1"/>
  <c r="AA15" i="12" s="1"/>
  <c r="AA11" i="12" a="1"/>
  <c r="AA11" i="12" s="1"/>
  <c r="AA69" i="12" a="1"/>
  <c r="AA69" i="12" s="1"/>
  <c r="AA65" i="12" a="1"/>
  <c r="AA65" i="12" s="1"/>
  <c r="AA63" i="12" a="1"/>
  <c r="AA63" i="12" s="1"/>
  <c r="AA61" i="12" a="1"/>
  <c r="AA61" i="12" s="1"/>
  <c r="AA59" i="12" a="1"/>
  <c r="AA59" i="12" s="1"/>
  <c r="AA57" i="12" a="1"/>
  <c r="AA57" i="12" s="1"/>
  <c r="AA55" i="12" a="1"/>
  <c r="AA55" i="12" s="1"/>
  <c r="AA53" i="12" a="1"/>
  <c r="AA53" i="12" s="1"/>
  <c r="AA46" i="12" a="1"/>
  <c r="AA46" i="12" s="1"/>
  <c r="AA43" i="12" a="1"/>
  <c r="AA43" i="12" s="1"/>
  <c r="AA37" i="12" a="1"/>
  <c r="AA37" i="12" s="1"/>
  <c r="AA36" i="12" a="1"/>
  <c r="AA36" i="12" s="1"/>
  <c r="AA32" i="12" a="1"/>
  <c r="AA32" i="12" s="1"/>
  <c r="AA28" i="12" a="1"/>
  <c r="AA28" i="12" s="1"/>
  <c r="AA24" i="12" a="1"/>
  <c r="AA24" i="12" s="1"/>
  <c r="AA20" i="12" a="1"/>
  <c r="AA20" i="12" s="1"/>
  <c r="AA16" i="12" a="1"/>
  <c r="AA16" i="12" s="1"/>
  <c r="AA12" i="12" a="1"/>
  <c r="AA12" i="12" s="1"/>
  <c r="AA40" i="12" a="1"/>
  <c r="AA40" i="12" s="1"/>
  <c r="AA25" i="12" a="1"/>
  <c r="AA25" i="12" s="1"/>
  <c r="AA9" i="12" a="1"/>
  <c r="AA9" i="12" s="1"/>
  <c r="AA51" i="12" a="1"/>
  <c r="AA51" i="12" s="1"/>
  <c r="AA70" i="12" a="1"/>
  <c r="AA70" i="12" s="1"/>
  <c r="AA44" i="12" a="1"/>
  <c r="AA44" i="12" s="1"/>
  <c r="AA29" i="12" a="1"/>
  <c r="AA29" i="12" s="1"/>
  <c r="AA13" i="12" a="1"/>
  <c r="AA13" i="12" s="1"/>
  <c r="AA21" i="12" a="1"/>
  <c r="AA21" i="12" s="1"/>
  <c r="AA33" i="12" a="1"/>
  <c r="AA33" i="12" s="1"/>
  <c r="AA17" i="12" a="1"/>
  <c r="AA17" i="12" s="1"/>
  <c r="AB11" i="13" a="1"/>
  <c r="AB11" i="13" s="1"/>
  <c r="AB19" i="13" a="1"/>
  <c r="AB19" i="13" s="1"/>
  <c r="AB22" i="13" a="1"/>
  <c r="AB22" i="13" s="1"/>
  <c r="AB24" i="13" a="1"/>
  <c r="AB24" i="13" s="1"/>
  <c r="AB27" i="13" a="1"/>
  <c r="AB27" i="13" s="1"/>
  <c r="AB41" i="13" a="1"/>
  <c r="AB41" i="13" s="1"/>
  <c r="AB44" i="13" a="1"/>
  <c r="AB44" i="13" s="1"/>
  <c r="AB46" i="13" a="1"/>
  <c r="AB46" i="13" s="1"/>
  <c r="AB50" i="13" a="1"/>
  <c r="AB50" i="13" s="1"/>
  <c r="AB53" i="13" a="1"/>
  <c r="AB53" i="13" s="1"/>
  <c r="AB57" i="13" a="1"/>
  <c r="AB57" i="13" s="1"/>
  <c r="AB60" i="13" a="1"/>
  <c r="AB60" i="13" s="1"/>
  <c r="AB63" i="13" a="1"/>
  <c r="AB63" i="13" s="1"/>
  <c r="AB69" i="13" a="1"/>
  <c r="AB69" i="13" s="1"/>
  <c r="AB9" i="13" a="1"/>
  <c r="AB9" i="13" s="1"/>
  <c r="AB16" i="13" a="1"/>
  <c r="AB16" i="13" s="1"/>
  <c r="AB21" i="13" a="1"/>
  <c r="AB21" i="13" s="1"/>
  <c r="AB30" i="13" a="1"/>
  <c r="AB30" i="13" s="1"/>
  <c r="AB33" i="13" a="1"/>
  <c r="AB33" i="13" s="1"/>
  <c r="AB34" i="13" a="1"/>
  <c r="AB34" i="13" s="1"/>
  <c r="AB39" i="13" a="1"/>
  <c r="AB39" i="13" s="1"/>
  <c r="AB42" i="13" a="1"/>
  <c r="AB42" i="13" s="1"/>
  <c r="AB56" i="13" a="1"/>
  <c r="AB56" i="13" s="1"/>
  <c r="AB59" i="13" a="1"/>
  <c r="AB59" i="13" s="1"/>
  <c r="AB62" i="13" a="1"/>
  <c r="AB62" i="13" s="1"/>
  <c r="AB66" i="13" a="1"/>
  <c r="AB66" i="13" s="1"/>
  <c r="AB72" i="13" a="1"/>
  <c r="AB72" i="13" s="1"/>
  <c r="AB13" i="13" a="1"/>
  <c r="AB13" i="13" s="1"/>
  <c r="AB17" i="13" a="1"/>
  <c r="AB17" i="13" s="1"/>
  <c r="AB20" i="13" a="1"/>
  <c r="AB20" i="13" s="1"/>
  <c r="AB26" i="13" a="1"/>
  <c r="AB26" i="13" s="1"/>
  <c r="AB29" i="13" a="1"/>
  <c r="AB29" i="13" s="1"/>
  <c r="AB32" i="13" a="1"/>
  <c r="AB32" i="13" s="1"/>
  <c r="AB35" i="13" a="1"/>
  <c r="AB35" i="13" s="1"/>
  <c r="AB37" i="13" a="1"/>
  <c r="AB37" i="13" s="1"/>
  <c r="AB40" i="13" a="1"/>
  <c r="AB40" i="13" s="1"/>
  <c r="AB45" i="13" a="1"/>
  <c r="AB45" i="13" s="1"/>
  <c r="AB47" i="13" a="1"/>
  <c r="AB47" i="13" s="1"/>
  <c r="AB49" i="13" a="1"/>
  <c r="AB49" i="13" s="1"/>
  <c r="AB52" i="13" a="1"/>
  <c r="AB52" i="13" s="1"/>
  <c r="AB55" i="13" a="1"/>
  <c r="AB55" i="13" s="1"/>
  <c r="AB61" i="13" a="1"/>
  <c r="AB61" i="13" s="1"/>
  <c r="AB65" i="13" a="1"/>
  <c r="AB65" i="13" s="1"/>
  <c r="AB10" i="13" a="1"/>
  <c r="AB10" i="13" s="1"/>
  <c r="AB28" i="13" a="1"/>
  <c r="AB28" i="13" s="1"/>
  <c r="AB54" i="13" a="1"/>
  <c r="AB54" i="13" s="1"/>
  <c r="AB68" i="13" a="1"/>
  <c r="AB68" i="13" s="1"/>
  <c r="AB58" i="13" a="1"/>
  <c r="AB58" i="13" s="1"/>
  <c r="AB70" i="13" a="1"/>
  <c r="AB70" i="13" s="1"/>
  <c r="AB14" i="13" a="1"/>
  <c r="AB14" i="13" s="1"/>
  <c r="AB31" i="13" a="1"/>
  <c r="AB31" i="13" s="1"/>
  <c r="AB64" i="13" a="1"/>
  <c r="AB64" i="13" s="1"/>
  <c r="AB12" i="13" a="1"/>
  <c r="AB12" i="13" s="1"/>
  <c r="AB15" i="13" a="1"/>
  <c r="AB15" i="13" s="1"/>
  <c r="AB18" i="13" a="1"/>
  <c r="AB18" i="13" s="1"/>
  <c r="AB25" i="13" a="1"/>
  <c r="AB25" i="13" s="1"/>
  <c r="AB38" i="13" a="1"/>
  <c r="AB38" i="13" s="1"/>
  <c r="AB43" i="13" a="1"/>
  <c r="AB43" i="13" s="1"/>
  <c r="AB48" i="13" a="1"/>
  <c r="AB48" i="13" s="1"/>
  <c r="AB67" i="13" a="1"/>
  <c r="AB67" i="13" s="1"/>
  <c r="AB71" i="13" a="1"/>
  <c r="AB71" i="13" s="1"/>
  <c r="AB23" i="13" a="1"/>
  <c r="AB23" i="13" s="1"/>
  <c r="AB36" i="13" a="1"/>
  <c r="AB36" i="13" s="1"/>
  <c r="AB51" i="13" a="1"/>
  <c r="AB51" i="13" s="1"/>
  <c r="AB70" i="10" a="1"/>
  <c r="AB70" i="10" s="1"/>
  <c r="AB67" i="10" a="1"/>
  <c r="AB67" i="10" s="1"/>
  <c r="AB65" i="10" a="1"/>
  <c r="AB65" i="10" s="1"/>
  <c r="AB60" i="10" a="1"/>
  <c r="AB60" i="10" s="1"/>
  <c r="AB54" i="10" a="1"/>
  <c r="AB54" i="10" s="1"/>
  <c r="AB50" i="10" a="1"/>
  <c r="AB50" i="10" s="1"/>
  <c r="AB45" i="10" a="1"/>
  <c r="AB45" i="10" s="1"/>
  <c r="AB41" i="10" a="1"/>
  <c r="AB41" i="10" s="1"/>
  <c r="AB37" i="10" a="1"/>
  <c r="AB37" i="10" s="1"/>
  <c r="AB33" i="10" a="1"/>
  <c r="AB33" i="10" s="1"/>
  <c r="AB30" i="10" a="1"/>
  <c r="AB30" i="10" s="1"/>
  <c r="AB27" i="10" a="1"/>
  <c r="AB27" i="10" s="1"/>
  <c r="AB23" i="10" a="1"/>
  <c r="AB23" i="10" s="1"/>
  <c r="AB11" i="10" a="1"/>
  <c r="AB11" i="10" s="1"/>
  <c r="AB10" i="10" a="1"/>
  <c r="AB10" i="10" s="1"/>
  <c r="AB71" i="10" a="1"/>
  <c r="AB71" i="10" s="1"/>
  <c r="AB66" i="10" a="1"/>
  <c r="AB66" i="10" s="1"/>
  <c r="AB62" i="10" a="1"/>
  <c r="AB62" i="10" s="1"/>
  <c r="AB61" i="10" a="1"/>
  <c r="AB61" i="10" s="1"/>
  <c r="AB58" i="10" a="1"/>
  <c r="AB58" i="10" s="1"/>
  <c r="AB55" i="10" a="1"/>
  <c r="AB55" i="10" s="1"/>
  <c r="AB51" i="10" a="1"/>
  <c r="AB51" i="10" s="1"/>
  <c r="AB46" i="10" a="1"/>
  <c r="AB46" i="10" s="1"/>
  <c r="AB42" i="10" a="1"/>
  <c r="AB42" i="10" s="1"/>
  <c r="AB38" i="10" a="1"/>
  <c r="AB38" i="10" s="1"/>
  <c r="AB34" i="10" a="1"/>
  <c r="AB34" i="10" s="1"/>
  <c r="AB28" i="10" a="1"/>
  <c r="AB28" i="10" s="1"/>
  <c r="AB24" i="10" a="1"/>
  <c r="AB24" i="10" s="1"/>
  <c r="AB21" i="10" a="1"/>
  <c r="AB21" i="10" s="1"/>
  <c r="AB18" i="10" a="1"/>
  <c r="AB18" i="10" s="1"/>
  <c r="AB12" i="10" a="1"/>
  <c r="AB12" i="10" s="1"/>
  <c r="AB72" i="10" a="1"/>
  <c r="AB72" i="10" s="1"/>
  <c r="AB68" i="10" a="1"/>
  <c r="AB68" i="10" s="1"/>
  <c r="AB63" i="10" a="1"/>
  <c r="AB63" i="10" s="1"/>
  <c r="AB59" i="10" a="1"/>
  <c r="AB59" i="10" s="1"/>
  <c r="AB56" i="10" a="1"/>
  <c r="AB56" i="10" s="1"/>
  <c r="AB52" i="10" a="1"/>
  <c r="AB52" i="10" s="1"/>
  <c r="AB48" i="10" a="1"/>
  <c r="AB48" i="10" s="1"/>
  <c r="AB47" i="10" a="1"/>
  <c r="AB47" i="10" s="1"/>
  <c r="AB43" i="10" a="1"/>
  <c r="AB43" i="10" s="1"/>
  <c r="AB39" i="10" a="1"/>
  <c r="AB39" i="10" s="1"/>
  <c r="AB35" i="10" a="1"/>
  <c r="AB35" i="10" s="1"/>
  <c r="AB31" i="10" a="1"/>
  <c r="AB31" i="10" s="1"/>
  <c r="AB25" i="10" a="1"/>
  <c r="AB25" i="10" s="1"/>
  <c r="AB22" i="10" a="1"/>
  <c r="AB22" i="10" s="1"/>
  <c r="AB19" i="10" a="1"/>
  <c r="AB19" i="10" s="1"/>
  <c r="AB17" i="10" a="1"/>
  <c r="AB17" i="10" s="1"/>
  <c r="AB15" i="10" a="1"/>
  <c r="AB15" i="10" s="1"/>
  <c r="AB13" i="10" a="1"/>
  <c r="AB13" i="10" s="1"/>
  <c r="AB44" i="10" a="1"/>
  <c r="AB44" i="10" s="1"/>
  <c r="AB36" i="10" a="1"/>
  <c r="AB36" i="10" s="1"/>
  <c r="AB29" i="10" a="1"/>
  <c r="AB29" i="10" s="1"/>
  <c r="AB16" i="10" a="1"/>
  <c r="AB16" i="10" s="1"/>
  <c r="AB14" i="10" a="1"/>
  <c r="AB14" i="10" s="1"/>
  <c r="AB69" i="10" a="1"/>
  <c r="AB69" i="10" s="1"/>
  <c r="AB64" i="10" a="1"/>
  <c r="AB64" i="10" s="1"/>
  <c r="AB49" i="10" a="1"/>
  <c r="AB49" i="10" s="1"/>
  <c r="AB26" i="10" a="1"/>
  <c r="AB26" i="10" s="1"/>
  <c r="AB53" i="10" a="1"/>
  <c r="AB53" i="10" s="1"/>
  <c r="AB9" i="10" a="1"/>
  <c r="AB9" i="10" s="1"/>
  <c r="AB40" i="10" a="1"/>
  <c r="AB40" i="10" s="1"/>
  <c r="AB57" i="10" a="1"/>
  <c r="AB57" i="10" s="1"/>
  <c r="AB20" i="10" a="1"/>
  <c r="AB20" i="10" s="1"/>
  <c r="AB32" i="10" a="1"/>
  <c r="AB32" i="10" s="1"/>
  <c r="AA64" i="11" a="1"/>
  <c r="AA64" i="11" s="1"/>
  <c r="AA62" i="11" a="1"/>
  <c r="AA62" i="11" s="1"/>
  <c r="AA56" i="11" a="1"/>
  <c r="AA56" i="11" s="1"/>
  <c r="AA53" i="11" a="1"/>
  <c r="AA53" i="11" s="1"/>
  <c r="AA49" i="11" a="1"/>
  <c r="AA49" i="11" s="1"/>
  <c r="AA45" i="11" a="1"/>
  <c r="AA45" i="11" s="1"/>
  <c r="AA42" i="11" a="1"/>
  <c r="AA42" i="11" s="1"/>
  <c r="AA38" i="11" a="1"/>
  <c r="AA38" i="11" s="1"/>
  <c r="AA35" i="11" a="1"/>
  <c r="AA35" i="11" s="1"/>
  <c r="AA31" i="11" a="1"/>
  <c r="AA31" i="11" s="1"/>
  <c r="AA29" i="11" a="1"/>
  <c r="AA29" i="11" s="1"/>
  <c r="AA24" i="11" a="1"/>
  <c r="AA24" i="11" s="1"/>
  <c r="AA21" i="11" a="1"/>
  <c r="AA21" i="11" s="1"/>
  <c r="AA15" i="11" a="1"/>
  <c r="AA15" i="11" s="1"/>
  <c r="AA60" i="11" a="1"/>
  <c r="AA60" i="11" s="1"/>
  <c r="AA59" i="11" a="1"/>
  <c r="AA59" i="11" s="1"/>
  <c r="AA54" i="11" a="1"/>
  <c r="AA54" i="11" s="1"/>
  <c r="AA51" i="11" a="1"/>
  <c r="AA51" i="11" s="1"/>
  <c r="AA50" i="11" a="1"/>
  <c r="AA50" i="11" s="1"/>
  <c r="AA46" i="11" a="1"/>
  <c r="AA46" i="11" s="1"/>
  <c r="AA43" i="11" a="1"/>
  <c r="AA43" i="11" s="1"/>
  <c r="AA39" i="11" a="1"/>
  <c r="AA39" i="11" s="1"/>
  <c r="AA36" i="11" a="1"/>
  <c r="AA36" i="11" s="1"/>
  <c r="AA32" i="11" a="1"/>
  <c r="AA32" i="11" s="1"/>
  <c r="AA30" i="11" a="1"/>
  <c r="AA30" i="11" s="1"/>
  <c r="AA27" i="11" a="1"/>
  <c r="AA27" i="11" s="1"/>
  <c r="AA22" i="11" a="1"/>
  <c r="AA22" i="11" s="1"/>
  <c r="AA19" i="11" a="1"/>
  <c r="AA19" i="11" s="1"/>
  <c r="AA16" i="11" a="1"/>
  <c r="AA16" i="11" s="1"/>
  <c r="AA12" i="11" a="1"/>
  <c r="AA12" i="11" s="1"/>
  <c r="AA71" i="11" a="1"/>
  <c r="AA71" i="11" s="1"/>
  <c r="AA70" i="11" a="1"/>
  <c r="AA70" i="11" s="1"/>
  <c r="AA68" i="11" a="1"/>
  <c r="AA68" i="11" s="1"/>
  <c r="AA67" i="11" a="1"/>
  <c r="AA67" i="11" s="1"/>
  <c r="AA65" i="11" a="1"/>
  <c r="AA65" i="11" s="1"/>
  <c r="AA58" i="11" a="1"/>
  <c r="AA58" i="11" s="1"/>
  <c r="AA52" i="11" a="1"/>
  <c r="AA52" i="11" s="1"/>
  <c r="AA47" i="11" a="1"/>
  <c r="AA47" i="11" s="1"/>
  <c r="AA44" i="11" a="1"/>
  <c r="AA44" i="11" s="1"/>
  <c r="AA40" i="11" a="1"/>
  <c r="AA40" i="11" s="1"/>
  <c r="AA33" i="11" a="1"/>
  <c r="AA33" i="11" s="1"/>
  <c r="AA28" i="11" a="1"/>
  <c r="AA28" i="11" s="1"/>
  <c r="AA25" i="11" a="1"/>
  <c r="AA25" i="11" s="1"/>
  <c r="AA20" i="11" a="1"/>
  <c r="AA20" i="11" s="1"/>
  <c r="AA17" i="11" a="1"/>
  <c r="AA17" i="11" s="1"/>
  <c r="AA14" i="11" a="1"/>
  <c r="AA14" i="11" s="1"/>
  <c r="AA13" i="11" a="1"/>
  <c r="AA13" i="11" s="1"/>
  <c r="AA69" i="11" a="1"/>
  <c r="AA69" i="11" s="1"/>
  <c r="AA34" i="11" a="1"/>
  <c r="AA34" i="11" s="1"/>
  <c r="AA18" i="11" a="1"/>
  <c r="AA18" i="11" s="1"/>
  <c r="AA11" i="11" a="1"/>
  <c r="AA11" i="11" s="1"/>
  <c r="AA72" i="11" a="1"/>
  <c r="AA72" i="11" s="1"/>
  <c r="AA66" i="11" a="1"/>
  <c r="AA66" i="11" s="1"/>
  <c r="AA63" i="11" a="1"/>
  <c r="AA63" i="11" s="1"/>
  <c r="AA61" i="11" a="1"/>
  <c r="AA61" i="11" s="1"/>
  <c r="AA57" i="11" a="1"/>
  <c r="AA57" i="11" s="1"/>
  <c r="AA55" i="11" a="1"/>
  <c r="AA55" i="11" s="1"/>
  <c r="AA48" i="11" a="1"/>
  <c r="AA48" i="11" s="1"/>
  <c r="AA37" i="11" a="1"/>
  <c r="AA37" i="11" s="1"/>
  <c r="AA23" i="11" a="1"/>
  <c r="AA23" i="11" s="1"/>
  <c r="AA41" i="11" a="1"/>
  <c r="AA41" i="11" s="1"/>
  <c r="AA26" i="11" a="1"/>
  <c r="AA26" i="11" s="1"/>
  <c r="AA10" i="11" a="1"/>
  <c r="AA10" i="11" s="1"/>
  <c r="AA9" i="11" a="1"/>
  <c r="AA9" i="11" s="1"/>
  <c r="AD8" i="8"/>
  <c r="AD6" i="8" s="1" a="1"/>
  <c r="AD6" i="8" s="1"/>
  <c r="AC7" i="8"/>
  <c r="AB70" i="6" a="1"/>
  <c r="AB70" i="6" s="1"/>
  <c r="AB66" i="6" a="1"/>
  <c r="AB66" i="6" s="1"/>
  <c r="AB65" i="6" a="1"/>
  <c r="AB65" i="6" s="1"/>
  <c r="AB64" i="6" a="1"/>
  <c r="AB64" i="6" s="1"/>
  <c r="AB60" i="6" a="1"/>
  <c r="AB60" i="6" s="1"/>
  <c r="AB54" i="6" a="1"/>
  <c r="AB54" i="6" s="1"/>
  <c r="AB51" i="6" a="1"/>
  <c r="AB51" i="6" s="1"/>
  <c r="AB48" i="6" a="1"/>
  <c r="AB48" i="6" s="1"/>
  <c r="AB44" i="6" a="1"/>
  <c r="AB44" i="6" s="1"/>
  <c r="AB38" i="6" a="1"/>
  <c r="AB38" i="6" s="1"/>
  <c r="AB37" i="6" a="1"/>
  <c r="AB37" i="6" s="1"/>
  <c r="AB34" i="6" a="1"/>
  <c r="AB34" i="6" s="1"/>
  <c r="AB30" i="6" a="1"/>
  <c r="AB30" i="6" s="1"/>
  <c r="AB26" i="6" a="1"/>
  <c r="AB26" i="6" s="1"/>
  <c r="AB23" i="6" a="1"/>
  <c r="AB23" i="6" s="1"/>
  <c r="AB21" i="6" a="1"/>
  <c r="AB21" i="6" s="1"/>
  <c r="AB19" i="6" a="1"/>
  <c r="AB19" i="6" s="1"/>
  <c r="AB13" i="6" a="1"/>
  <c r="AB13" i="6" s="1"/>
  <c r="AB12" i="6" a="1"/>
  <c r="AB12" i="6" s="1"/>
  <c r="AB71" i="6" a="1"/>
  <c r="AB71" i="6" s="1"/>
  <c r="AB67" i="6" a="1"/>
  <c r="AB67" i="6" s="1"/>
  <c r="AB63" i="6" a="1"/>
  <c r="AB63" i="6" s="1"/>
  <c r="AB59" i="6" a="1"/>
  <c r="AB59" i="6" s="1"/>
  <c r="AB58" i="6" a="1"/>
  <c r="AB58" i="6" s="1"/>
  <c r="AB55" i="6" a="1"/>
  <c r="AB55" i="6" s="1"/>
  <c r="AB49" i="6" a="1"/>
  <c r="AB49" i="6" s="1"/>
  <c r="AB42" i="6" a="1"/>
  <c r="AB42" i="6" s="1"/>
  <c r="AB32" i="6" a="1"/>
  <c r="AB32" i="6" s="1"/>
  <c r="AB27" i="6" a="1"/>
  <c r="AB27" i="6" s="1"/>
  <c r="AB16" i="6" a="1"/>
  <c r="AB16" i="6" s="1"/>
  <c r="AB14" i="6" a="1"/>
  <c r="AB14" i="6" s="1"/>
  <c r="AB9" i="6" a="1"/>
  <c r="AB9" i="6" s="1"/>
  <c r="AB72" i="6" a="1"/>
  <c r="AB72" i="6" s="1"/>
  <c r="AB68" i="6" a="1"/>
  <c r="AB68" i="6" s="1"/>
  <c r="AB62" i="6" a="1"/>
  <c r="AB62" i="6" s="1"/>
  <c r="AB57" i="6" a="1"/>
  <c r="AB57" i="6" s="1"/>
  <c r="AB56" i="6" a="1"/>
  <c r="AB56" i="6" s="1"/>
  <c r="AB52" i="6" a="1"/>
  <c r="AB52" i="6" s="1"/>
  <c r="AB46" i="6" a="1"/>
  <c r="AB46" i="6" s="1"/>
  <c r="AB45" i="6" a="1"/>
  <c r="AB45" i="6" s="1"/>
  <c r="AB43" i="6" a="1"/>
  <c r="AB43" i="6" s="1"/>
  <c r="AB40" i="6" a="1"/>
  <c r="AB40" i="6" s="1"/>
  <c r="AB35" i="6" a="1"/>
  <c r="AB35" i="6" s="1"/>
  <c r="AB28" i="6" a="1"/>
  <c r="AB28" i="6" s="1"/>
  <c r="AB24" i="6" a="1"/>
  <c r="AB24" i="6" s="1"/>
  <c r="AB22" i="6" a="1"/>
  <c r="AB22" i="6" s="1"/>
  <c r="AB20" i="6" a="1"/>
  <c r="AB20" i="6" s="1"/>
  <c r="AB18" i="6" a="1"/>
  <c r="AB18" i="6" s="1"/>
  <c r="AB11" i="6" a="1"/>
  <c r="AB11" i="6" s="1"/>
  <c r="AB69" i="6" a="1"/>
  <c r="AB69" i="6" s="1"/>
  <c r="AB50" i="6" a="1"/>
  <c r="AB50" i="6" s="1"/>
  <c r="AB25" i="6" a="1"/>
  <c r="AB25" i="6" s="1"/>
  <c r="AB17" i="6" a="1"/>
  <c r="AB17" i="6" s="1"/>
  <c r="AB15" i="6" a="1"/>
  <c r="AB15" i="6" s="1"/>
  <c r="AB47" i="6" a="1"/>
  <c r="AB47" i="6" s="1"/>
  <c r="AB36" i="6" a="1"/>
  <c r="AB36" i="6" s="1"/>
  <c r="AB29" i="6" a="1"/>
  <c r="AB29" i="6" s="1"/>
  <c r="AB10" i="6" a="1"/>
  <c r="AB10" i="6" s="1"/>
  <c r="AB61" i="6" a="1"/>
  <c r="AB61" i="6" s="1"/>
  <c r="AB41" i="6" a="1"/>
  <c r="AB41" i="6" s="1"/>
  <c r="AB39" i="6" a="1"/>
  <c r="AB39" i="6" s="1"/>
  <c r="AB31" i="6" a="1"/>
  <c r="AB31" i="6" s="1"/>
  <c r="AB53" i="6" a="1"/>
  <c r="AB53" i="6" s="1"/>
  <c r="AB33" i="6" a="1"/>
  <c r="AB33" i="6" s="1"/>
  <c r="AB72" i="9" a="1"/>
  <c r="AB72" i="9" s="1"/>
  <c r="AB68" i="9" a="1"/>
  <c r="AB68" i="9" s="1"/>
  <c r="AB64" i="9" a="1"/>
  <c r="AB64" i="9" s="1"/>
  <c r="AB69" i="9" a="1"/>
  <c r="AB69" i="9" s="1"/>
  <c r="AB65" i="9" a="1"/>
  <c r="AB65" i="9" s="1"/>
  <c r="AB70" i="9" a="1"/>
  <c r="AB70" i="9" s="1"/>
  <c r="AB62" i="9" a="1"/>
  <c r="AB62" i="9" s="1"/>
  <c r="AB58" i="9" a="1"/>
  <c r="AB58" i="9" s="1"/>
  <c r="AB50" i="9" a="1"/>
  <c r="AB50" i="9" s="1"/>
  <c r="AB48" i="9" a="1"/>
  <c r="AB48" i="9" s="1"/>
  <c r="AB44" i="9" a="1"/>
  <c r="AB44" i="9" s="1"/>
  <c r="AB36" i="9" a="1"/>
  <c r="AB36" i="9" s="1"/>
  <c r="AB31" i="9" a="1"/>
  <c r="AB31" i="9" s="1"/>
  <c r="AB27" i="9" a="1"/>
  <c r="AB27" i="9" s="1"/>
  <c r="AB26" i="9" a="1"/>
  <c r="AB26" i="9" s="1"/>
  <c r="AB25" i="9" a="1"/>
  <c r="AB25" i="9" s="1"/>
  <c r="AB21" i="9" a="1"/>
  <c r="AB21" i="9" s="1"/>
  <c r="AB17" i="9" a="1"/>
  <c r="AB17" i="9" s="1"/>
  <c r="AB13" i="9" a="1"/>
  <c r="AB13" i="9" s="1"/>
  <c r="AB71" i="9" a="1"/>
  <c r="AB71" i="9" s="1"/>
  <c r="AB63" i="9" a="1"/>
  <c r="AB63" i="9" s="1"/>
  <c r="AB59" i="9" a="1"/>
  <c r="AB59" i="9" s="1"/>
  <c r="AB56" i="9" a="1"/>
  <c r="AB56" i="9" s="1"/>
  <c r="AB53" i="9" a="1"/>
  <c r="AB53" i="9" s="1"/>
  <c r="AB51" i="9" a="1"/>
  <c r="AB51" i="9" s="1"/>
  <c r="AB45" i="9" a="1"/>
  <c r="AB45" i="9" s="1"/>
  <c r="AB37" i="9" a="1"/>
  <c r="AB37" i="9" s="1"/>
  <c r="AB28" i="9" a="1"/>
  <c r="AB28" i="9" s="1"/>
  <c r="AB22" i="9" a="1"/>
  <c r="AB22" i="9" s="1"/>
  <c r="AB18" i="9" a="1"/>
  <c r="AB18" i="9" s="1"/>
  <c r="AB14" i="9" a="1"/>
  <c r="AB14" i="9" s="1"/>
  <c r="AB66" i="9" a="1"/>
  <c r="AB66" i="9" s="1"/>
  <c r="AB60" i="9" a="1"/>
  <c r="AB60" i="9" s="1"/>
  <c r="AB54" i="9" a="1"/>
  <c r="AB54" i="9" s="1"/>
  <c r="AB52" i="9" a="1"/>
  <c r="AB52" i="9" s="1"/>
  <c r="AB46" i="9" a="1"/>
  <c r="AB46" i="9" s="1"/>
  <c r="AB42" i="9" a="1"/>
  <c r="AB42" i="9" s="1"/>
  <c r="AB40" i="9" a="1"/>
  <c r="AB40" i="9" s="1"/>
  <c r="AB38" i="9" a="1"/>
  <c r="AB38" i="9" s="1"/>
  <c r="AB34" i="9" a="1"/>
  <c r="AB34" i="9" s="1"/>
  <c r="AB32" i="9" a="1"/>
  <c r="AB32" i="9" s="1"/>
  <c r="AB29" i="9" a="1"/>
  <c r="AB29" i="9" s="1"/>
  <c r="AB23" i="9" a="1"/>
  <c r="AB23" i="9" s="1"/>
  <c r="AB19" i="9" a="1"/>
  <c r="AB19" i="9" s="1"/>
  <c r="AB15" i="9" a="1"/>
  <c r="AB15" i="9" s="1"/>
  <c r="AB11" i="9" a="1"/>
  <c r="AB11" i="9" s="1"/>
  <c r="AB67" i="9" a="1"/>
  <c r="AB67" i="9" s="1"/>
  <c r="AB57" i="9" a="1"/>
  <c r="AB57" i="9" s="1"/>
  <c r="AB47" i="9" a="1"/>
  <c r="AB47" i="9" s="1"/>
  <c r="AB35" i="9" a="1"/>
  <c r="AB35" i="9" s="1"/>
  <c r="AB30" i="9" a="1"/>
  <c r="AB30" i="9" s="1"/>
  <c r="AB16" i="9" a="1"/>
  <c r="AB16" i="9" s="1"/>
  <c r="AB10" i="9" a="1"/>
  <c r="AB10" i="9" s="1"/>
  <c r="AB49" i="9" a="1"/>
  <c r="AB49" i="9" s="1"/>
  <c r="AB39" i="9" a="1"/>
  <c r="AB39" i="9" s="1"/>
  <c r="AB20" i="9" a="1"/>
  <c r="AB20" i="9" s="1"/>
  <c r="AB41" i="9" a="1"/>
  <c r="AB41" i="9" s="1"/>
  <c r="AB24" i="9" a="1"/>
  <c r="AB24" i="9" s="1"/>
  <c r="AB61" i="9" a="1"/>
  <c r="AB61" i="9" s="1"/>
  <c r="AB55" i="9" a="1"/>
  <c r="AB55" i="9" s="1"/>
  <c r="AB43" i="9" a="1"/>
  <c r="AB43" i="9" s="1"/>
  <c r="AB33" i="9" a="1"/>
  <c r="AB33" i="9" s="1"/>
  <c r="AB9" i="9" a="1"/>
  <c r="AB9" i="9" s="1"/>
  <c r="AB12" i="9" a="1"/>
  <c r="AB12" i="9" s="1"/>
  <c r="AB40" i="8" a="1"/>
  <c r="AB40" i="8" s="1"/>
  <c r="AB11" i="8" a="1"/>
  <c r="AB11" i="8" s="1"/>
  <c r="AB36" i="8" a="1"/>
  <c r="AB36" i="8" s="1"/>
  <c r="AB20" i="8" a="1"/>
  <c r="AB20" i="8" s="1"/>
  <c r="AB10" i="8" a="1"/>
  <c r="AB10" i="8" s="1"/>
  <c r="AB47" i="8" a="1"/>
  <c r="AB47" i="8" s="1"/>
  <c r="AB17" i="8" a="1"/>
  <c r="AB17" i="8" s="1"/>
  <c r="AB27" i="8" a="1"/>
  <c r="AB27" i="8" s="1"/>
  <c r="AB71" i="8" a="1"/>
  <c r="AB71" i="8" s="1"/>
  <c r="AB63" i="8" a="1"/>
  <c r="AB63" i="8" s="1"/>
  <c r="AB58" i="8" a="1"/>
  <c r="AB58" i="8" s="1"/>
  <c r="AB60" i="8" a="1"/>
  <c r="AB60" i="8" s="1"/>
  <c r="AB67" i="8" a="1"/>
  <c r="AB67" i="8" s="1"/>
  <c r="AB50" i="8" a="1"/>
  <c r="AB50" i="8" s="1"/>
  <c r="AB38" i="8" a="1"/>
  <c r="AB38" i="8" s="1"/>
  <c r="AB26" i="8" a="1"/>
  <c r="AB26" i="8" s="1"/>
  <c r="AB55" i="8" a="1"/>
  <c r="AB55" i="8" s="1"/>
  <c r="AB42" i="8" a="1"/>
  <c r="AB42" i="8" s="1"/>
  <c r="AB32" i="8" a="1"/>
  <c r="AB32" i="8" s="1"/>
  <c r="AB12" i="8" a="1"/>
  <c r="AB12" i="8" s="1"/>
  <c r="AB72" i="8" a="1"/>
  <c r="AB72" i="8" s="1"/>
  <c r="AB16" i="8" a="1"/>
  <c r="AB16" i="8" s="1"/>
  <c r="AB25" i="8" a="1"/>
  <c r="AB25" i="8" s="1"/>
  <c r="AB59" i="8" a="1"/>
  <c r="AB59" i="8" s="1"/>
  <c r="AB51" i="8" a="1"/>
  <c r="AB51" i="8" s="1"/>
  <c r="AB44" i="8" a="1"/>
  <c r="AB44" i="8" s="1"/>
  <c r="AB34" i="8" a="1"/>
  <c r="AB34" i="8" s="1"/>
  <c r="AB15" i="8" a="1"/>
  <c r="AB15" i="8" s="1"/>
  <c r="AB70" i="8" a="1"/>
  <c r="AB70" i="8" s="1"/>
  <c r="AB69" i="8" a="1"/>
  <c r="AB69" i="8" s="1"/>
  <c r="AB66" i="8" a="1"/>
  <c r="AB66" i="8" s="1"/>
  <c r="AB57" i="8" a="1"/>
  <c r="AB57" i="8" s="1"/>
  <c r="AB53" i="8" a="1"/>
  <c r="AB53" i="8" s="1"/>
  <c r="AB46" i="8" a="1"/>
  <c r="AB46" i="8" s="1"/>
  <c r="AB33" i="8" a="1"/>
  <c r="AB33" i="8" s="1"/>
  <c r="AB23" i="8" a="1"/>
  <c r="AB23" i="8" s="1"/>
  <c r="AB49" i="8" a="1"/>
  <c r="AB49" i="8" s="1"/>
  <c r="AB37" i="8" a="1"/>
  <c r="AB37" i="8" s="1"/>
  <c r="AB31" i="8" a="1"/>
  <c r="AB31" i="8" s="1"/>
  <c r="AB19" i="8" a="1"/>
  <c r="AB19" i="8" s="1"/>
  <c r="AB21" i="8" a="1"/>
  <c r="AB21" i="8" s="1"/>
  <c r="AB61" i="8" a="1"/>
  <c r="AB61" i="8" s="1"/>
  <c r="AB39" i="8" a="1"/>
  <c r="AB39" i="8" s="1"/>
  <c r="AB43" i="8" a="1"/>
  <c r="AB43" i="8" s="1"/>
  <c r="AB14" i="8" a="1"/>
  <c r="AB14" i="8" s="1"/>
  <c r="AB68" i="8" a="1"/>
  <c r="AB68" i="8" s="1"/>
  <c r="AB62" i="8" a="1"/>
  <c r="AB62" i="8" s="1"/>
  <c r="AB65" i="8" a="1"/>
  <c r="AB65" i="8" s="1"/>
  <c r="AB56" i="8" a="1"/>
  <c r="AB56" i="8" s="1"/>
  <c r="AB52" i="8" a="1"/>
  <c r="AB52" i="8" s="1"/>
  <c r="AB41" i="8" a="1"/>
  <c r="AB41" i="8" s="1"/>
  <c r="AB30" i="8" a="1"/>
  <c r="AB30" i="8" s="1"/>
  <c r="AB45" i="8" a="1"/>
  <c r="AB45" i="8" s="1"/>
  <c r="AB48" i="8" a="1"/>
  <c r="AB48" i="8" s="1"/>
  <c r="AB35" i="8" a="1"/>
  <c r="AB35" i="8" s="1"/>
  <c r="AB29" i="8" a="1"/>
  <c r="AB29" i="8" s="1"/>
  <c r="AB18" i="8" a="1"/>
  <c r="AB18" i="8" s="1"/>
  <c r="AB22" i="8" a="1"/>
  <c r="AB22" i="8" s="1"/>
  <c r="AB64" i="8" a="1"/>
  <c r="AB64" i="8" s="1"/>
  <c r="AB54" i="8" a="1"/>
  <c r="AB54" i="8" s="1"/>
  <c r="AB28" i="8" a="1"/>
  <c r="AB28" i="8" s="1"/>
  <c r="AB24" i="8" a="1"/>
  <c r="AB24" i="8" s="1"/>
  <c r="AB9" i="8" a="1"/>
  <c r="AB9" i="8" s="1"/>
  <c r="AB13" i="8" a="1"/>
  <c r="AB13" i="8" s="1"/>
  <c r="AB12" i="1" a="1"/>
  <c r="AB12" i="1" s="1"/>
  <c r="AB9" i="1" a="1"/>
  <c r="AB9" i="1" s="1"/>
  <c r="AB10" i="1" a="1"/>
  <c r="AB10" i="1" s="1"/>
  <c r="AB15" i="1" a="1"/>
  <c r="AB15" i="1" s="1"/>
  <c r="AB17" i="1" a="1"/>
  <c r="AB17" i="1" s="1"/>
  <c r="AB13" i="1" a="1"/>
  <c r="AB13" i="1" s="1"/>
  <c r="AB14" i="1" a="1"/>
  <c r="AB14" i="1" s="1"/>
  <c r="AB18" i="1" a="1"/>
  <c r="AB18" i="1" s="1"/>
  <c r="AB21" i="1" a="1"/>
  <c r="AB21" i="1" s="1"/>
  <c r="AB24" i="1" a="1"/>
  <c r="AB24" i="1" s="1"/>
  <c r="AB11" i="1" a="1"/>
  <c r="AB11" i="1" s="1"/>
  <c r="AB16" i="1" a="1"/>
  <c r="AB16" i="1" s="1"/>
  <c r="AB23" i="1" a="1"/>
  <c r="AB23" i="1" s="1"/>
  <c r="AB28" i="1" a="1"/>
  <c r="AB28" i="1" s="1"/>
  <c r="AB19" i="1" a="1"/>
  <c r="AB19" i="1" s="1"/>
  <c r="AB25" i="1" a="1"/>
  <c r="AB25" i="1" s="1"/>
  <c r="AB26" i="1" a="1"/>
  <c r="AB26" i="1" s="1"/>
  <c r="AB27" i="1" a="1"/>
  <c r="AB27" i="1" s="1"/>
  <c r="AB29" i="1" a="1"/>
  <c r="AB29" i="1" s="1"/>
  <c r="AB31" i="1" a="1"/>
  <c r="AB31" i="1" s="1"/>
  <c r="AB33" i="1" a="1"/>
  <c r="AB33" i="1" s="1"/>
  <c r="AB20" i="1" a="1"/>
  <c r="AB20" i="1" s="1"/>
  <c r="AB32" i="1" a="1"/>
  <c r="AB32" i="1" s="1"/>
  <c r="AB35" i="1" a="1"/>
  <c r="AB35" i="1" s="1"/>
  <c r="AB37" i="1" a="1"/>
  <c r="AB37" i="1" s="1"/>
  <c r="AB40" i="1" a="1"/>
  <c r="AB40" i="1" s="1"/>
  <c r="AB46" i="1" a="1"/>
  <c r="AB46" i="1" s="1"/>
  <c r="AB22" i="1" a="1"/>
  <c r="AB22" i="1" s="1"/>
  <c r="AB34" i="1" a="1"/>
  <c r="AB34" i="1" s="1"/>
  <c r="AB41" i="1" a="1"/>
  <c r="AB41" i="1" s="1"/>
  <c r="AB44" i="1" a="1"/>
  <c r="AB44" i="1" s="1"/>
  <c r="AB47" i="1" a="1"/>
  <c r="AB47" i="1" s="1"/>
  <c r="AB49" i="1" a="1"/>
  <c r="AB49" i="1" s="1"/>
  <c r="AB42" i="1" a="1"/>
  <c r="AB42" i="1" s="1"/>
  <c r="AB52" i="1" a="1"/>
  <c r="AB52" i="1" s="1"/>
  <c r="AB55" i="1" a="1"/>
  <c r="AB55" i="1" s="1"/>
  <c r="AB63" i="1" a="1"/>
  <c r="AB63" i="1" s="1"/>
  <c r="AB36" i="1" a="1"/>
  <c r="AB36" i="1" s="1"/>
  <c r="AB43" i="1" a="1"/>
  <c r="AB43" i="1" s="1"/>
  <c r="AB50" i="1" a="1"/>
  <c r="AB50" i="1" s="1"/>
  <c r="AB51" i="1" a="1"/>
  <c r="AB51" i="1" s="1"/>
  <c r="AB53" i="1" a="1"/>
  <c r="AB53" i="1" s="1"/>
  <c r="AB56" i="1" a="1"/>
  <c r="AB56" i="1" s="1"/>
  <c r="AB60" i="1" a="1"/>
  <c r="AB60" i="1" s="1"/>
  <c r="AB67" i="1" a="1"/>
  <c r="AB67" i="1" s="1"/>
  <c r="AB71" i="1" a="1"/>
  <c r="AB71" i="1" s="1"/>
  <c r="AB30" i="1" a="1"/>
  <c r="AB30" i="1" s="1"/>
  <c r="AB39" i="1" a="1"/>
  <c r="AB39" i="1" s="1"/>
  <c r="AB54" i="1" a="1"/>
  <c r="AB54" i="1" s="1"/>
  <c r="AB57" i="1" a="1"/>
  <c r="AB57" i="1" s="1"/>
  <c r="AB61" i="1" a="1"/>
  <c r="AB61" i="1" s="1"/>
  <c r="AB64" i="1" a="1"/>
  <c r="AB64" i="1" s="1"/>
  <c r="AB68" i="1" a="1"/>
  <c r="AB68" i="1" s="1"/>
  <c r="AB72" i="1" a="1"/>
  <c r="AB72" i="1" s="1"/>
  <c r="AB38" i="1" a="1"/>
  <c r="AB38" i="1" s="1"/>
  <c r="AB58" i="1" a="1"/>
  <c r="AB58" i="1" s="1"/>
  <c r="AB65" i="1" a="1"/>
  <c r="AB65" i="1" s="1"/>
  <c r="AB69" i="1" a="1"/>
  <c r="AB69" i="1" s="1"/>
  <c r="AB45" i="1" a="1"/>
  <c r="AB45" i="1" s="1"/>
  <c r="AB48" i="1" a="1"/>
  <c r="AB48" i="1" s="1"/>
  <c r="AB70" i="1" a="1"/>
  <c r="AB70" i="1" s="1"/>
  <c r="AB59" i="1" a="1"/>
  <c r="AB59" i="1" s="1"/>
  <c r="AB62" i="1" a="1"/>
  <c r="AB62" i="1" s="1"/>
  <c r="AB66" i="1" a="1"/>
  <c r="AB66" i="1" s="1"/>
  <c r="AB70" i="15" a="1"/>
  <c r="AB70" i="15" s="1"/>
  <c r="AB66" i="15" a="1"/>
  <c r="AB66" i="15" s="1"/>
  <c r="AB62" i="15" a="1"/>
  <c r="AB62" i="15" s="1"/>
  <c r="AB59" i="15" a="1"/>
  <c r="AB59" i="15" s="1"/>
  <c r="AB52" i="15" a="1"/>
  <c r="AB52" i="15" s="1"/>
  <c r="AB49" i="15" a="1"/>
  <c r="AB49" i="15" s="1"/>
  <c r="AB46" i="15" a="1"/>
  <c r="AB46" i="15" s="1"/>
  <c r="AB41" i="15" a="1"/>
  <c r="AB41" i="15" s="1"/>
  <c r="AB38" i="15" a="1"/>
  <c r="AB38" i="15" s="1"/>
  <c r="AB33" i="15" a="1"/>
  <c r="AB33" i="15" s="1"/>
  <c r="AB31" i="15" a="1"/>
  <c r="AB31" i="15" s="1"/>
  <c r="AB24" i="15" a="1"/>
  <c r="AB24" i="15" s="1"/>
  <c r="AB22" i="15" a="1"/>
  <c r="AB22" i="15" s="1"/>
  <c r="AB19" i="15" a="1"/>
  <c r="AB19" i="15" s="1"/>
  <c r="AB16" i="15" a="1"/>
  <c r="AB16" i="15" s="1"/>
  <c r="AB12" i="15" a="1"/>
  <c r="AB12" i="15" s="1"/>
  <c r="AB71" i="15" a="1"/>
  <c r="AB71" i="15" s="1"/>
  <c r="AB67" i="15" a="1"/>
  <c r="AB67" i="15" s="1"/>
  <c r="AB63" i="15" a="1"/>
  <c r="AB63" i="15" s="1"/>
  <c r="AB60" i="15" a="1"/>
  <c r="AB60" i="15" s="1"/>
  <c r="AB58" i="15" a="1"/>
  <c r="AB58" i="15" s="1"/>
  <c r="AB51" i="15" a="1"/>
  <c r="AB51" i="15" s="1"/>
  <c r="AB50" i="15" a="1"/>
  <c r="AB50" i="15" s="1"/>
  <c r="AB47" i="15" a="1"/>
  <c r="AB47" i="15" s="1"/>
  <c r="AB43" i="15" a="1"/>
  <c r="AB43" i="15" s="1"/>
  <c r="AB39" i="15" a="1"/>
  <c r="AB39" i="15" s="1"/>
  <c r="AB36" i="15" a="1"/>
  <c r="AB36" i="15" s="1"/>
  <c r="AB34" i="15" a="1"/>
  <c r="AB34" i="15" s="1"/>
  <c r="AB30" i="15" a="1"/>
  <c r="AB30" i="15" s="1"/>
  <c r="AB28" i="15" a="1"/>
  <c r="AB28" i="15" s="1"/>
  <c r="AB20" i="15" a="1"/>
  <c r="AB20" i="15" s="1"/>
  <c r="AB13" i="15" a="1"/>
  <c r="AB13" i="15" s="1"/>
  <c r="AB68" i="15" a="1"/>
  <c r="AB68" i="15" s="1"/>
  <c r="AB57" i="15" a="1"/>
  <c r="AB57" i="15" s="1"/>
  <c r="AB56" i="15" a="1"/>
  <c r="AB56" i="15" s="1"/>
  <c r="AB44" i="15" a="1"/>
  <c r="AB44" i="15" s="1"/>
  <c r="AB40" i="15" a="1"/>
  <c r="AB40" i="15" s="1"/>
  <c r="AB27" i="15" a="1"/>
  <c r="AB27" i="15" s="1"/>
  <c r="AB23" i="15" a="1"/>
  <c r="AB23" i="15" s="1"/>
  <c r="AB17" i="15" a="1"/>
  <c r="AB17" i="15" s="1"/>
  <c r="AB29" i="15" a="1"/>
  <c r="AB29" i="15" s="1"/>
  <c r="AB11" i="15" a="1"/>
  <c r="AB11" i="15" s="1"/>
  <c r="AB69" i="15" a="1"/>
  <c r="AB69" i="15" s="1"/>
  <c r="AB61" i="15" a="1"/>
  <c r="AB61" i="15" s="1"/>
  <c r="AB45" i="15" a="1"/>
  <c r="AB45" i="15" s="1"/>
  <c r="AB35" i="15" a="1"/>
  <c r="AB35" i="15" s="1"/>
  <c r="AB18" i="15" a="1"/>
  <c r="AB18" i="15" s="1"/>
  <c r="AB65" i="15" a="1"/>
  <c r="AB65" i="15" s="1"/>
  <c r="AB53" i="15" a="1"/>
  <c r="AB53" i="15" s="1"/>
  <c r="AB42" i="15" a="1"/>
  <c r="AB42" i="15" s="1"/>
  <c r="AB10" i="15" a="1"/>
  <c r="AB10" i="15" s="1"/>
  <c r="AB72" i="15" a="1"/>
  <c r="AB72" i="15" s="1"/>
  <c r="AB64" i="15" a="1"/>
  <c r="AB64" i="15" s="1"/>
  <c r="AB55" i="15" a="1"/>
  <c r="AB55" i="15" s="1"/>
  <c r="AB54" i="15" a="1"/>
  <c r="AB54" i="15" s="1"/>
  <c r="AB48" i="15" a="1"/>
  <c r="AB48" i="15" s="1"/>
  <c r="AB37" i="15" a="1"/>
  <c r="AB37" i="15" s="1"/>
  <c r="AB32" i="15" a="1"/>
  <c r="AB32" i="15" s="1"/>
  <c r="AB25" i="15" a="1"/>
  <c r="AB25" i="15" s="1"/>
  <c r="AB14" i="15" a="1"/>
  <c r="AB14" i="15" s="1"/>
  <c r="AB9" i="15" a="1"/>
  <c r="AB9" i="15" s="1"/>
  <c r="AB26" i="15" a="1"/>
  <c r="AB26" i="15" s="1"/>
  <c r="AB21" i="15" a="1"/>
  <c r="AB21" i="15" s="1"/>
  <c r="AB15" i="15" a="1"/>
  <c r="AB15" i="15" s="1"/>
  <c r="AB71" i="16" a="1"/>
  <c r="AB71" i="16" s="1"/>
  <c r="AB67" i="16" a="1"/>
  <c r="AB67" i="16" s="1"/>
  <c r="AB63" i="16" a="1"/>
  <c r="AB63" i="16" s="1"/>
  <c r="AB53" i="16" a="1"/>
  <c r="AB53" i="16" s="1"/>
  <c r="AB49" i="16" a="1"/>
  <c r="AB49" i="16" s="1"/>
  <c r="AB47" i="16" a="1"/>
  <c r="AB47" i="16" s="1"/>
  <c r="AB43" i="16" a="1"/>
  <c r="AB43" i="16" s="1"/>
  <c r="AB37" i="16" a="1"/>
  <c r="AB37" i="16" s="1"/>
  <c r="AB25" i="16" a="1"/>
  <c r="AB25" i="16" s="1"/>
  <c r="AB24" i="16" a="1"/>
  <c r="AB24" i="16" s="1"/>
  <c r="AB15" i="16" a="1"/>
  <c r="AB15" i="16" s="1"/>
  <c r="AB9" i="16" a="1"/>
  <c r="AB9" i="16" s="1"/>
  <c r="AB66" i="16" a="1"/>
  <c r="AB66" i="16" s="1"/>
  <c r="AB56" i="16" a="1"/>
  <c r="AB56" i="16" s="1"/>
  <c r="AB44" i="16" a="1"/>
  <c r="AB44" i="16" s="1"/>
  <c r="AB36" i="16" a="1"/>
  <c r="AB36" i="16" s="1"/>
  <c r="AB31" i="16" a="1"/>
  <c r="AB31" i="16" s="1"/>
  <c r="AB28" i="16" a="1"/>
  <c r="AB28" i="16" s="1"/>
  <c r="AB14" i="16" a="1"/>
  <c r="AB14" i="16" s="1"/>
  <c r="AB72" i="16" a="1"/>
  <c r="AB72" i="16" s="1"/>
  <c r="AB68" i="16" a="1"/>
  <c r="AB68" i="16" s="1"/>
  <c r="AB64" i="16" a="1"/>
  <c r="AB64" i="16" s="1"/>
  <c r="AB61" i="16" a="1"/>
  <c r="AB61" i="16" s="1"/>
  <c r="AB60" i="16" a="1"/>
  <c r="AB60" i="16" s="1"/>
  <c r="AB50" i="16" a="1"/>
  <c r="AB50" i="16" s="1"/>
  <c r="AB46" i="16" a="1"/>
  <c r="AB46" i="16" s="1"/>
  <c r="AB45" i="16" a="1"/>
  <c r="AB45" i="16" s="1"/>
  <c r="AB41" i="16" a="1"/>
  <c r="AB41" i="16" s="1"/>
  <c r="AB38" i="16" a="1"/>
  <c r="AB38" i="16" s="1"/>
  <c r="AB29" i="16" a="1"/>
  <c r="AB29" i="16" s="1"/>
  <c r="AB27" i="16" a="1"/>
  <c r="AB27" i="16" s="1"/>
  <c r="AB26" i="16" a="1"/>
  <c r="AB26" i="16" s="1"/>
  <c r="AB23" i="16" a="1"/>
  <c r="AB23" i="16" s="1"/>
  <c r="AB19" i="16" a="1"/>
  <c r="AB19" i="16" s="1"/>
  <c r="AB16" i="16" a="1"/>
  <c r="AB16" i="16" s="1"/>
  <c r="AB12" i="16" a="1"/>
  <c r="AB12" i="16" s="1"/>
  <c r="AB10" i="16" a="1"/>
  <c r="AB10" i="16" s="1"/>
  <c r="AB70" i="16" a="1"/>
  <c r="AB70" i="16" s="1"/>
  <c r="AB52" i="16" a="1"/>
  <c r="AB52" i="16" s="1"/>
  <c r="AB18" i="16" a="1"/>
  <c r="AB18" i="16" s="1"/>
  <c r="AB11" i="16" a="1"/>
  <c r="AB11" i="16" s="1"/>
  <c r="AB69" i="16" a="1"/>
  <c r="AB69" i="16" s="1"/>
  <c r="AB65" i="16" a="1"/>
  <c r="AB65" i="16" s="1"/>
  <c r="AB59" i="16" a="1"/>
  <c r="AB59" i="16" s="1"/>
  <c r="AB58" i="16" a="1"/>
  <c r="AB58" i="16" s="1"/>
  <c r="AB54" i="16" a="1"/>
  <c r="AB54" i="16" s="1"/>
  <c r="AB51" i="16" a="1"/>
  <c r="AB51" i="16" s="1"/>
  <c r="AB42" i="16" a="1"/>
  <c r="AB42" i="16" s="1"/>
  <c r="AB39" i="16" a="1"/>
  <c r="AB39" i="16" s="1"/>
  <c r="AB35" i="16" a="1"/>
  <c r="AB35" i="16" s="1"/>
  <c r="AB33" i="16" a="1"/>
  <c r="AB33" i="16" s="1"/>
  <c r="AB32" i="16" a="1"/>
  <c r="AB32" i="16" s="1"/>
  <c r="AB30" i="16" a="1"/>
  <c r="AB30" i="16" s="1"/>
  <c r="AB21" i="16" a="1"/>
  <c r="AB21" i="16" s="1"/>
  <c r="AB20" i="16" a="1"/>
  <c r="AB20" i="16" s="1"/>
  <c r="AB17" i="16" a="1"/>
  <c r="AB17" i="16" s="1"/>
  <c r="AB13" i="16" a="1"/>
  <c r="AB13" i="16" s="1"/>
  <c r="AB62" i="16" a="1"/>
  <c r="AB62" i="16" s="1"/>
  <c r="AB57" i="16" a="1"/>
  <c r="AB57" i="16" s="1"/>
  <c r="AB55" i="16" a="1"/>
  <c r="AB55" i="16" s="1"/>
  <c r="AB48" i="16" a="1"/>
  <c r="AB48" i="16" s="1"/>
  <c r="AB40" i="16" a="1"/>
  <c r="AB40" i="16" s="1"/>
  <c r="AB34" i="16" a="1"/>
  <c r="AB34" i="16" s="1"/>
  <c r="AB22" i="16" a="1"/>
  <c r="AB22" i="16" s="1"/>
  <c r="AA69" i="17" a="1"/>
  <c r="AA69" i="17" s="1"/>
  <c r="AA67" i="17" a="1"/>
  <c r="AA67" i="17" s="1"/>
  <c r="AA65" i="17" a="1"/>
  <c r="AA65" i="17" s="1"/>
  <c r="AA60" i="17" a="1"/>
  <c r="AA60" i="17" s="1"/>
  <c r="AA56" i="17" a="1"/>
  <c r="AA56" i="17" s="1"/>
  <c r="AA55" i="17" a="1"/>
  <c r="AA55" i="17" s="1"/>
  <c r="AA52" i="17" a="1"/>
  <c r="AA52" i="17" s="1"/>
  <c r="AA48" i="17" a="1"/>
  <c r="AA48" i="17" s="1"/>
  <c r="AA70" i="17" a="1"/>
  <c r="AA70" i="17" s="1"/>
  <c r="AA62" i="17" a="1"/>
  <c r="AA62" i="17" s="1"/>
  <c r="AA61" i="17" a="1"/>
  <c r="AA61" i="17" s="1"/>
  <c r="AA42" i="17" a="1"/>
  <c r="AA42" i="17" s="1"/>
  <c r="AA71" i="17" a="1"/>
  <c r="AA71" i="17" s="1"/>
  <c r="AA66" i="17" a="1"/>
  <c r="AA66" i="17" s="1"/>
  <c r="AA63" i="17" a="1"/>
  <c r="AA63" i="17" s="1"/>
  <c r="AA59" i="17" a="1"/>
  <c r="AA59" i="17" s="1"/>
  <c r="AA57" i="17" a="1"/>
  <c r="AA57" i="17" s="1"/>
  <c r="AA53" i="17" a="1"/>
  <c r="AA53" i="17" s="1"/>
  <c r="AA50" i="17" a="1"/>
  <c r="AA50" i="17" s="1"/>
  <c r="AA49" i="17" a="1"/>
  <c r="AA49" i="17" s="1"/>
  <c r="AA46" i="17" a="1"/>
  <c r="AA46" i="17" s="1"/>
  <c r="AA44" i="17" a="1"/>
  <c r="AA44" i="17" s="1"/>
  <c r="AA68" i="17" a="1"/>
  <c r="AA68" i="17" s="1"/>
  <c r="AA47" i="17" a="1"/>
  <c r="AA47" i="17" s="1"/>
  <c r="AA45" i="17" a="1"/>
  <c r="AA45" i="17" s="1"/>
  <c r="AA34" i="17" a="1"/>
  <c r="AA34" i="17" s="1"/>
  <c r="AA28" i="17" a="1"/>
  <c r="AA28" i="17" s="1"/>
  <c r="AA25" i="17" a="1"/>
  <c r="AA25" i="17" s="1"/>
  <c r="AA22" i="17" a="1"/>
  <c r="AA22" i="17" s="1"/>
  <c r="AA72" i="17" a="1"/>
  <c r="AA72" i="17" s="1"/>
  <c r="AA64" i="17" a="1"/>
  <c r="AA64" i="17" s="1"/>
  <c r="AA39" i="17" a="1"/>
  <c r="AA39" i="17" s="1"/>
  <c r="AA35" i="17" a="1"/>
  <c r="AA35" i="17" s="1"/>
  <c r="AA32" i="17" a="1"/>
  <c r="AA32" i="17" s="1"/>
  <c r="AA29" i="17" a="1"/>
  <c r="AA29" i="17" s="1"/>
  <c r="AA23" i="17" a="1"/>
  <c r="AA23" i="17" s="1"/>
  <c r="AA19" i="17" a="1"/>
  <c r="AA19" i="17" s="1"/>
  <c r="AA17" i="17" a="1"/>
  <c r="AA17" i="17" s="1"/>
  <c r="AA15" i="17" a="1"/>
  <c r="AA15" i="17" s="1"/>
  <c r="AA54" i="17" a="1"/>
  <c r="AA54" i="17" s="1"/>
  <c r="AA43" i="17" a="1"/>
  <c r="AA43" i="17" s="1"/>
  <c r="AA40" i="17" a="1"/>
  <c r="AA40" i="17" s="1"/>
  <c r="AA36" i="17" a="1"/>
  <c r="AA36" i="17" s="1"/>
  <c r="AA33" i="17" a="1"/>
  <c r="AA33" i="17" s="1"/>
  <c r="AA30" i="17" a="1"/>
  <c r="AA30" i="17" s="1"/>
  <c r="AA26" i="17" a="1"/>
  <c r="AA26" i="17" s="1"/>
  <c r="AA20" i="17" a="1"/>
  <c r="AA20" i="17" s="1"/>
  <c r="AA18" i="17" a="1"/>
  <c r="AA18" i="17" s="1"/>
  <c r="AA16" i="17" a="1"/>
  <c r="AA16" i="17" s="1"/>
  <c r="AA10" i="17" a="1"/>
  <c r="AA10" i="17" s="1"/>
  <c r="AA58" i="17" a="1"/>
  <c r="AA58" i="17" s="1"/>
  <c r="AA37" i="17" a="1"/>
  <c r="AA37" i="17" s="1"/>
  <c r="AA9" i="17" a="1"/>
  <c r="AA9" i="17" s="1"/>
  <c r="AA51" i="17" a="1"/>
  <c r="AA51" i="17" s="1"/>
  <c r="AA27" i="17" a="1"/>
  <c r="AA27" i="17" s="1"/>
  <c r="AA11" i="17" a="1"/>
  <c r="AA11" i="17" s="1"/>
  <c r="AA31" i="17" a="1"/>
  <c r="AA31" i="17" s="1"/>
  <c r="AA24" i="17" a="1"/>
  <c r="AA24" i="17" s="1"/>
  <c r="AA14" i="17" a="1"/>
  <c r="AA14" i="17" s="1"/>
  <c r="AA12" i="17" a="1"/>
  <c r="AA12" i="17" s="1"/>
  <c r="AA41" i="17" a="1"/>
  <c r="AA41" i="17" s="1"/>
  <c r="AA21" i="17" a="1"/>
  <c r="AA21" i="17" s="1"/>
  <c r="AA13" i="17" a="1"/>
  <c r="AA13" i="17" s="1"/>
  <c r="AA38" i="17" a="1"/>
  <c r="AA38" i="17" s="1"/>
  <c r="AD8" i="1"/>
  <c r="AD6" i="1" s="1" a="1"/>
  <c r="AD6" i="1" s="1"/>
  <c r="AC8" i="11"/>
  <c r="AC6" i="11" s="1" a="1"/>
  <c r="AC6" i="11" s="1"/>
  <c r="AB7" i="11"/>
  <c r="AC8" i="17"/>
  <c r="AC6" i="17" s="1" a="1"/>
  <c r="AC6" i="17" s="1"/>
  <c r="AB7" i="17"/>
  <c r="AD8" i="15"/>
  <c r="AD6" i="15" s="1" a="1"/>
  <c r="AD6" i="15" s="1"/>
  <c r="AC7" i="15"/>
  <c r="AD8" i="9"/>
  <c r="AD6" i="9" s="1" a="1"/>
  <c r="AD6" i="9" s="1"/>
  <c r="AC7" i="9"/>
  <c r="AD8" i="10"/>
  <c r="AD6" i="10" s="1" a="1"/>
  <c r="AD6" i="10" s="1"/>
  <c r="AC7" i="10"/>
  <c r="AC8" i="12"/>
  <c r="AC6" i="12" s="1" a="1"/>
  <c r="AC6" i="12" s="1"/>
  <c r="AB7" i="12"/>
  <c r="AD8" i="13"/>
  <c r="AD6" i="13" s="1" a="1"/>
  <c r="AD6" i="13" s="1"/>
  <c r="AC7" i="13"/>
  <c r="AC7" i="16"/>
  <c r="AD8" i="16"/>
  <c r="AD6" i="16" s="1" a="1"/>
  <c r="AD6" i="16" s="1"/>
  <c r="AC7" i="1"/>
  <c r="AD8" i="6"/>
  <c r="AD6" i="6" s="1" a="1"/>
  <c r="AD6" i="6" s="1"/>
  <c r="AC7" i="6"/>
  <c r="AC6" i="14" l="1" a="1"/>
  <c r="AC6" i="14" s="1"/>
  <c r="AD8" i="14"/>
  <c r="AC7" i="14"/>
  <c r="AB64" i="14" a="1"/>
  <c r="AB64" i="14" s="1"/>
  <c r="AB42" i="14" a="1"/>
  <c r="AB42" i="14" s="1"/>
  <c r="AB31" i="14" a="1"/>
  <c r="AB31" i="14" s="1"/>
  <c r="AB17" i="14" a="1"/>
  <c r="AB17" i="14" s="1"/>
  <c r="AB60" i="14" a="1"/>
  <c r="AB60" i="14" s="1"/>
  <c r="AB43" i="14" a="1"/>
  <c r="AB43" i="14" s="1"/>
  <c r="AB22" i="14" a="1"/>
  <c r="AB22" i="14" s="1"/>
  <c r="AB70" i="14" a="1"/>
  <c r="AB70" i="14" s="1"/>
  <c r="AB56" i="14" a="1"/>
  <c r="AB56" i="14" s="1"/>
  <c r="AB19" i="14" a="1"/>
  <c r="AB19" i="14" s="1"/>
  <c r="AB53" i="14" a="1"/>
  <c r="AB53" i="14" s="1"/>
  <c r="AB57" i="14" a="1"/>
  <c r="AB57" i="14" s="1"/>
  <c r="AB30" i="14" a="1"/>
  <c r="AB30" i="14" s="1"/>
  <c r="AB24" i="14" a="1"/>
  <c r="AB24" i="14" s="1"/>
  <c r="AB52" i="14" a="1"/>
  <c r="AB52" i="14" s="1"/>
  <c r="AB23" i="14" a="1"/>
  <c r="AB23" i="14" s="1"/>
  <c r="AB54" i="14" a="1"/>
  <c r="AB54" i="14" s="1"/>
  <c r="AB38" i="14" a="1"/>
  <c r="AB38" i="14" s="1"/>
  <c r="AB27" i="14" a="1"/>
  <c r="AB27" i="14" s="1"/>
  <c r="AB13" i="14" a="1"/>
  <c r="AB13" i="14" s="1"/>
  <c r="AB55" i="14" a="1"/>
  <c r="AB55" i="14" s="1"/>
  <c r="AB39" i="14" a="1"/>
  <c r="AB39" i="14" s="1"/>
  <c r="AB18" i="14" a="1"/>
  <c r="AB18" i="14" s="1"/>
  <c r="AB62" i="14" a="1"/>
  <c r="AB62" i="14" s="1"/>
  <c r="AB48" i="14" a="1"/>
  <c r="AB48" i="14" s="1"/>
  <c r="AB11" i="14" a="1"/>
  <c r="AB11" i="14" s="1"/>
  <c r="AB16" i="14" a="1"/>
  <c r="AB16" i="14" s="1"/>
  <c r="AB49" i="14" a="1"/>
  <c r="AB49" i="14" s="1"/>
  <c r="AB20" i="14" a="1"/>
  <c r="AB20" i="14" s="1"/>
  <c r="AB9" i="14" a="1"/>
  <c r="AB9" i="14" s="1"/>
  <c r="AB40" i="14" a="1"/>
  <c r="AB40" i="14" s="1"/>
  <c r="AB15" i="14" a="1"/>
  <c r="AB15" i="14" s="1"/>
  <c r="AB50" i="14" a="1"/>
  <c r="AB50" i="14" s="1"/>
  <c r="AB36" i="14" a="1"/>
  <c r="AB36" i="14" s="1"/>
  <c r="AB25" i="14" a="1"/>
  <c r="AB25" i="14" s="1"/>
  <c r="AB67" i="14" a="1"/>
  <c r="AB67" i="14" s="1"/>
  <c r="AB51" i="14" a="1"/>
  <c r="AB51" i="14" s="1"/>
  <c r="AB33" i="14" a="1"/>
  <c r="AB33" i="14" s="1"/>
  <c r="AB14" i="14" a="1"/>
  <c r="AB14" i="14" s="1"/>
  <c r="AB61" i="14" a="1"/>
  <c r="AB61" i="14" s="1"/>
  <c r="AB44" i="14" a="1"/>
  <c r="AB44" i="14" s="1"/>
  <c r="AB63" i="14" a="1"/>
  <c r="AB63" i="14" s="1"/>
  <c r="AB71" i="14" a="1"/>
  <c r="AB71" i="14" s="1"/>
  <c r="AB45" i="14" a="1"/>
  <c r="AB45" i="14" s="1"/>
  <c r="AB12" i="14" a="1"/>
  <c r="AB12" i="14" s="1"/>
  <c r="AB68" i="14" a="1"/>
  <c r="AB68" i="14" s="1"/>
  <c r="AB29" i="14" a="1"/>
  <c r="AB29" i="14" s="1"/>
  <c r="AB41" i="14" a="1"/>
  <c r="AB41" i="14" s="1"/>
  <c r="AB72" i="14" a="1"/>
  <c r="AB72" i="14" s="1"/>
  <c r="AB46" i="14" a="1"/>
  <c r="AB46" i="14" s="1"/>
  <c r="AB35" i="14" a="1"/>
  <c r="AB35" i="14" s="1"/>
  <c r="AB21" i="14" a="1"/>
  <c r="AB21" i="14" s="1"/>
  <c r="AB65" i="14" a="1"/>
  <c r="AB65" i="14" s="1"/>
  <c r="AB47" i="14" a="1"/>
  <c r="AB47" i="14" s="1"/>
  <c r="AB28" i="14" a="1"/>
  <c r="AB28" i="14" s="1"/>
  <c r="AB10" i="14" a="1"/>
  <c r="AB10" i="14" s="1"/>
  <c r="AB58" i="14" a="1"/>
  <c r="AB58" i="14" s="1"/>
  <c r="AB34" i="14" a="1"/>
  <c r="AB34" i="14" s="1"/>
  <c r="AB59" i="14" a="1"/>
  <c r="AB59" i="14" s="1"/>
  <c r="AB69" i="14" a="1"/>
  <c r="AB69" i="14" s="1"/>
  <c r="AB37" i="14" a="1"/>
  <c r="AB37" i="14" s="1"/>
  <c r="AB32" i="14" a="1"/>
  <c r="AB32" i="14" s="1"/>
  <c r="AB66" i="14" a="1"/>
  <c r="AB66" i="14" s="1"/>
  <c r="AB26" i="14" a="1"/>
  <c r="AB26" i="14" s="1"/>
  <c r="AC71" i="10" a="1"/>
  <c r="AC71" i="10" s="1"/>
  <c r="AC66" i="10" a="1"/>
  <c r="AC66" i="10" s="1"/>
  <c r="AC62" i="10" a="1"/>
  <c r="AC62" i="10" s="1"/>
  <c r="AC61" i="10" a="1"/>
  <c r="AC61" i="10" s="1"/>
  <c r="AC55" i="10" a="1"/>
  <c r="AC55" i="10" s="1"/>
  <c r="AC51" i="10" a="1"/>
  <c r="AC51" i="10" s="1"/>
  <c r="AC46" i="10" a="1"/>
  <c r="AC46" i="10" s="1"/>
  <c r="AC42" i="10" a="1"/>
  <c r="AC42" i="10" s="1"/>
  <c r="AC38" i="10" a="1"/>
  <c r="AC38" i="10" s="1"/>
  <c r="AC34" i="10" a="1"/>
  <c r="AC34" i="10" s="1"/>
  <c r="AC31" i="10" a="1"/>
  <c r="AC31" i="10" s="1"/>
  <c r="AC28" i="10" a="1"/>
  <c r="AC28" i="10" s="1"/>
  <c r="AC24" i="10" a="1"/>
  <c r="AC24" i="10" s="1"/>
  <c r="AC18" i="10" a="1"/>
  <c r="AC18" i="10" s="1"/>
  <c r="AC15" i="10" a="1"/>
  <c r="AC15" i="10" s="1"/>
  <c r="AC12" i="10" a="1"/>
  <c r="AC12" i="10" s="1"/>
  <c r="AC72" i="10" a="1"/>
  <c r="AC72" i="10" s="1"/>
  <c r="AC68" i="10" a="1"/>
  <c r="AC68" i="10" s="1"/>
  <c r="AC63" i="10" a="1"/>
  <c r="AC63" i="10" s="1"/>
  <c r="AC59" i="10" a="1"/>
  <c r="AC59" i="10" s="1"/>
  <c r="AC56" i="10" a="1"/>
  <c r="AC56" i="10" s="1"/>
  <c r="AC52" i="10" a="1"/>
  <c r="AC52" i="10" s="1"/>
  <c r="AC48" i="10" a="1"/>
  <c r="AC48" i="10" s="1"/>
  <c r="AC47" i="10" a="1"/>
  <c r="AC47" i="10" s="1"/>
  <c r="AC43" i="10" a="1"/>
  <c r="AC43" i="10" s="1"/>
  <c r="AC39" i="10" a="1"/>
  <c r="AC39" i="10" s="1"/>
  <c r="AC35" i="10" a="1"/>
  <c r="AC35" i="10" s="1"/>
  <c r="AC29" i="10" a="1"/>
  <c r="AC29" i="10" s="1"/>
  <c r="AC25" i="10" a="1"/>
  <c r="AC25" i="10" s="1"/>
  <c r="AC22" i="10" a="1"/>
  <c r="AC22" i="10" s="1"/>
  <c r="AC19" i="10" a="1"/>
  <c r="AC19" i="10" s="1"/>
  <c r="AC17" i="10" a="1"/>
  <c r="AC17" i="10" s="1"/>
  <c r="AC13" i="10" a="1"/>
  <c r="AC13" i="10" s="1"/>
  <c r="AC69" i="10" a="1"/>
  <c r="AC69" i="10" s="1"/>
  <c r="AC64" i="10" a="1"/>
  <c r="AC64" i="10" s="1"/>
  <c r="AC60" i="10" a="1"/>
  <c r="AC60" i="10" s="1"/>
  <c r="AC57" i="10" a="1"/>
  <c r="AC57" i="10" s="1"/>
  <c r="AC53" i="10" a="1"/>
  <c r="AC53" i="10" s="1"/>
  <c r="AC49" i="10" a="1"/>
  <c r="AC49" i="10" s="1"/>
  <c r="AC44" i="10" a="1"/>
  <c r="AC44" i="10" s="1"/>
  <c r="AC40" i="10" a="1"/>
  <c r="AC40" i="10" s="1"/>
  <c r="AC36" i="10" a="1"/>
  <c r="AC36" i="10" s="1"/>
  <c r="AC32" i="10" a="1"/>
  <c r="AC32" i="10" s="1"/>
  <c r="AC26" i="10" a="1"/>
  <c r="AC26" i="10" s="1"/>
  <c r="AC23" i="10" a="1"/>
  <c r="AC23" i="10" s="1"/>
  <c r="AC20" i="10" a="1"/>
  <c r="AC20" i="10" s="1"/>
  <c r="AC16" i="10" a="1"/>
  <c r="AC16" i="10" s="1"/>
  <c r="AC14" i="10" a="1"/>
  <c r="AC14" i="10" s="1"/>
  <c r="AC11" i="10" a="1"/>
  <c r="AC11" i="10" s="1"/>
  <c r="AC9" i="10" a="1"/>
  <c r="AC9" i="10" s="1"/>
  <c r="AC45" i="10" a="1"/>
  <c r="AC45" i="10" s="1"/>
  <c r="AC70" i="10" a="1"/>
  <c r="AC70" i="10" s="1"/>
  <c r="AC67" i="10" a="1"/>
  <c r="AC67" i="10" s="1"/>
  <c r="AC65" i="10" a="1"/>
  <c r="AC65" i="10" s="1"/>
  <c r="AC58" i="10" a="1"/>
  <c r="AC58" i="10" s="1"/>
  <c r="AC50" i="10" a="1"/>
  <c r="AC50" i="10" s="1"/>
  <c r="AC33" i="10" a="1"/>
  <c r="AC33" i="10" s="1"/>
  <c r="AC21" i="10" a="1"/>
  <c r="AC21" i="10" s="1"/>
  <c r="AC54" i="10" a="1"/>
  <c r="AC54" i="10" s="1"/>
  <c r="AC37" i="10" a="1"/>
  <c r="AC37" i="10" s="1"/>
  <c r="AC30" i="10" a="1"/>
  <c r="AC30" i="10" s="1"/>
  <c r="AC10" i="10" a="1"/>
  <c r="AC10" i="10" s="1"/>
  <c r="AC41" i="10" a="1"/>
  <c r="AC41" i="10" s="1"/>
  <c r="AC27" i="10" a="1"/>
  <c r="AC27" i="10" s="1"/>
  <c r="AC71" i="15" a="1"/>
  <c r="AC71" i="15" s="1"/>
  <c r="AC67" i="15" a="1"/>
  <c r="AC67" i="15" s="1"/>
  <c r="AC63" i="15" a="1"/>
  <c r="AC63" i="15" s="1"/>
  <c r="AC60" i="15" a="1"/>
  <c r="AC60" i="15" s="1"/>
  <c r="AC58" i="15" a="1"/>
  <c r="AC58" i="15" s="1"/>
  <c r="AC57" i="15" a="1"/>
  <c r="AC57" i="15" s="1"/>
  <c r="AC55" i="15" a="1"/>
  <c r="AC55" i="15" s="1"/>
  <c r="AC50" i="15" a="1"/>
  <c r="AC50" i="15" s="1"/>
  <c r="AC47" i="15" a="1"/>
  <c r="AC47" i="15" s="1"/>
  <c r="AC39" i="15" a="1"/>
  <c r="AC39" i="15" s="1"/>
  <c r="AC34" i="15" a="1"/>
  <c r="AC34" i="15" s="1"/>
  <c r="AC20" i="15" a="1"/>
  <c r="AC20" i="15" s="1"/>
  <c r="AC13" i="15" a="1"/>
  <c r="AC13" i="15" s="1"/>
  <c r="AC72" i="15" a="1"/>
  <c r="AC72" i="15" s="1"/>
  <c r="AC68" i="15" a="1"/>
  <c r="AC68" i="15" s="1"/>
  <c r="AC64" i="15" a="1"/>
  <c r="AC64" i="15" s="1"/>
  <c r="AC61" i="15" a="1"/>
  <c r="AC61" i="15" s="1"/>
  <c r="AC56" i="15" a="1"/>
  <c r="AC56" i="15" s="1"/>
  <c r="AC54" i="15" a="1"/>
  <c r="AC54" i="15" s="1"/>
  <c r="AC48" i="15" a="1"/>
  <c r="AC48" i="15" s="1"/>
  <c r="AC44" i="15" a="1"/>
  <c r="AC44" i="15" s="1"/>
  <c r="AC40" i="15" a="1"/>
  <c r="AC40" i="15" s="1"/>
  <c r="AC37" i="15" a="1"/>
  <c r="AC37" i="15" s="1"/>
  <c r="AC32" i="15" a="1"/>
  <c r="AC32" i="15" s="1"/>
  <c r="AC27" i="15" a="1"/>
  <c r="AC27" i="15" s="1"/>
  <c r="AC25" i="15" a="1"/>
  <c r="AC25" i="15" s="1"/>
  <c r="AC23" i="15" a="1"/>
  <c r="AC23" i="15" s="1"/>
  <c r="AC17" i="15" a="1"/>
  <c r="AC17" i="15" s="1"/>
  <c r="AC14" i="15" a="1"/>
  <c r="AC14" i="15" s="1"/>
  <c r="AC69" i="15" a="1"/>
  <c r="AC69" i="15" s="1"/>
  <c r="AC45" i="15" a="1"/>
  <c r="AC45" i="15" s="1"/>
  <c r="AC35" i="15" a="1"/>
  <c r="AC35" i="15" s="1"/>
  <c r="AC18" i="15" a="1"/>
  <c r="AC18" i="15" s="1"/>
  <c r="AC66" i="15" a="1"/>
  <c r="AC66" i="15" s="1"/>
  <c r="AC70" i="15" a="1"/>
  <c r="AC70" i="15" s="1"/>
  <c r="AC62" i="15" a="1"/>
  <c r="AC62" i="15" s="1"/>
  <c r="AC46" i="15" a="1"/>
  <c r="AC46" i="15" s="1"/>
  <c r="AC36" i="15" a="1"/>
  <c r="AC36" i="15" s="1"/>
  <c r="AC31" i="15" a="1"/>
  <c r="AC31" i="15" s="1"/>
  <c r="AC28" i="15" a="1"/>
  <c r="AC28" i="15" s="1"/>
  <c r="AC24" i="15" a="1"/>
  <c r="AC24" i="15" s="1"/>
  <c r="AC19" i="15" a="1"/>
  <c r="AC19" i="15" s="1"/>
  <c r="AC12" i="15" a="1"/>
  <c r="AC12" i="15" s="1"/>
  <c r="AC9" i="15" a="1"/>
  <c r="AC9" i="15" s="1"/>
  <c r="AC43" i="15" a="1"/>
  <c r="AC43" i="15" s="1"/>
  <c r="AC41" i="15" a="1"/>
  <c r="AC41" i="15" s="1"/>
  <c r="AC30" i="15" a="1"/>
  <c r="AC30" i="15" s="1"/>
  <c r="AC16" i="15" a="1"/>
  <c r="AC16" i="15" s="1"/>
  <c r="AC65" i="15" a="1"/>
  <c r="AC65" i="15" s="1"/>
  <c r="AC59" i="15" a="1"/>
  <c r="AC59" i="15" s="1"/>
  <c r="AC53" i="15" a="1"/>
  <c r="AC53" i="15" s="1"/>
  <c r="AC49" i="15" a="1"/>
  <c r="AC49" i="15" s="1"/>
  <c r="AC42" i="15" a="1"/>
  <c r="AC42" i="15" s="1"/>
  <c r="AC38" i="15" a="1"/>
  <c r="AC38" i="15" s="1"/>
  <c r="AC29" i="15" a="1"/>
  <c r="AC29" i="15" s="1"/>
  <c r="AC26" i="15" a="1"/>
  <c r="AC26" i="15" s="1"/>
  <c r="AC22" i="15" a="1"/>
  <c r="AC22" i="15" s="1"/>
  <c r="AC21" i="15" a="1"/>
  <c r="AC21" i="15" s="1"/>
  <c r="AC15" i="15" a="1"/>
  <c r="AC15" i="15" s="1"/>
  <c r="AC11" i="15" a="1"/>
  <c r="AC11" i="15" s="1"/>
  <c r="AC10" i="15" a="1"/>
  <c r="AC10" i="15" s="1"/>
  <c r="AC52" i="15" a="1"/>
  <c r="AC52" i="15" s="1"/>
  <c r="AC51" i="15" a="1"/>
  <c r="AC51" i="15" s="1"/>
  <c r="AC33" i="15" a="1"/>
  <c r="AC33" i="15" s="1"/>
  <c r="AC71" i="6" a="1"/>
  <c r="AC71" i="6" s="1"/>
  <c r="AC67" i="6" a="1"/>
  <c r="AC67" i="6" s="1"/>
  <c r="AC63" i="6" a="1"/>
  <c r="AC63" i="6" s="1"/>
  <c r="AC58" i="6" a="1"/>
  <c r="AC58" i="6" s="1"/>
  <c r="AC57" i="6" a="1"/>
  <c r="AC57" i="6" s="1"/>
  <c r="AC55" i="6" a="1"/>
  <c r="AC55" i="6" s="1"/>
  <c r="AC52" i="6" a="1"/>
  <c r="AC52" i="6" s="1"/>
  <c r="AC49" i="6" a="1"/>
  <c r="AC49" i="6" s="1"/>
  <c r="AC32" i="6" a="1"/>
  <c r="AC32" i="6" s="1"/>
  <c r="AC27" i="6" a="1"/>
  <c r="AC27" i="6" s="1"/>
  <c r="AC24" i="6" a="1"/>
  <c r="AC24" i="6" s="1"/>
  <c r="AC22" i="6" a="1"/>
  <c r="AC22" i="6" s="1"/>
  <c r="AC20" i="6" a="1"/>
  <c r="AC20" i="6" s="1"/>
  <c r="AC18" i="6" a="1"/>
  <c r="AC18" i="6" s="1"/>
  <c r="AC9" i="6" a="1"/>
  <c r="AC9" i="6" s="1"/>
  <c r="AC72" i="6" a="1"/>
  <c r="AC72" i="6" s="1"/>
  <c r="AC68" i="6" a="1"/>
  <c r="AC68" i="6" s="1"/>
  <c r="AC62" i="6" a="1"/>
  <c r="AC62" i="6" s="1"/>
  <c r="AC56" i="6" a="1"/>
  <c r="AC56" i="6" s="1"/>
  <c r="AC50" i="6" a="1"/>
  <c r="AC50" i="6" s="1"/>
  <c r="AC46" i="6" a="1"/>
  <c r="AC46" i="6" s="1"/>
  <c r="AC45" i="6" a="1"/>
  <c r="AC45" i="6" s="1"/>
  <c r="AC43" i="6" a="1"/>
  <c r="AC43" i="6" s="1"/>
  <c r="AC40" i="6" a="1"/>
  <c r="AC40" i="6" s="1"/>
  <c r="AC36" i="6" a="1"/>
  <c r="AC36" i="6" s="1"/>
  <c r="AC35" i="6" a="1"/>
  <c r="AC35" i="6" s="1"/>
  <c r="AC28" i="6" a="1"/>
  <c r="AC28" i="6" s="1"/>
  <c r="AC11" i="6" a="1"/>
  <c r="AC11" i="6" s="1"/>
  <c r="AC69" i="6" a="1"/>
  <c r="AC69" i="6" s="1"/>
  <c r="AC65" i="6" a="1"/>
  <c r="AC65" i="6" s="1"/>
  <c r="AC61" i="6" a="1"/>
  <c r="AC61" i="6" s="1"/>
  <c r="AC53" i="6" a="1"/>
  <c r="AC53" i="6" s="1"/>
  <c r="AC47" i="6" a="1"/>
  <c r="AC47" i="6" s="1"/>
  <c r="AC44" i="6" a="1"/>
  <c r="AC44" i="6" s="1"/>
  <c r="AC41" i="6" a="1"/>
  <c r="AC41" i="6" s="1"/>
  <c r="AC39" i="6" a="1"/>
  <c r="AC39" i="6" s="1"/>
  <c r="AC38" i="6" a="1"/>
  <c r="AC38" i="6" s="1"/>
  <c r="AC33" i="6" a="1"/>
  <c r="AC33" i="6" s="1"/>
  <c r="AC31" i="6" a="1"/>
  <c r="AC31" i="6" s="1"/>
  <c r="AC29" i="6" a="1"/>
  <c r="AC29" i="6" s="1"/>
  <c r="AC25" i="6" a="1"/>
  <c r="AC25" i="6" s="1"/>
  <c r="AC23" i="6" a="1"/>
  <c r="AC23" i="6" s="1"/>
  <c r="AC21" i="6" a="1"/>
  <c r="AC21" i="6" s="1"/>
  <c r="AC19" i="6" a="1"/>
  <c r="AC19" i="6" s="1"/>
  <c r="AC17" i="6" a="1"/>
  <c r="AC17" i="6" s="1"/>
  <c r="AC15" i="6" a="1"/>
  <c r="AC15" i="6" s="1"/>
  <c r="AC12" i="6" a="1"/>
  <c r="AC12" i="6" s="1"/>
  <c r="AC10" i="6" a="1"/>
  <c r="AC10" i="6" s="1"/>
  <c r="AC70" i="6" a="1"/>
  <c r="AC70" i="6" s="1"/>
  <c r="AC60" i="6" a="1"/>
  <c r="AC60" i="6" s="1"/>
  <c r="AC42" i="6" a="1"/>
  <c r="AC42" i="6" s="1"/>
  <c r="AC26" i="6" a="1"/>
  <c r="AC26" i="6" s="1"/>
  <c r="AC16" i="6" a="1"/>
  <c r="AC16" i="6" s="1"/>
  <c r="AC14" i="6" a="1"/>
  <c r="AC14" i="6" s="1"/>
  <c r="AC54" i="6" a="1"/>
  <c r="AC54" i="6" s="1"/>
  <c r="AC30" i="6" a="1"/>
  <c r="AC30" i="6" s="1"/>
  <c r="AC59" i="6" a="1"/>
  <c r="AC59" i="6" s="1"/>
  <c r="AC51" i="6" a="1"/>
  <c r="AC51" i="6" s="1"/>
  <c r="AC37" i="6" a="1"/>
  <c r="AC37" i="6" s="1"/>
  <c r="AC13" i="6" a="1"/>
  <c r="AC13" i="6" s="1"/>
  <c r="AC66" i="6" a="1"/>
  <c r="AC66" i="6" s="1"/>
  <c r="AC64" i="6" a="1"/>
  <c r="AC64" i="6" s="1"/>
  <c r="AC48" i="6" a="1"/>
  <c r="AC48" i="6" s="1"/>
  <c r="AC34" i="6" a="1"/>
  <c r="AC34" i="6" s="1"/>
  <c r="AC72" i="16" a="1"/>
  <c r="AC72" i="16" s="1"/>
  <c r="AC68" i="16" a="1"/>
  <c r="AC68" i="16" s="1"/>
  <c r="AC64" i="16" a="1"/>
  <c r="AC64" i="16" s="1"/>
  <c r="AC61" i="16" a="1"/>
  <c r="AC61" i="16" s="1"/>
  <c r="AC60" i="16" a="1"/>
  <c r="AC60" i="16" s="1"/>
  <c r="AC59" i="16" a="1"/>
  <c r="AC59" i="16" s="1"/>
  <c r="AC54" i="16" a="1"/>
  <c r="AC54" i="16" s="1"/>
  <c r="AC50" i="16" a="1"/>
  <c r="AC50" i="16" s="1"/>
  <c r="AC45" i="16" a="1"/>
  <c r="AC45" i="16" s="1"/>
  <c r="AC38" i="16" a="1"/>
  <c r="AC38" i="16" s="1"/>
  <c r="AC35" i="16" a="1"/>
  <c r="AC35" i="16" s="1"/>
  <c r="AC33" i="16" a="1"/>
  <c r="AC33" i="16" s="1"/>
  <c r="AC29" i="16" a="1"/>
  <c r="AC29" i="16" s="1"/>
  <c r="AC26" i="16" a="1"/>
  <c r="AC26" i="16" s="1"/>
  <c r="AC21" i="16" a="1"/>
  <c r="AC21" i="16" s="1"/>
  <c r="AC19" i="16" a="1"/>
  <c r="AC19" i="16" s="1"/>
  <c r="AC16" i="16" a="1"/>
  <c r="AC16" i="16" s="1"/>
  <c r="AC12" i="16" a="1"/>
  <c r="AC12" i="16" s="1"/>
  <c r="AC10" i="16" a="1"/>
  <c r="AC10" i="16" s="1"/>
  <c r="AC71" i="16" a="1"/>
  <c r="AC71" i="16" s="1"/>
  <c r="AC63" i="16" a="1"/>
  <c r="AC63" i="16" s="1"/>
  <c r="AC49" i="16" a="1"/>
  <c r="AC49" i="16" s="1"/>
  <c r="AC47" i="16" a="1"/>
  <c r="AC47" i="16" s="1"/>
  <c r="AC46" i="16" a="1"/>
  <c r="AC46" i="16" s="1"/>
  <c r="AC41" i="16" a="1"/>
  <c r="AC41" i="16" s="1"/>
  <c r="AC15" i="16" a="1"/>
  <c r="AC15" i="16" s="1"/>
  <c r="AC69" i="16" a="1"/>
  <c r="AC69" i="16" s="1"/>
  <c r="AC65" i="16" a="1"/>
  <c r="AC65" i="16" s="1"/>
  <c r="AC58" i="16" a="1"/>
  <c r="AC58" i="16" s="1"/>
  <c r="AC57" i="16" a="1"/>
  <c r="AC57" i="16" s="1"/>
  <c r="AC51" i="16" a="1"/>
  <c r="AC51" i="16" s="1"/>
  <c r="AC48" i="16" a="1"/>
  <c r="AC48" i="16" s="1"/>
  <c r="AC42" i="16" a="1"/>
  <c r="AC42" i="16" s="1"/>
  <c r="AC39" i="16" a="1"/>
  <c r="AC39" i="16" s="1"/>
  <c r="AC32" i="16" a="1"/>
  <c r="AC32" i="16" s="1"/>
  <c r="AC30" i="16" a="1"/>
  <c r="AC30" i="16" s="1"/>
  <c r="AC20" i="16" a="1"/>
  <c r="AC20" i="16" s="1"/>
  <c r="AC17" i="16" a="1"/>
  <c r="AC17" i="16" s="1"/>
  <c r="AC13" i="16" a="1"/>
  <c r="AC13" i="16" s="1"/>
  <c r="AC67" i="16" a="1"/>
  <c r="AC67" i="16" s="1"/>
  <c r="AC37" i="16" a="1"/>
  <c r="AC37" i="16" s="1"/>
  <c r="AC27" i="16" a="1"/>
  <c r="AC27" i="16" s="1"/>
  <c r="AC24" i="16" a="1"/>
  <c r="AC24" i="16" s="1"/>
  <c r="AC23" i="16" a="1"/>
  <c r="AC23" i="16" s="1"/>
  <c r="AC70" i="16" a="1"/>
  <c r="AC70" i="16" s="1"/>
  <c r="AC66" i="16" a="1"/>
  <c r="AC66" i="16" s="1"/>
  <c r="AC62" i="16" a="1"/>
  <c r="AC62" i="16" s="1"/>
  <c r="AC56" i="16" a="1"/>
  <c r="AC56" i="16" s="1"/>
  <c r="AC55" i="16" a="1"/>
  <c r="AC55" i="16" s="1"/>
  <c r="AC52" i="16" a="1"/>
  <c r="AC52" i="16" s="1"/>
  <c r="AC44" i="16" a="1"/>
  <c r="AC44" i="16" s="1"/>
  <c r="AC43" i="16" a="1"/>
  <c r="AC43" i="16" s="1"/>
  <c r="AC40" i="16" a="1"/>
  <c r="AC40" i="16" s="1"/>
  <c r="AC36" i="16" a="1"/>
  <c r="AC36" i="16" s="1"/>
  <c r="AC34" i="16" a="1"/>
  <c r="AC34" i="16" s="1"/>
  <c r="AC31" i="16" a="1"/>
  <c r="AC31" i="16" s="1"/>
  <c r="AC28" i="16" a="1"/>
  <c r="AC28" i="16" s="1"/>
  <c r="AC25" i="16" a="1"/>
  <c r="AC25" i="16" s="1"/>
  <c r="AC22" i="16" a="1"/>
  <c r="AC22" i="16" s="1"/>
  <c r="AC18" i="16" a="1"/>
  <c r="AC18" i="16" s="1"/>
  <c r="AC14" i="16" a="1"/>
  <c r="AC14" i="16" s="1"/>
  <c r="AC11" i="16" a="1"/>
  <c r="AC11" i="16" s="1"/>
  <c r="AC53" i="16" a="1"/>
  <c r="AC53" i="16" s="1"/>
  <c r="AC9" i="16" a="1"/>
  <c r="AC9" i="16" s="1"/>
  <c r="AB72" i="12" a="1"/>
  <c r="AB72" i="12" s="1"/>
  <c r="AB68" i="12" a="1"/>
  <c r="AB68" i="12" s="1"/>
  <c r="AB65" i="12" a="1"/>
  <c r="AB65" i="12" s="1"/>
  <c r="AB63" i="12" a="1"/>
  <c r="AB63" i="12" s="1"/>
  <c r="AB61" i="12" a="1"/>
  <c r="AB61" i="12" s="1"/>
  <c r="AB59" i="12" a="1"/>
  <c r="AB59" i="12" s="1"/>
  <c r="AB57" i="12" a="1"/>
  <c r="AB57" i="12" s="1"/>
  <c r="AB55" i="12" a="1"/>
  <c r="AB55" i="12" s="1"/>
  <c r="AB53" i="12" a="1"/>
  <c r="AB53" i="12" s="1"/>
  <c r="AB50" i="12" a="1"/>
  <c r="AB50" i="12" s="1"/>
  <c r="AB47" i="12" a="1"/>
  <c r="AB47" i="12" s="1"/>
  <c r="AB46" i="12" a="1"/>
  <c r="AB46" i="12" s="1"/>
  <c r="AB42" i="12" a="1"/>
  <c r="AB42" i="12" s="1"/>
  <c r="AB39" i="12" a="1"/>
  <c r="AB39" i="12" s="1"/>
  <c r="AB35" i="12" a="1"/>
  <c r="AB35" i="12" s="1"/>
  <c r="AB31" i="12" a="1"/>
  <c r="AB31" i="12" s="1"/>
  <c r="AB27" i="12" a="1"/>
  <c r="AB27" i="12" s="1"/>
  <c r="AB23" i="12" a="1"/>
  <c r="AB23" i="12" s="1"/>
  <c r="AB19" i="12" a="1"/>
  <c r="AB19" i="12" s="1"/>
  <c r="AB15" i="12" a="1"/>
  <c r="AB15" i="12" s="1"/>
  <c r="AB11" i="12" a="1"/>
  <c r="AB11" i="12" s="1"/>
  <c r="AB69" i="12" a="1"/>
  <c r="AB69" i="12" s="1"/>
  <c r="AB51" i="12" a="1"/>
  <c r="AB51" i="12" s="1"/>
  <c r="AB43" i="12" a="1"/>
  <c r="AB43" i="12" s="1"/>
  <c r="AB40" i="12" a="1"/>
  <c r="AB40" i="12" s="1"/>
  <c r="AB37" i="12" a="1"/>
  <c r="AB37" i="12" s="1"/>
  <c r="AB36" i="12" a="1"/>
  <c r="AB36" i="12" s="1"/>
  <c r="AB32" i="12" a="1"/>
  <c r="AB32" i="12" s="1"/>
  <c r="AB28" i="12" a="1"/>
  <c r="AB28" i="12" s="1"/>
  <c r="AB24" i="12" a="1"/>
  <c r="AB24" i="12" s="1"/>
  <c r="AB20" i="12" a="1"/>
  <c r="AB20" i="12" s="1"/>
  <c r="AB16" i="12" a="1"/>
  <c r="AB16" i="12" s="1"/>
  <c r="AB12" i="12" a="1"/>
  <c r="AB12" i="12" s="1"/>
  <c r="AB70" i="12" a="1"/>
  <c r="AB70" i="12" s="1"/>
  <c r="AB67" i="12" a="1"/>
  <c r="AB67" i="12" s="1"/>
  <c r="AB66" i="12" a="1"/>
  <c r="AB66" i="12" s="1"/>
  <c r="AB64" i="12" a="1"/>
  <c r="AB64" i="12" s="1"/>
  <c r="AB62" i="12" a="1"/>
  <c r="AB62" i="12" s="1"/>
  <c r="AB60" i="12" a="1"/>
  <c r="AB60" i="12" s="1"/>
  <c r="AB58" i="12" a="1"/>
  <c r="AB58" i="12" s="1"/>
  <c r="AB56" i="12" a="1"/>
  <c r="AB56" i="12" s="1"/>
  <c r="AB54" i="12" a="1"/>
  <c r="AB54" i="12" s="1"/>
  <c r="AB48" i="12" a="1"/>
  <c r="AB48" i="12" s="1"/>
  <c r="AB44" i="12" a="1"/>
  <c r="AB44" i="12" s="1"/>
  <c r="AB38" i="12" a="1"/>
  <c r="AB38" i="12" s="1"/>
  <c r="AB33" i="12" a="1"/>
  <c r="AB33" i="12" s="1"/>
  <c r="AB29" i="12" a="1"/>
  <c r="AB29" i="12" s="1"/>
  <c r="AB25" i="12" a="1"/>
  <c r="AB25" i="12" s="1"/>
  <c r="AB21" i="12" a="1"/>
  <c r="AB21" i="12" s="1"/>
  <c r="AB17" i="12" a="1"/>
  <c r="AB17" i="12" s="1"/>
  <c r="AB13" i="12" a="1"/>
  <c r="AB13" i="12" s="1"/>
  <c r="AB9" i="12" a="1"/>
  <c r="AB9" i="12" s="1"/>
  <c r="AB26" i="12" a="1"/>
  <c r="AB26" i="12" s="1"/>
  <c r="AB10" i="12" a="1"/>
  <c r="AB10" i="12" s="1"/>
  <c r="AB22" i="12" a="1"/>
  <c r="AB22" i="12" s="1"/>
  <c r="AB30" i="12" a="1"/>
  <c r="AB30" i="12" s="1"/>
  <c r="AB14" i="12" a="1"/>
  <c r="AB14" i="12" s="1"/>
  <c r="AB52" i="12" a="1"/>
  <c r="AB52" i="12" s="1"/>
  <c r="AB45" i="12" a="1"/>
  <c r="AB45" i="12" s="1"/>
  <c r="AB49" i="12" a="1"/>
  <c r="AB49" i="12" s="1"/>
  <c r="AB41" i="12" a="1"/>
  <c r="AB41" i="12" s="1"/>
  <c r="AB34" i="12" a="1"/>
  <c r="AB34" i="12" s="1"/>
  <c r="AB18" i="12" a="1"/>
  <c r="AB18" i="12" s="1"/>
  <c r="AB71" i="12" a="1"/>
  <c r="AB71" i="12" s="1"/>
  <c r="AC69" i="9" a="1"/>
  <c r="AC69" i="9" s="1"/>
  <c r="AC65" i="9" a="1"/>
  <c r="AC65" i="9" s="1"/>
  <c r="AC70" i="9" a="1"/>
  <c r="AC70" i="9" s="1"/>
  <c r="AC66" i="9" a="1"/>
  <c r="AC66" i="9" s="1"/>
  <c r="AC62" i="9" a="1"/>
  <c r="AC62" i="9" s="1"/>
  <c r="AC71" i="9" a="1"/>
  <c r="AC71" i="9" s="1"/>
  <c r="AC63" i="9" a="1"/>
  <c r="AC63" i="9" s="1"/>
  <c r="AC59" i="9" a="1"/>
  <c r="AC59" i="9" s="1"/>
  <c r="AC56" i="9" a="1"/>
  <c r="AC56" i="9" s="1"/>
  <c r="AC51" i="9" a="1"/>
  <c r="AC51" i="9" s="1"/>
  <c r="AC45" i="9" a="1"/>
  <c r="AC45" i="9" s="1"/>
  <c r="AC42" i="9" a="1"/>
  <c r="AC42" i="9" s="1"/>
  <c r="AC40" i="9" a="1"/>
  <c r="AC40" i="9" s="1"/>
  <c r="AC37" i="9" a="1"/>
  <c r="AC37" i="9" s="1"/>
  <c r="AC34" i="9" a="1"/>
  <c r="AC34" i="9" s="1"/>
  <c r="AC32" i="9" a="1"/>
  <c r="AC32" i="9" s="1"/>
  <c r="AC28" i="9" a="1"/>
  <c r="AC28" i="9" s="1"/>
  <c r="AC22" i="9" a="1"/>
  <c r="AC22" i="9" s="1"/>
  <c r="AC18" i="9" a="1"/>
  <c r="AC18" i="9" s="1"/>
  <c r="AC14" i="9" a="1"/>
  <c r="AC14" i="9" s="1"/>
  <c r="AC72" i="9" a="1"/>
  <c r="AC72" i="9" s="1"/>
  <c r="AC64" i="9" a="1"/>
  <c r="AC64" i="9" s="1"/>
  <c r="AC60" i="9" a="1"/>
  <c r="AC60" i="9" s="1"/>
  <c r="AC54" i="9" a="1"/>
  <c r="AC54" i="9" s="1"/>
  <c r="AC52" i="9" a="1"/>
  <c r="AC52" i="9" s="1"/>
  <c r="AC49" i="9" a="1"/>
  <c r="AC49" i="9" s="1"/>
  <c r="AC46" i="9" a="1"/>
  <c r="AC46" i="9" s="1"/>
  <c r="AC38" i="9" a="1"/>
  <c r="AC38" i="9" s="1"/>
  <c r="AC29" i="9" a="1"/>
  <c r="AC29" i="9" s="1"/>
  <c r="AC23" i="9" a="1"/>
  <c r="AC23" i="9" s="1"/>
  <c r="AC19" i="9" a="1"/>
  <c r="AC19" i="9" s="1"/>
  <c r="AC15" i="9" a="1"/>
  <c r="AC15" i="9" s="1"/>
  <c r="AC11" i="9" a="1"/>
  <c r="AC11" i="9" s="1"/>
  <c r="AC67" i="9" a="1"/>
  <c r="AC67" i="9" s="1"/>
  <c r="AC61" i="9" a="1"/>
  <c r="AC61" i="9" s="1"/>
  <c r="AC57" i="9" a="1"/>
  <c r="AC57" i="9" s="1"/>
  <c r="AC55" i="9" a="1"/>
  <c r="AC55" i="9" s="1"/>
  <c r="AC47" i="9" a="1"/>
  <c r="AC47" i="9" s="1"/>
  <c r="AC43" i="9" a="1"/>
  <c r="AC43" i="9" s="1"/>
  <c r="AC41" i="9" a="1"/>
  <c r="AC41" i="9" s="1"/>
  <c r="AC39" i="9" a="1"/>
  <c r="AC39" i="9" s="1"/>
  <c r="AC35" i="9" a="1"/>
  <c r="AC35" i="9" s="1"/>
  <c r="AC33" i="9" a="1"/>
  <c r="AC33" i="9" s="1"/>
  <c r="AC30" i="9" a="1"/>
  <c r="AC30" i="9" s="1"/>
  <c r="AC24" i="9" a="1"/>
  <c r="AC24" i="9" s="1"/>
  <c r="AC20" i="9" a="1"/>
  <c r="AC20" i="9" s="1"/>
  <c r="AC16" i="9" a="1"/>
  <c r="AC16" i="9" s="1"/>
  <c r="AC12" i="9" a="1"/>
  <c r="AC12" i="9" s="1"/>
  <c r="AC68" i="9" a="1"/>
  <c r="AC68" i="9" s="1"/>
  <c r="AC17" i="9" a="1"/>
  <c r="AC17" i="9" s="1"/>
  <c r="AC44" i="9" a="1"/>
  <c r="AC44" i="9" s="1"/>
  <c r="AC27" i="9" a="1"/>
  <c r="AC27" i="9" s="1"/>
  <c r="AC21" i="9" a="1"/>
  <c r="AC21" i="9" s="1"/>
  <c r="AC58" i="9" a="1"/>
  <c r="AC58" i="9" s="1"/>
  <c r="AC53" i="9" a="1"/>
  <c r="AC53" i="9" s="1"/>
  <c r="AC48" i="9" a="1"/>
  <c r="AC48" i="9" s="1"/>
  <c r="AC36" i="9" a="1"/>
  <c r="AC36" i="9" s="1"/>
  <c r="AC31" i="9" a="1"/>
  <c r="AC31" i="9" s="1"/>
  <c r="AC25" i="9" a="1"/>
  <c r="AC25" i="9" s="1"/>
  <c r="AC9" i="9" a="1"/>
  <c r="AC9" i="9" s="1"/>
  <c r="AC50" i="9" a="1"/>
  <c r="AC50" i="9" s="1"/>
  <c r="AC13" i="9" a="1"/>
  <c r="AC13" i="9" s="1"/>
  <c r="AC10" i="9" a="1"/>
  <c r="AC10" i="9" s="1"/>
  <c r="AC26" i="9" a="1"/>
  <c r="AC26" i="9" s="1"/>
  <c r="AB70" i="17" a="1"/>
  <c r="AB70" i="17" s="1"/>
  <c r="AB66" i="17" a="1"/>
  <c r="AB66" i="17" s="1"/>
  <c r="AB61" i="17" a="1"/>
  <c r="AB61" i="17" s="1"/>
  <c r="AB59" i="17" a="1"/>
  <c r="AB59" i="17" s="1"/>
  <c r="AB57" i="17" a="1"/>
  <c r="AB57" i="17" s="1"/>
  <c r="AB53" i="17" a="1"/>
  <c r="AB53" i="17" s="1"/>
  <c r="AB49" i="17" a="1"/>
  <c r="AB49" i="17" s="1"/>
  <c r="AB44" i="17" a="1"/>
  <c r="AB44" i="17" s="1"/>
  <c r="AB71" i="17" a="1"/>
  <c r="AB71" i="17" s="1"/>
  <c r="AB63" i="17" a="1"/>
  <c r="AB63" i="17" s="1"/>
  <c r="AB50" i="17" a="1"/>
  <c r="AB50" i="17" s="1"/>
  <c r="AB46" i="17" a="1"/>
  <c r="AB46" i="17" s="1"/>
  <c r="AB43" i="17" a="1"/>
  <c r="AB43" i="17" s="1"/>
  <c r="AB72" i="17" a="1"/>
  <c r="AB72" i="17" s="1"/>
  <c r="AB68" i="17" a="1"/>
  <c r="AB68" i="17" s="1"/>
  <c r="AB64" i="17" a="1"/>
  <c r="AB64" i="17" s="1"/>
  <c r="AB58" i="17" a="1"/>
  <c r="AB58" i="17" s="1"/>
  <c r="AB54" i="17" a="1"/>
  <c r="AB54" i="17" s="1"/>
  <c r="AB51" i="17" a="1"/>
  <c r="AB51" i="17" s="1"/>
  <c r="AB47" i="17" a="1"/>
  <c r="AB47" i="17" s="1"/>
  <c r="AB45" i="17" a="1"/>
  <c r="AB45" i="17" s="1"/>
  <c r="AB69" i="17" a="1"/>
  <c r="AB69" i="17" s="1"/>
  <c r="AB67" i="17" a="1"/>
  <c r="AB67" i="17" s="1"/>
  <c r="AB55" i="17" a="1"/>
  <c r="AB55" i="17" s="1"/>
  <c r="AB39" i="17" a="1"/>
  <c r="AB39" i="17" s="1"/>
  <c r="AB35" i="17" a="1"/>
  <c r="AB35" i="17" s="1"/>
  <c r="AB29" i="17" a="1"/>
  <c r="AB29" i="17" s="1"/>
  <c r="AB26" i="17" a="1"/>
  <c r="AB26" i="17" s="1"/>
  <c r="AB23" i="17" a="1"/>
  <c r="AB23" i="17" s="1"/>
  <c r="AB19" i="17" a="1"/>
  <c r="AB19" i="17" s="1"/>
  <c r="AB17" i="17" a="1"/>
  <c r="AB17" i="17" s="1"/>
  <c r="AB62" i="17" a="1"/>
  <c r="AB62" i="17" s="1"/>
  <c r="AB52" i="17" a="1"/>
  <c r="AB52" i="17" s="1"/>
  <c r="AB48" i="17" a="1"/>
  <c r="AB48" i="17" s="1"/>
  <c r="AB42" i="17" a="1"/>
  <c r="AB42" i="17" s="1"/>
  <c r="AB40" i="17" a="1"/>
  <c r="AB40" i="17" s="1"/>
  <c r="AB36" i="17" a="1"/>
  <c r="AB36" i="17" s="1"/>
  <c r="AB33" i="17" a="1"/>
  <c r="AB33" i="17" s="1"/>
  <c r="AB30" i="17" a="1"/>
  <c r="AB30" i="17" s="1"/>
  <c r="AB24" i="17" a="1"/>
  <c r="AB24" i="17" s="1"/>
  <c r="AB20" i="17" a="1"/>
  <c r="AB20" i="17" s="1"/>
  <c r="AB18" i="17" a="1"/>
  <c r="AB18" i="17" s="1"/>
  <c r="AB16" i="17" a="1"/>
  <c r="AB16" i="17" s="1"/>
  <c r="AB60" i="17" a="1"/>
  <c r="AB60" i="17" s="1"/>
  <c r="AB56" i="17" a="1"/>
  <c r="AB56" i="17" s="1"/>
  <c r="AB41" i="17" a="1"/>
  <c r="AB41" i="17" s="1"/>
  <c r="AB38" i="17" a="1"/>
  <c r="AB38" i="17" s="1"/>
  <c r="AB37" i="17" a="1"/>
  <c r="AB37" i="17" s="1"/>
  <c r="AB34" i="17" a="1"/>
  <c r="AB34" i="17" s="1"/>
  <c r="AB31" i="17" a="1"/>
  <c r="AB31" i="17" s="1"/>
  <c r="AB27" i="17" a="1"/>
  <c r="AB27" i="17" s="1"/>
  <c r="AB21" i="17" a="1"/>
  <c r="AB21" i="17" s="1"/>
  <c r="AB14" i="17" a="1"/>
  <c r="AB14" i="17" s="1"/>
  <c r="AB11" i="17" a="1"/>
  <c r="AB11" i="17" s="1"/>
  <c r="AB32" i="17" a="1"/>
  <c r="AB32" i="17" s="1"/>
  <c r="AB25" i="17" a="1"/>
  <c r="AB25" i="17" s="1"/>
  <c r="AB15" i="17" a="1"/>
  <c r="AB15" i="17" s="1"/>
  <c r="AB10" i="17" a="1"/>
  <c r="AB10" i="17" s="1"/>
  <c r="AB22" i="17" a="1"/>
  <c r="AB22" i="17" s="1"/>
  <c r="AB12" i="17" a="1"/>
  <c r="AB12" i="17" s="1"/>
  <c r="AB65" i="17" a="1"/>
  <c r="AB65" i="17" s="1"/>
  <c r="AB13" i="17" a="1"/>
  <c r="AB13" i="17" s="1"/>
  <c r="AB9" i="17" a="1"/>
  <c r="AB9" i="17" s="1"/>
  <c r="AB28" i="17" a="1"/>
  <c r="AB28" i="17" s="1"/>
  <c r="AC11" i="1" a="1"/>
  <c r="AC11" i="1" s="1"/>
  <c r="AC9" i="1" a="1"/>
  <c r="AC9" i="1" s="1"/>
  <c r="AC10" i="1" a="1"/>
  <c r="AC10" i="1" s="1"/>
  <c r="AC12" i="1" a="1"/>
  <c r="AC12" i="1" s="1"/>
  <c r="AC15" i="1" a="1"/>
  <c r="AC15" i="1" s="1"/>
  <c r="AC16" i="1" a="1"/>
  <c r="AC16" i="1" s="1"/>
  <c r="AC19" i="1" a="1"/>
  <c r="AC19" i="1" s="1"/>
  <c r="AC20" i="1" a="1"/>
  <c r="AC20" i="1" s="1"/>
  <c r="AC21" i="1" a="1"/>
  <c r="AC21" i="1" s="1"/>
  <c r="AC23" i="1" a="1"/>
  <c r="AC23" i="1" s="1"/>
  <c r="AC14" i="1" a="1"/>
  <c r="AC14" i="1" s="1"/>
  <c r="AC27" i="1" a="1"/>
  <c r="AC27" i="1" s="1"/>
  <c r="AC13" i="1" a="1"/>
  <c r="AC13" i="1" s="1"/>
  <c r="AC22" i="1" a="1"/>
  <c r="AC22" i="1" s="1"/>
  <c r="AC30" i="1" a="1"/>
  <c r="AC30" i="1" s="1"/>
  <c r="AC24" i="1" a="1"/>
  <c r="AC24" i="1" s="1"/>
  <c r="AC25" i="1" a="1"/>
  <c r="AC25" i="1" s="1"/>
  <c r="AC26" i="1" a="1"/>
  <c r="AC26" i="1" s="1"/>
  <c r="AC28" i="1" a="1"/>
  <c r="AC28" i="1" s="1"/>
  <c r="AC17" i="1" a="1"/>
  <c r="AC17" i="1" s="1"/>
  <c r="AC18" i="1" a="1"/>
  <c r="AC18" i="1" s="1"/>
  <c r="AC29" i="1" a="1"/>
  <c r="AC29" i="1" s="1"/>
  <c r="AC31" i="1" a="1"/>
  <c r="AC31" i="1" s="1"/>
  <c r="AC34" i="1" a="1"/>
  <c r="AC34" i="1" s="1"/>
  <c r="AC32" i="1" a="1"/>
  <c r="AC32" i="1" s="1"/>
  <c r="AC36" i="1" a="1"/>
  <c r="AC36" i="1" s="1"/>
  <c r="AC37" i="1" a="1"/>
  <c r="AC37" i="1" s="1"/>
  <c r="AC38" i="1" a="1"/>
  <c r="AC38" i="1" s="1"/>
  <c r="AC39" i="1" a="1"/>
  <c r="AC39" i="1" s="1"/>
  <c r="AC40" i="1" a="1"/>
  <c r="AC40" i="1" s="1"/>
  <c r="AC43" i="1" a="1"/>
  <c r="AC43" i="1" s="1"/>
  <c r="AC45" i="1" a="1"/>
  <c r="AC45" i="1" s="1"/>
  <c r="AC48" i="1" a="1"/>
  <c r="AC48" i="1" s="1"/>
  <c r="AC46" i="1" a="1"/>
  <c r="AC46" i="1" s="1"/>
  <c r="AC41" i="1" a="1"/>
  <c r="AC41" i="1" s="1"/>
  <c r="AC44" i="1" a="1"/>
  <c r="AC44" i="1" s="1"/>
  <c r="AC47" i="1" a="1"/>
  <c r="AC47" i="1" s="1"/>
  <c r="AC49" i="1" a="1"/>
  <c r="AC49" i="1" s="1"/>
  <c r="AC54" i="1" a="1"/>
  <c r="AC54" i="1" s="1"/>
  <c r="AC62" i="1" a="1"/>
  <c r="AC62" i="1" s="1"/>
  <c r="AC33" i="1" a="1"/>
  <c r="AC33" i="1" s="1"/>
  <c r="AC59" i="1" a="1"/>
  <c r="AC59" i="1" s="1"/>
  <c r="AC66" i="1" a="1"/>
  <c r="AC66" i="1" s="1"/>
  <c r="AC70" i="1" a="1"/>
  <c r="AC70" i="1" s="1"/>
  <c r="AC35" i="1" a="1"/>
  <c r="AC35" i="1" s="1"/>
  <c r="AC50" i="1" a="1"/>
  <c r="AC50" i="1" s="1"/>
  <c r="AC51" i="1" a="1"/>
  <c r="AC51" i="1" s="1"/>
  <c r="AC52" i="1" a="1"/>
  <c r="AC52" i="1" s="1"/>
  <c r="AC53" i="1" a="1"/>
  <c r="AC53" i="1" s="1"/>
  <c r="AC55" i="1" a="1"/>
  <c r="AC55" i="1" s="1"/>
  <c r="AC56" i="1" a="1"/>
  <c r="AC56" i="1" s="1"/>
  <c r="AC60" i="1" a="1"/>
  <c r="AC60" i="1" s="1"/>
  <c r="AC63" i="1" a="1"/>
  <c r="AC63" i="1" s="1"/>
  <c r="AC67" i="1" a="1"/>
  <c r="AC67" i="1" s="1"/>
  <c r="AC71" i="1" a="1"/>
  <c r="AC71" i="1" s="1"/>
  <c r="AC57" i="1" a="1"/>
  <c r="AC57" i="1" s="1"/>
  <c r="AC61" i="1" a="1"/>
  <c r="AC61" i="1" s="1"/>
  <c r="AC64" i="1" a="1"/>
  <c r="AC64" i="1" s="1"/>
  <c r="AC68" i="1" a="1"/>
  <c r="AC68" i="1" s="1"/>
  <c r="AC72" i="1" a="1"/>
  <c r="AC72" i="1" s="1"/>
  <c r="AC42" i="1" a="1"/>
  <c r="AC42" i="1" s="1"/>
  <c r="AC65" i="1" a="1"/>
  <c r="AC65" i="1" s="1"/>
  <c r="AC69" i="1" a="1"/>
  <c r="AC69" i="1" s="1"/>
  <c r="AC58" i="1" a="1"/>
  <c r="AC58" i="1" s="1"/>
  <c r="AC71" i="8" a="1"/>
  <c r="AC71" i="8" s="1"/>
  <c r="AC66" i="8" a="1"/>
  <c r="AC66" i="8" s="1"/>
  <c r="AC60" i="8" a="1"/>
  <c r="AC60" i="8" s="1"/>
  <c r="AC57" i="8" a="1"/>
  <c r="AC57" i="8" s="1"/>
  <c r="AC54" i="8" a="1"/>
  <c r="AC54" i="8" s="1"/>
  <c r="AC48" i="8" a="1"/>
  <c r="AC48" i="8" s="1"/>
  <c r="AC46" i="8" a="1"/>
  <c r="AC46" i="8" s="1"/>
  <c r="AC37" i="8" a="1"/>
  <c r="AC37" i="8" s="1"/>
  <c r="AC35" i="8" a="1"/>
  <c r="AC35" i="8" s="1"/>
  <c r="AC32" i="8" a="1"/>
  <c r="AC32" i="8" s="1"/>
  <c r="AC28" i="8" a="1"/>
  <c r="AC28" i="8" s="1"/>
  <c r="AC21" i="8" a="1"/>
  <c r="AC21" i="8" s="1"/>
  <c r="AC15" i="8" a="1"/>
  <c r="AC15" i="8" s="1"/>
  <c r="AC10" i="8" a="1"/>
  <c r="AC10" i="8" s="1"/>
  <c r="AC70" i="8" a="1"/>
  <c r="AC70" i="8" s="1"/>
  <c r="AC67" i="8" a="1"/>
  <c r="AC67" i="8" s="1"/>
  <c r="AC65" i="8" a="1"/>
  <c r="AC65" i="8" s="1"/>
  <c r="AC62" i="8" a="1"/>
  <c r="AC62" i="8" s="1"/>
  <c r="AC59" i="8" a="1"/>
  <c r="AC59" i="8" s="1"/>
  <c r="AC55" i="8" a="1"/>
  <c r="AC55" i="8" s="1"/>
  <c r="AC50" i="8" a="1"/>
  <c r="AC50" i="8" s="1"/>
  <c r="AC43" i="8" a="1"/>
  <c r="AC43" i="8" s="1"/>
  <c r="AC41" i="8" a="1"/>
  <c r="AC41" i="8" s="1"/>
  <c r="AC39" i="8" a="1"/>
  <c r="AC39" i="8" s="1"/>
  <c r="AC34" i="8" a="1"/>
  <c r="AC34" i="8" s="1"/>
  <c r="AC29" i="8" a="1"/>
  <c r="AC29" i="8" s="1"/>
  <c r="AC25" i="8" a="1"/>
  <c r="AC25" i="8" s="1"/>
  <c r="AC23" i="8" a="1"/>
  <c r="AC23" i="8" s="1"/>
  <c r="AC19" i="8" a="1"/>
  <c r="AC19" i="8" s="1"/>
  <c r="AC16" i="8" a="1"/>
  <c r="AC16" i="8" s="1"/>
  <c r="AC12" i="8" a="1"/>
  <c r="AC12" i="8" s="1"/>
  <c r="AC9" i="8" a="1"/>
  <c r="AC9" i="8" s="1"/>
  <c r="AC69" i="8" a="1"/>
  <c r="AC69" i="8" s="1"/>
  <c r="AC56" i="8" a="1"/>
  <c r="AC56" i="8" s="1"/>
  <c r="AC47" i="8" a="1"/>
  <c r="AC47" i="8" s="1"/>
  <c r="AC36" i="8" a="1"/>
  <c r="AC36" i="8" s="1"/>
  <c r="AC33" i="8" a="1"/>
  <c r="AC33" i="8" s="1"/>
  <c r="AC22" i="8" a="1"/>
  <c r="AC22" i="8" s="1"/>
  <c r="AC18" i="8" a="1"/>
  <c r="AC18" i="8" s="1"/>
  <c r="AC14" i="8" a="1"/>
  <c r="AC14" i="8" s="1"/>
  <c r="AC72" i="8" a="1"/>
  <c r="AC72" i="8" s="1"/>
  <c r="AC63" i="8" a="1"/>
  <c r="AC63" i="8" s="1"/>
  <c r="AC51" i="8" a="1"/>
  <c r="AC51" i="8" s="1"/>
  <c r="AC44" i="8" a="1"/>
  <c r="AC44" i="8" s="1"/>
  <c r="AC40" i="8" a="1"/>
  <c r="AC40" i="8" s="1"/>
  <c r="AC30" i="8" a="1"/>
  <c r="AC30" i="8" s="1"/>
  <c r="AC26" i="8" a="1"/>
  <c r="AC26" i="8" s="1"/>
  <c r="AC11" i="8" a="1"/>
  <c r="AC11" i="8" s="1"/>
  <c r="AC64" i="8" a="1"/>
  <c r="AC64" i="8" s="1"/>
  <c r="AC61" i="8" a="1"/>
  <c r="AC61" i="8" s="1"/>
  <c r="AC52" i="8" a="1"/>
  <c r="AC52" i="8" s="1"/>
  <c r="AC45" i="8" a="1"/>
  <c r="AC45" i="8" s="1"/>
  <c r="AC31" i="8" a="1"/>
  <c r="AC31" i="8" s="1"/>
  <c r="AC27" i="8" a="1"/>
  <c r="AC27" i="8" s="1"/>
  <c r="AC58" i="8" a="1"/>
  <c r="AC58" i="8" s="1"/>
  <c r="AC53" i="8" a="1"/>
  <c r="AC53" i="8" s="1"/>
  <c r="AC42" i="8" a="1"/>
  <c r="AC42" i="8" s="1"/>
  <c r="AC20" i="8" a="1"/>
  <c r="AC20" i="8" s="1"/>
  <c r="AC68" i="8" a="1"/>
  <c r="AC68" i="8" s="1"/>
  <c r="AC24" i="8" a="1"/>
  <c r="AC24" i="8" s="1"/>
  <c r="AC13" i="8" a="1"/>
  <c r="AC13" i="8" s="1"/>
  <c r="AC17" i="8" a="1"/>
  <c r="AC17" i="8" s="1"/>
  <c r="AC49" i="8" a="1"/>
  <c r="AC49" i="8" s="1"/>
  <c r="AC38" i="8" a="1"/>
  <c r="AC38" i="8" s="1"/>
  <c r="AC10" i="13" a="1"/>
  <c r="AC10" i="13" s="1"/>
  <c r="AC12" i="13" a="1"/>
  <c r="AC12" i="13" s="1"/>
  <c r="AC14" i="13" a="1"/>
  <c r="AC14" i="13" s="1"/>
  <c r="AC15" i="13" a="1"/>
  <c r="AC15" i="13" s="1"/>
  <c r="AC23" i="13" a="1"/>
  <c r="AC23" i="13" s="1"/>
  <c r="AC25" i="13" a="1"/>
  <c r="AC25" i="13" s="1"/>
  <c r="AC28" i="13" a="1"/>
  <c r="AC28" i="13" s="1"/>
  <c r="AC35" i="13" a="1"/>
  <c r="AC35" i="13" s="1"/>
  <c r="AC36" i="13" a="1"/>
  <c r="AC36" i="13" s="1"/>
  <c r="AC37" i="13" a="1"/>
  <c r="AC37" i="13" s="1"/>
  <c r="AC38" i="13" a="1"/>
  <c r="AC38" i="13" s="1"/>
  <c r="AC40" i="13" a="1"/>
  <c r="AC40" i="13" s="1"/>
  <c r="AC43" i="13" a="1"/>
  <c r="AC43" i="13" s="1"/>
  <c r="AC54" i="13" a="1"/>
  <c r="AC54" i="13" s="1"/>
  <c r="AC58" i="13" a="1"/>
  <c r="AC58" i="13" s="1"/>
  <c r="AC61" i="13" a="1"/>
  <c r="AC61" i="13" s="1"/>
  <c r="AC64" i="13" a="1"/>
  <c r="AC64" i="13" s="1"/>
  <c r="AC70" i="13" a="1"/>
  <c r="AC70" i="13" s="1"/>
  <c r="AC18" i="13" a="1"/>
  <c r="AC18" i="13" s="1"/>
  <c r="AC19" i="13" a="1"/>
  <c r="AC19" i="13" s="1"/>
  <c r="AC22" i="13" a="1"/>
  <c r="AC22" i="13" s="1"/>
  <c r="AC24" i="13" a="1"/>
  <c r="AC24" i="13" s="1"/>
  <c r="AC31" i="13" a="1"/>
  <c r="AC31" i="13" s="1"/>
  <c r="AC41" i="13" a="1"/>
  <c r="AC41" i="13" s="1"/>
  <c r="AC46" i="13" a="1"/>
  <c r="AC46" i="13" s="1"/>
  <c r="AC48" i="13" a="1"/>
  <c r="AC48" i="13" s="1"/>
  <c r="AC51" i="13" a="1"/>
  <c r="AC51" i="13" s="1"/>
  <c r="AC57" i="13" a="1"/>
  <c r="AC57" i="13" s="1"/>
  <c r="AC60" i="13" a="1"/>
  <c r="AC60" i="13" s="1"/>
  <c r="AC63" i="13" a="1"/>
  <c r="AC63" i="13" s="1"/>
  <c r="AC67" i="13" a="1"/>
  <c r="AC67" i="13" s="1"/>
  <c r="AC11" i="13" a="1"/>
  <c r="AC11" i="13" s="1"/>
  <c r="AC21" i="13" a="1"/>
  <c r="AC21" i="13" s="1"/>
  <c r="AC27" i="13" a="1"/>
  <c r="AC27" i="13" s="1"/>
  <c r="AC30" i="13" a="1"/>
  <c r="AC30" i="13" s="1"/>
  <c r="AC33" i="13" a="1"/>
  <c r="AC33" i="13" s="1"/>
  <c r="AC34" i="13" a="1"/>
  <c r="AC34" i="13" s="1"/>
  <c r="AC39" i="13" a="1"/>
  <c r="AC39" i="13" s="1"/>
  <c r="AC44" i="13" a="1"/>
  <c r="AC44" i="13" s="1"/>
  <c r="AC50" i="13" a="1"/>
  <c r="AC50" i="13" s="1"/>
  <c r="AC53" i="13" a="1"/>
  <c r="AC53" i="13" s="1"/>
  <c r="AC56" i="13" a="1"/>
  <c r="AC56" i="13" s="1"/>
  <c r="AC62" i="13" a="1"/>
  <c r="AC62" i="13" s="1"/>
  <c r="AC66" i="13" a="1"/>
  <c r="AC66" i="13" s="1"/>
  <c r="AC13" i="13" a="1"/>
  <c r="AC13" i="13" s="1"/>
  <c r="AC20" i="13" a="1"/>
  <c r="AC20" i="13" s="1"/>
  <c r="AC42" i="13" a="1"/>
  <c r="AC42" i="13" s="1"/>
  <c r="AC47" i="13" a="1"/>
  <c r="AC47" i="13" s="1"/>
  <c r="AC69" i="13" a="1"/>
  <c r="AC69" i="13" s="1"/>
  <c r="AC16" i="13" a="1"/>
  <c r="AC16" i="13" s="1"/>
  <c r="AC17" i="13" a="1"/>
  <c r="AC17" i="13" s="1"/>
  <c r="AC26" i="13" a="1"/>
  <c r="AC26" i="13" s="1"/>
  <c r="AC52" i="13" a="1"/>
  <c r="AC52" i="13" s="1"/>
  <c r="AC59" i="13" a="1"/>
  <c r="AC59" i="13" s="1"/>
  <c r="AC68" i="13" a="1"/>
  <c r="AC68" i="13" s="1"/>
  <c r="AC32" i="13" a="1"/>
  <c r="AC32" i="13" s="1"/>
  <c r="AC45" i="13" a="1"/>
  <c r="AC45" i="13" s="1"/>
  <c r="AC65" i="13" a="1"/>
  <c r="AC65" i="13" s="1"/>
  <c r="AC71" i="13" a="1"/>
  <c r="AC71" i="13" s="1"/>
  <c r="AC9" i="13" a="1"/>
  <c r="AC9" i="13" s="1"/>
  <c r="AC29" i="13" a="1"/>
  <c r="AC29" i="13" s="1"/>
  <c r="AC49" i="13" a="1"/>
  <c r="AC49" i="13" s="1"/>
  <c r="AC55" i="13" a="1"/>
  <c r="AC55" i="13" s="1"/>
  <c r="AC72" i="13" a="1"/>
  <c r="AC72" i="13" s="1"/>
  <c r="AB71" i="11" a="1"/>
  <c r="AB71" i="11" s="1"/>
  <c r="AB67" i="11" a="1"/>
  <c r="AB67" i="11" s="1"/>
  <c r="AB65" i="11" a="1"/>
  <c r="AB65" i="11" s="1"/>
  <c r="AB60" i="11" a="1"/>
  <c r="AB60" i="11" s="1"/>
  <c r="AB59" i="11" a="1"/>
  <c r="AB59" i="11" s="1"/>
  <c r="AB54" i="11" a="1"/>
  <c r="AB54" i="11" s="1"/>
  <c r="AB50" i="11" a="1"/>
  <c r="AB50" i="11" s="1"/>
  <c r="AB46" i="11" a="1"/>
  <c r="AB46" i="11" s="1"/>
  <c r="AB43" i="11" a="1"/>
  <c r="AB43" i="11" s="1"/>
  <c r="AB39" i="11" a="1"/>
  <c r="AB39" i="11" s="1"/>
  <c r="AB36" i="11" a="1"/>
  <c r="AB36" i="11" s="1"/>
  <c r="AB32" i="11" a="1"/>
  <c r="AB32" i="11" s="1"/>
  <c r="AB30" i="11" a="1"/>
  <c r="AB30" i="11" s="1"/>
  <c r="AB25" i="11" a="1"/>
  <c r="AB25" i="11" s="1"/>
  <c r="AB22" i="11" a="1"/>
  <c r="AB22" i="11" s="1"/>
  <c r="AB16" i="11" a="1"/>
  <c r="AB16" i="11" s="1"/>
  <c r="AB13" i="11" a="1"/>
  <c r="AB13" i="11" s="1"/>
  <c r="AB12" i="11" a="1"/>
  <c r="AB12" i="11" s="1"/>
  <c r="AB70" i="11" a="1"/>
  <c r="AB70" i="11" s="1"/>
  <c r="AB68" i="11" a="1"/>
  <c r="AB68" i="11" s="1"/>
  <c r="AB63" i="11" a="1"/>
  <c r="AB63" i="11" s="1"/>
  <c r="AB61" i="11" a="1"/>
  <c r="AB61" i="11" s="1"/>
  <c r="AB58" i="11" a="1"/>
  <c r="AB58" i="11" s="1"/>
  <c r="AB55" i="11" a="1"/>
  <c r="AB55" i="11" s="1"/>
  <c r="AB52" i="11" a="1"/>
  <c r="AB52" i="11" s="1"/>
  <c r="AB47" i="11" a="1"/>
  <c r="AB47" i="11" s="1"/>
  <c r="AB44" i="11" a="1"/>
  <c r="AB44" i="11" s="1"/>
  <c r="AB40" i="11" a="1"/>
  <c r="AB40" i="11" s="1"/>
  <c r="AB37" i="11" a="1"/>
  <c r="AB37" i="11" s="1"/>
  <c r="AB33" i="11" a="1"/>
  <c r="AB33" i="11" s="1"/>
  <c r="AB28" i="11" a="1"/>
  <c r="AB28" i="11" s="1"/>
  <c r="AB23" i="11" a="1"/>
  <c r="AB23" i="11" s="1"/>
  <c r="AB20" i="11" a="1"/>
  <c r="AB20" i="11" s="1"/>
  <c r="AB17" i="11" a="1"/>
  <c r="AB17" i="11" s="1"/>
  <c r="AB14" i="11" a="1"/>
  <c r="AB14" i="11" s="1"/>
  <c r="AB72" i="11" a="1"/>
  <c r="AB72" i="11" s="1"/>
  <c r="AB69" i="11" a="1"/>
  <c r="AB69" i="11" s="1"/>
  <c r="AB66" i="11" a="1"/>
  <c r="AB66" i="11" s="1"/>
  <c r="AB57" i="11" a="1"/>
  <c r="AB57" i="11" s="1"/>
  <c r="AB53" i="11" a="1"/>
  <c r="AB53" i="11" s="1"/>
  <c r="AB48" i="11" a="1"/>
  <c r="AB48" i="11" s="1"/>
  <c r="AB45" i="11" a="1"/>
  <c r="AB45" i="11" s="1"/>
  <c r="AB41" i="11" a="1"/>
  <c r="AB41" i="11" s="1"/>
  <c r="AB34" i="11" a="1"/>
  <c r="AB34" i="11" s="1"/>
  <c r="AB29" i="11" a="1"/>
  <c r="AB29" i="11" s="1"/>
  <c r="AB26" i="11" a="1"/>
  <c r="AB26" i="11" s="1"/>
  <c r="AB21" i="11" a="1"/>
  <c r="AB21" i="11" s="1"/>
  <c r="AB18" i="11" a="1"/>
  <c r="AB18" i="11" s="1"/>
  <c r="AB15" i="11" a="1"/>
  <c r="AB15" i="11" s="1"/>
  <c r="AB62" i="11" a="1"/>
  <c r="AB62" i="11" s="1"/>
  <c r="AB56" i="11" a="1"/>
  <c r="AB56" i="11" s="1"/>
  <c r="AB51" i="11" a="1"/>
  <c r="AB51" i="11" s="1"/>
  <c r="AB49" i="11" a="1"/>
  <c r="AB49" i="11" s="1"/>
  <c r="AB19" i="11" a="1"/>
  <c r="AB19" i="11" s="1"/>
  <c r="AB38" i="11" a="1"/>
  <c r="AB38" i="11" s="1"/>
  <c r="AB42" i="11" a="1"/>
  <c r="AB42" i="11" s="1"/>
  <c r="AB31" i="11" a="1"/>
  <c r="AB31" i="11" s="1"/>
  <c r="AB24" i="11" a="1"/>
  <c r="AB24" i="11" s="1"/>
  <c r="AB10" i="11" a="1"/>
  <c r="AB10" i="11" s="1"/>
  <c r="AB9" i="11" a="1"/>
  <c r="AB9" i="11" s="1"/>
  <c r="AB64" i="11" a="1"/>
  <c r="AB64" i="11" s="1"/>
  <c r="AB35" i="11" a="1"/>
  <c r="AB35" i="11" s="1"/>
  <c r="AB27" i="11" a="1"/>
  <c r="AB27" i="11" s="1"/>
  <c r="AB11" i="11" a="1"/>
  <c r="AB11" i="11" s="1"/>
  <c r="AE8" i="8"/>
  <c r="AE6" i="8" s="1" a="1"/>
  <c r="AE6" i="8" s="1"/>
  <c r="AD7" i="8"/>
  <c r="AE8" i="1"/>
  <c r="AE6" i="1" s="1" a="1"/>
  <c r="AE6" i="1" s="1"/>
  <c r="AD8" i="11"/>
  <c r="AD6" i="11" s="1" a="1"/>
  <c r="AD6" i="11" s="1"/>
  <c r="AC7" i="11"/>
  <c r="AE8" i="15"/>
  <c r="AE6" i="15" s="1" a="1"/>
  <c r="AE6" i="15" s="1"/>
  <c r="AD7" i="15"/>
  <c r="AD8" i="17"/>
  <c r="AD6" i="17" s="1" a="1"/>
  <c r="AD6" i="17" s="1"/>
  <c r="AC7" i="17"/>
  <c r="AE8" i="9"/>
  <c r="AE6" i="9" s="1" a="1"/>
  <c r="AE6" i="9" s="1"/>
  <c r="AD7" i="9"/>
  <c r="AE8" i="10"/>
  <c r="AE6" i="10" s="1" a="1"/>
  <c r="AE6" i="10" s="1"/>
  <c r="AD7" i="10"/>
  <c r="AD8" i="12"/>
  <c r="AD6" i="12" s="1" a="1"/>
  <c r="AD6" i="12" s="1"/>
  <c r="AC7" i="12"/>
  <c r="AE8" i="13"/>
  <c r="AE6" i="13" s="1" a="1"/>
  <c r="AE6" i="13" s="1"/>
  <c r="AD7" i="13"/>
  <c r="AD7" i="16"/>
  <c r="AE8" i="16"/>
  <c r="AE6" i="16" s="1" a="1"/>
  <c r="AE6" i="16" s="1"/>
  <c r="AD7" i="1"/>
  <c r="AE8" i="6"/>
  <c r="AE6" i="6" s="1" a="1"/>
  <c r="AE6" i="6" s="1"/>
  <c r="AD7" i="6"/>
  <c r="AC51" i="14" l="1" a="1"/>
  <c r="AC51" i="14" s="1"/>
  <c r="AC33" i="14" a="1"/>
  <c r="AC33" i="14" s="1"/>
  <c r="AC14" i="14" a="1"/>
  <c r="AC14" i="14" s="1"/>
  <c r="AC66" i="14" a="1"/>
  <c r="AC66" i="14" s="1"/>
  <c r="AC56" i="14" a="1"/>
  <c r="AC56" i="14" s="1"/>
  <c r="AC40" i="14" a="1"/>
  <c r="AC40" i="14" s="1"/>
  <c r="AC26" i="14" a="1"/>
  <c r="AC26" i="14" s="1"/>
  <c r="AC11" i="14" a="1"/>
  <c r="AC11" i="14" s="1"/>
  <c r="AC49" i="14" a="1"/>
  <c r="AC49" i="14" s="1"/>
  <c r="AC20" i="14" a="1"/>
  <c r="AC20" i="14" s="1"/>
  <c r="AC25" i="14" a="1"/>
  <c r="AC25" i="14" s="1"/>
  <c r="AC46" i="14" a="1"/>
  <c r="AC46" i="14" s="1"/>
  <c r="AC21" i="14" a="1"/>
  <c r="AC21" i="14" s="1"/>
  <c r="AC17" i="14" a="1"/>
  <c r="AC17" i="14" s="1"/>
  <c r="AC41" i="14" a="1"/>
  <c r="AC41" i="14" s="1"/>
  <c r="AC35" i="14" a="1"/>
  <c r="AC35" i="14" s="1"/>
  <c r="AC67" i="14" a="1"/>
  <c r="AC67" i="14" s="1"/>
  <c r="AC47" i="14" a="1"/>
  <c r="AC47" i="14" s="1"/>
  <c r="AC28" i="14" a="1"/>
  <c r="AC28" i="14" s="1"/>
  <c r="AC10" i="14" a="1"/>
  <c r="AC10" i="14" s="1"/>
  <c r="AC62" i="14" a="1"/>
  <c r="AC62" i="14" s="1"/>
  <c r="AC52" i="14" a="1"/>
  <c r="AC52" i="14" s="1"/>
  <c r="AC34" i="14" a="1"/>
  <c r="AC34" i="14" s="1"/>
  <c r="AC23" i="14" a="1"/>
  <c r="AC23" i="14" s="1"/>
  <c r="AC71" i="14" a="1"/>
  <c r="AC71" i="14" s="1"/>
  <c r="AC45" i="14" a="1"/>
  <c r="AC45" i="14" s="1"/>
  <c r="AC12" i="14" a="1"/>
  <c r="AC12" i="14" s="1"/>
  <c r="AC72" i="14" a="1"/>
  <c r="AC72" i="14" s="1"/>
  <c r="AC38" i="14" a="1"/>
  <c r="AC38" i="14" s="1"/>
  <c r="AC13" i="14" a="1"/>
  <c r="AC13" i="14" s="1"/>
  <c r="AC63" i="14" a="1"/>
  <c r="AC63" i="14" s="1"/>
  <c r="AC24" i="14" a="1"/>
  <c r="AC24" i="14" s="1"/>
  <c r="AC65" i="14" a="1"/>
  <c r="AC65" i="14" s="1"/>
  <c r="AC43" i="14" a="1"/>
  <c r="AC43" i="14" s="1"/>
  <c r="AC22" i="14" a="1"/>
  <c r="AC22" i="14" s="1"/>
  <c r="AC70" i="14" a="1"/>
  <c r="AC70" i="14" s="1"/>
  <c r="AC61" i="14" a="1"/>
  <c r="AC61" i="14" s="1"/>
  <c r="AC48" i="14" a="1"/>
  <c r="AC48" i="14" s="1"/>
  <c r="AC32" i="14" a="1"/>
  <c r="AC32" i="14" s="1"/>
  <c r="AC19" i="14" a="1"/>
  <c r="AC19" i="14" s="1"/>
  <c r="AC69" i="14" a="1"/>
  <c r="AC69" i="14" s="1"/>
  <c r="AC37" i="14" a="1"/>
  <c r="AC37" i="14" s="1"/>
  <c r="AC60" i="14" a="1"/>
  <c r="AC60" i="14" s="1"/>
  <c r="AC64" i="14" a="1"/>
  <c r="AC64" i="14" s="1"/>
  <c r="AC36" i="14" a="1"/>
  <c r="AC36" i="14" s="1"/>
  <c r="AC42" i="14" a="1"/>
  <c r="AC42" i="14" s="1"/>
  <c r="AC59" i="14" a="1"/>
  <c r="AC59" i="14" s="1"/>
  <c r="AC16" i="14" a="1"/>
  <c r="AC16" i="14" s="1"/>
  <c r="AC55" i="14" a="1"/>
  <c r="AC55" i="14" s="1"/>
  <c r="AC39" i="14" a="1"/>
  <c r="AC39" i="14" s="1"/>
  <c r="AC18" i="14" a="1"/>
  <c r="AC18" i="14" s="1"/>
  <c r="AC68" i="14" a="1"/>
  <c r="AC68" i="14" s="1"/>
  <c r="AC58" i="14" a="1"/>
  <c r="AC58" i="14" s="1"/>
  <c r="AC44" i="14" a="1"/>
  <c r="AC44" i="14" s="1"/>
  <c r="AC29" i="14" a="1"/>
  <c r="AC29" i="14" s="1"/>
  <c r="AC15" i="14" a="1"/>
  <c r="AC15" i="14" s="1"/>
  <c r="AC57" i="14" a="1"/>
  <c r="AC57" i="14" s="1"/>
  <c r="AC30" i="14" a="1"/>
  <c r="AC30" i="14" s="1"/>
  <c r="AC54" i="14" a="1"/>
  <c r="AC54" i="14" s="1"/>
  <c r="AC50" i="14" a="1"/>
  <c r="AC50" i="14" s="1"/>
  <c r="AC27" i="14" a="1"/>
  <c r="AC27" i="14" s="1"/>
  <c r="AC31" i="14" a="1"/>
  <c r="AC31" i="14" s="1"/>
  <c r="AC53" i="14" a="1"/>
  <c r="AC53" i="14" s="1"/>
  <c r="AC9" i="14" a="1"/>
  <c r="AC9" i="14" s="1"/>
  <c r="AD6" i="14" a="1"/>
  <c r="AD6" i="14" s="1"/>
  <c r="AE8" i="14"/>
  <c r="AD7" i="14"/>
  <c r="AD70" i="9" a="1"/>
  <c r="AD70" i="9" s="1"/>
  <c r="AD66" i="9" a="1"/>
  <c r="AD66" i="9" s="1"/>
  <c r="AD62" i="9" a="1"/>
  <c r="AD62" i="9" s="1"/>
  <c r="AD71" i="9" a="1"/>
  <c r="AD71" i="9" s="1"/>
  <c r="AD67" i="9" a="1"/>
  <c r="AD67" i="9" s="1"/>
  <c r="AD63" i="9" a="1"/>
  <c r="AD63" i="9" s="1"/>
  <c r="AD72" i="9" a="1"/>
  <c r="AD72" i="9" s="1"/>
  <c r="AD64" i="9" a="1"/>
  <c r="AD64" i="9" s="1"/>
  <c r="AD60" i="9" a="1"/>
  <c r="AD60" i="9" s="1"/>
  <c r="AD52" i="9" a="1"/>
  <c r="AD52" i="9" s="1"/>
  <c r="AD49" i="9" a="1"/>
  <c r="AD49" i="9" s="1"/>
  <c r="AD43" i="9" a="1"/>
  <c r="AD43" i="9" s="1"/>
  <c r="AD41" i="9" a="1"/>
  <c r="AD41" i="9" s="1"/>
  <c r="AD38" i="9" a="1"/>
  <c r="AD38" i="9" s="1"/>
  <c r="AD35" i="9" a="1"/>
  <c r="AD35" i="9" s="1"/>
  <c r="AD33" i="9" a="1"/>
  <c r="AD33" i="9" s="1"/>
  <c r="AD29" i="9" a="1"/>
  <c r="AD29" i="9" s="1"/>
  <c r="AD23" i="9" a="1"/>
  <c r="AD23" i="9" s="1"/>
  <c r="AD19" i="9" a="1"/>
  <c r="AD19" i="9" s="1"/>
  <c r="AD15" i="9" a="1"/>
  <c r="AD15" i="9" s="1"/>
  <c r="AD11" i="9" a="1"/>
  <c r="AD11" i="9" s="1"/>
  <c r="AD65" i="9" a="1"/>
  <c r="AD65" i="9" s="1"/>
  <c r="AD61" i="9" a="1"/>
  <c r="AD61" i="9" s="1"/>
  <c r="AD57" i="9" a="1"/>
  <c r="AD57" i="9" s="1"/>
  <c r="AD55" i="9" a="1"/>
  <c r="AD55" i="9" s="1"/>
  <c r="AD50" i="9" a="1"/>
  <c r="AD50" i="9" s="1"/>
  <c r="AD47" i="9" a="1"/>
  <c r="AD47" i="9" s="1"/>
  <c r="AD39" i="9" a="1"/>
  <c r="AD39" i="9" s="1"/>
  <c r="AD30" i="9" a="1"/>
  <c r="AD30" i="9" s="1"/>
  <c r="AD27" i="9" a="1"/>
  <c r="AD27" i="9" s="1"/>
  <c r="AD26" i="9" a="1"/>
  <c r="AD26" i="9" s="1"/>
  <c r="AD24" i="9" a="1"/>
  <c r="AD24" i="9" s="1"/>
  <c r="AD20" i="9" a="1"/>
  <c r="AD20" i="9" s="1"/>
  <c r="AD16" i="9" a="1"/>
  <c r="AD16" i="9" s="1"/>
  <c r="AD12" i="9" a="1"/>
  <c r="AD12" i="9" s="1"/>
  <c r="AD68" i="9" a="1"/>
  <c r="AD68" i="9" s="1"/>
  <c r="AD58" i="9" a="1"/>
  <c r="AD58" i="9" s="1"/>
  <c r="AD56" i="9" a="1"/>
  <c r="AD56" i="9" s="1"/>
  <c r="AD53" i="9" a="1"/>
  <c r="AD53" i="9" s="1"/>
  <c r="AD48" i="9" a="1"/>
  <c r="AD48" i="9" s="1"/>
  <c r="AD44" i="9" a="1"/>
  <c r="AD44" i="9" s="1"/>
  <c r="AD36" i="9" a="1"/>
  <c r="AD36" i="9" s="1"/>
  <c r="AD31" i="9" a="1"/>
  <c r="AD31" i="9" s="1"/>
  <c r="AD25" i="9" a="1"/>
  <c r="AD25" i="9" s="1"/>
  <c r="AD21" i="9" a="1"/>
  <c r="AD21" i="9" s="1"/>
  <c r="AD17" i="9" a="1"/>
  <c r="AD17" i="9" s="1"/>
  <c r="AD13" i="9" a="1"/>
  <c r="AD13" i="9" s="1"/>
  <c r="AD69" i="9" a="1"/>
  <c r="AD69" i="9" s="1"/>
  <c r="AD54" i="9" a="1"/>
  <c r="AD54" i="9" s="1"/>
  <c r="AD42" i="9" a="1"/>
  <c r="AD42" i="9" s="1"/>
  <c r="AD37" i="9" a="1"/>
  <c r="AD37" i="9" s="1"/>
  <c r="AD32" i="9" a="1"/>
  <c r="AD32" i="9" s="1"/>
  <c r="AD18" i="9" a="1"/>
  <c r="AD18" i="9" s="1"/>
  <c r="AD51" i="9" a="1"/>
  <c r="AD51" i="9" s="1"/>
  <c r="AD46" i="9" a="1"/>
  <c r="AD46" i="9" s="1"/>
  <c r="AD34" i="9" a="1"/>
  <c r="AD34" i="9" s="1"/>
  <c r="AD22" i="9" a="1"/>
  <c r="AD22" i="9" s="1"/>
  <c r="AD9" i="9" a="1"/>
  <c r="AD9" i="9" s="1"/>
  <c r="AD59" i="9" a="1"/>
  <c r="AD59" i="9" s="1"/>
  <c r="AD10" i="9" a="1"/>
  <c r="AD10" i="9" s="1"/>
  <c r="AD45" i="9" a="1"/>
  <c r="AD45" i="9" s="1"/>
  <c r="AD40" i="9" a="1"/>
  <c r="AD40" i="9" s="1"/>
  <c r="AD28" i="9" a="1"/>
  <c r="AD28" i="9" s="1"/>
  <c r="AD14" i="9" a="1"/>
  <c r="AD14" i="9" s="1"/>
  <c r="AD13" i="13" a="1"/>
  <c r="AD13" i="13" s="1"/>
  <c r="AD16" i="13" a="1"/>
  <c r="AD16" i="13" s="1"/>
  <c r="AD17" i="13" a="1"/>
  <c r="AD17" i="13" s="1"/>
  <c r="AD20" i="13" a="1"/>
  <c r="AD20" i="13" s="1"/>
  <c r="AD26" i="13" a="1"/>
  <c r="AD26" i="13" s="1"/>
  <c r="AD29" i="13" a="1"/>
  <c r="AD29" i="13" s="1"/>
  <c r="AD34" i="13" a="1"/>
  <c r="AD34" i="13" s="1"/>
  <c r="AD42" i="13" a="1"/>
  <c r="AD42" i="13" s="1"/>
  <c r="AD47" i="13" a="1"/>
  <c r="AD47" i="13" s="1"/>
  <c r="AD55" i="13" a="1"/>
  <c r="AD55" i="13" s="1"/>
  <c r="AD59" i="13" a="1"/>
  <c r="AD59" i="13" s="1"/>
  <c r="AD62" i="13" a="1"/>
  <c r="AD62" i="13" s="1"/>
  <c r="AD65" i="13" a="1"/>
  <c r="AD65" i="13" s="1"/>
  <c r="AD71" i="13" a="1"/>
  <c r="AD71" i="13" s="1"/>
  <c r="AD10" i="13" a="1"/>
  <c r="AD10" i="13" s="1"/>
  <c r="AD14" i="13" a="1"/>
  <c r="AD14" i="13" s="1"/>
  <c r="AD15" i="13" a="1"/>
  <c r="AD15" i="13" s="1"/>
  <c r="AD23" i="13" a="1"/>
  <c r="AD23" i="13" s="1"/>
  <c r="AD25" i="13" a="1"/>
  <c r="AD25" i="13" s="1"/>
  <c r="AD32" i="13" a="1"/>
  <c r="AD32" i="13" s="1"/>
  <c r="AD35" i="13" a="1"/>
  <c r="AD35" i="13" s="1"/>
  <c r="AD38" i="13" a="1"/>
  <c r="AD38" i="13" s="1"/>
  <c r="AD40" i="13" a="1"/>
  <c r="AD40" i="13" s="1"/>
  <c r="AD45" i="13" a="1"/>
  <c r="AD45" i="13" s="1"/>
  <c r="AD49" i="13" a="1"/>
  <c r="AD49" i="13" s="1"/>
  <c r="AD52" i="13" a="1"/>
  <c r="AD52" i="13" s="1"/>
  <c r="AD58" i="13" a="1"/>
  <c r="AD58" i="13" s="1"/>
  <c r="AD61" i="13" a="1"/>
  <c r="AD61" i="13" s="1"/>
  <c r="AD64" i="13" a="1"/>
  <c r="AD64" i="13" s="1"/>
  <c r="AD68" i="13" a="1"/>
  <c r="AD68" i="13" s="1"/>
  <c r="AD12" i="13" a="1"/>
  <c r="AD12" i="13" s="1"/>
  <c r="AD18" i="13" a="1"/>
  <c r="AD18" i="13" s="1"/>
  <c r="AD22" i="13" a="1"/>
  <c r="AD22" i="13" s="1"/>
  <c r="AD24" i="13" a="1"/>
  <c r="AD24" i="13" s="1"/>
  <c r="AD28" i="13" a="1"/>
  <c r="AD28" i="13" s="1"/>
  <c r="AD31" i="13" a="1"/>
  <c r="AD31" i="13" s="1"/>
  <c r="AD36" i="13" a="1"/>
  <c r="AD36" i="13" s="1"/>
  <c r="AD37" i="13" a="1"/>
  <c r="AD37" i="13" s="1"/>
  <c r="AD43" i="13" a="1"/>
  <c r="AD43" i="13" s="1"/>
  <c r="AD46" i="13" a="1"/>
  <c r="AD46" i="13" s="1"/>
  <c r="AD48" i="13" a="1"/>
  <c r="AD48" i="13" s="1"/>
  <c r="AD51" i="13" a="1"/>
  <c r="AD51" i="13" s="1"/>
  <c r="AD54" i="13" a="1"/>
  <c r="AD54" i="13" s="1"/>
  <c r="AD57" i="13" a="1"/>
  <c r="AD57" i="13" s="1"/>
  <c r="AD63" i="13" a="1"/>
  <c r="AD63" i="13" s="1"/>
  <c r="AD67" i="13" a="1"/>
  <c r="AD67" i="13" s="1"/>
  <c r="AD21" i="13" a="1"/>
  <c r="AD21" i="13" s="1"/>
  <c r="AD30" i="13" a="1"/>
  <c r="AD30" i="13" s="1"/>
  <c r="AD56" i="13" a="1"/>
  <c r="AD56" i="13" s="1"/>
  <c r="AD70" i="13" a="1"/>
  <c r="AD70" i="13" s="1"/>
  <c r="AD72" i="13" a="1"/>
  <c r="AD72" i="13" s="1"/>
  <c r="AD19" i="13" a="1"/>
  <c r="AD19" i="13" s="1"/>
  <c r="AD33" i="13" a="1"/>
  <c r="AD33" i="13" s="1"/>
  <c r="AD39" i="13" a="1"/>
  <c r="AD39" i="13" s="1"/>
  <c r="AD44" i="13" a="1"/>
  <c r="AD44" i="13" s="1"/>
  <c r="AD66" i="13" a="1"/>
  <c r="AD66" i="13" s="1"/>
  <c r="AD69" i="13" a="1"/>
  <c r="AD69" i="13" s="1"/>
  <c r="AD27" i="13" a="1"/>
  <c r="AD27" i="13" s="1"/>
  <c r="AD53" i="13" a="1"/>
  <c r="AD53" i="13" s="1"/>
  <c r="AD11" i="13" a="1"/>
  <c r="AD11" i="13" s="1"/>
  <c r="AD41" i="13" a="1"/>
  <c r="AD41" i="13" s="1"/>
  <c r="AD50" i="13" a="1"/>
  <c r="AD50" i="13" s="1"/>
  <c r="AD9" i="13" a="1"/>
  <c r="AD9" i="13" s="1"/>
  <c r="AD60" i="13" a="1"/>
  <c r="AD60" i="13" s="1"/>
  <c r="AD72" i="10" a="1"/>
  <c r="AD72" i="10" s="1"/>
  <c r="AD68" i="10" a="1"/>
  <c r="AD68" i="10" s="1"/>
  <c r="AD63" i="10" a="1"/>
  <c r="AD63" i="10" s="1"/>
  <c r="AD56" i="10" a="1"/>
  <c r="AD56" i="10" s="1"/>
  <c r="AD52" i="10" a="1"/>
  <c r="AD52" i="10" s="1"/>
  <c r="AD48" i="10" a="1"/>
  <c r="AD48" i="10" s="1"/>
  <c r="AD47" i="10" a="1"/>
  <c r="AD47" i="10" s="1"/>
  <c r="AD43" i="10" a="1"/>
  <c r="AD43" i="10" s="1"/>
  <c r="AD39" i="10" a="1"/>
  <c r="AD39" i="10" s="1"/>
  <c r="AD36" i="10" a="1"/>
  <c r="AD36" i="10" s="1"/>
  <c r="AD35" i="10" a="1"/>
  <c r="AD35" i="10" s="1"/>
  <c r="AD32" i="10" a="1"/>
  <c r="AD32" i="10" s="1"/>
  <c r="AD29" i="10" a="1"/>
  <c r="AD29" i="10" s="1"/>
  <c r="AD25" i="10" a="1"/>
  <c r="AD25" i="10" s="1"/>
  <c r="AD19" i="10" a="1"/>
  <c r="AD19" i="10" s="1"/>
  <c r="AD17" i="10" a="1"/>
  <c r="AD17" i="10" s="1"/>
  <c r="AD16" i="10" a="1"/>
  <c r="AD16" i="10" s="1"/>
  <c r="AD14" i="10" a="1"/>
  <c r="AD14" i="10" s="1"/>
  <c r="AD13" i="10" a="1"/>
  <c r="AD13" i="10" s="1"/>
  <c r="AD69" i="10" a="1"/>
  <c r="AD69" i="10" s="1"/>
  <c r="AD67" i="10" a="1"/>
  <c r="AD67" i="10" s="1"/>
  <c r="AD64" i="10" a="1"/>
  <c r="AD64" i="10" s="1"/>
  <c r="AD60" i="10" a="1"/>
  <c r="AD60" i="10" s="1"/>
  <c r="AD57" i="10" a="1"/>
  <c r="AD57" i="10" s="1"/>
  <c r="AD53" i="10" a="1"/>
  <c r="AD53" i="10" s="1"/>
  <c r="AD49" i="10" a="1"/>
  <c r="AD49" i="10" s="1"/>
  <c r="AD44" i="10" a="1"/>
  <c r="AD44" i="10" s="1"/>
  <c r="AD40" i="10" a="1"/>
  <c r="AD40" i="10" s="1"/>
  <c r="AD30" i="10" a="1"/>
  <c r="AD30" i="10" s="1"/>
  <c r="AD26" i="10" a="1"/>
  <c r="AD26" i="10" s="1"/>
  <c r="AD23" i="10" a="1"/>
  <c r="AD23" i="10" s="1"/>
  <c r="AD20" i="10" a="1"/>
  <c r="AD20" i="10" s="1"/>
  <c r="AD11" i="10" a="1"/>
  <c r="AD11" i="10" s="1"/>
  <c r="AD9" i="10" a="1"/>
  <c r="AD9" i="10" s="1"/>
  <c r="AD70" i="10" a="1"/>
  <c r="AD70" i="10" s="1"/>
  <c r="AD65" i="10" a="1"/>
  <c r="AD65" i="10" s="1"/>
  <c r="AD61" i="10" a="1"/>
  <c r="AD61" i="10" s="1"/>
  <c r="AD58" i="10" a="1"/>
  <c r="AD58" i="10" s="1"/>
  <c r="AD54" i="10" a="1"/>
  <c r="AD54" i="10" s="1"/>
  <c r="AD50" i="10" a="1"/>
  <c r="AD50" i="10" s="1"/>
  <c r="AD45" i="10" a="1"/>
  <c r="AD45" i="10" s="1"/>
  <c r="AD41" i="10" a="1"/>
  <c r="AD41" i="10" s="1"/>
  <c r="AD37" i="10" a="1"/>
  <c r="AD37" i="10" s="1"/>
  <c r="AD33" i="10" a="1"/>
  <c r="AD33" i="10" s="1"/>
  <c r="AD27" i="10" a="1"/>
  <c r="AD27" i="10" s="1"/>
  <c r="AD24" i="10" a="1"/>
  <c r="AD24" i="10" s="1"/>
  <c r="AD21" i="10" a="1"/>
  <c r="AD21" i="10" s="1"/>
  <c r="AD12" i="10" a="1"/>
  <c r="AD12" i="10" s="1"/>
  <c r="AD10" i="10" a="1"/>
  <c r="AD10" i="10" s="1"/>
  <c r="AD62" i="10" a="1"/>
  <c r="AD62" i="10" s="1"/>
  <c r="AD46" i="10" a="1"/>
  <c r="AD46" i="10" s="1"/>
  <c r="AD31" i="10" a="1"/>
  <c r="AD31" i="10" s="1"/>
  <c r="AD71" i="10" a="1"/>
  <c r="AD71" i="10" s="1"/>
  <c r="AD66" i="10" a="1"/>
  <c r="AD66" i="10" s="1"/>
  <c r="AD51" i="10" a="1"/>
  <c r="AD51" i="10" s="1"/>
  <c r="AD28" i="10" a="1"/>
  <c r="AD28" i="10" s="1"/>
  <c r="AD15" i="10" a="1"/>
  <c r="AD15" i="10" s="1"/>
  <c r="AD59" i="10" a="1"/>
  <c r="AD59" i="10" s="1"/>
  <c r="AD55" i="10" a="1"/>
  <c r="AD55" i="10" s="1"/>
  <c r="AD38" i="10" a="1"/>
  <c r="AD38" i="10" s="1"/>
  <c r="AD18" i="10" a="1"/>
  <c r="AD18" i="10" s="1"/>
  <c r="AD42" i="10" a="1"/>
  <c r="AD42" i="10" s="1"/>
  <c r="AD34" i="10" a="1"/>
  <c r="AD34" i="10" s="1"/>
  <c r="AD22" i="10" a="1"/>
  <c r="AD22" i="10" s="1"/>
  <c r="AC70" i="11" a="1"/>
  <c r="AC70" i="11" s="1"/>
  <c r="AC66" i="11" a="1"/>
  <c r="AC66" i="11" s="1"/>
  <c r="AC63" i="11" a="1"/>
  <c r="AC63" i="11" s="1"/>
  <c r="AC61" i="11" a="1"/>
  <c r="AC61" i="11" s="1"/>
  <c r="AC58" i="11" a="1"/>
  <c r="AC58" i="11" s="1"/>
  <c r="AC55" i="11" a="1"/>
  <c r="AC55" i="11" s="1"/>
  <c r="AC47" i="11" a="1"/>
  <c r="AC47" i="11" s="1"/>
  <c r="AC40" i="11" a="1"/>
  <c r="AC40" i="11" s="1"/>
  <c r="AC37" i="11" a="1"/>
  <c r="AC37" i="11" s="1"/>
  <c r="AC33" i="11" a="1"/>
  <c r="AC33" i="11" s="1"/>
  <c r="AC26" i="11" a="1"/>
  <c r="AC26" i="11" s="1"/>
  <c r="AC23" i="11" a="1"/>
  <c r="AC23" i="11" s="1"/>
  <c r="AC18" i="11" a="1"/>
  <c r="AC18" i="11" s="1"/>
  <c r="AC17" i="11" a="1"/>
  <c r="AC17" i="11" s="1"/>
  <c r="AC72" i="11" a="1"/>
  <c r="AC72" i="11" s="1"/>
  <c r="AC69" i="11" a="1"/>
  <c r="AC69" i="11" s="1"/>
  <c r="AC64" i="11" a="1"/>
  <c r="AC64" i="11" s="1"/>
  <c r="AC62" i="11" a="1"/>
  <c r="AC62" i="11" s="1"/>
  <c r="AC57" i="11" a="1"/>
  <c r="AC57" i="11" s="1"/>
  <c r="AC56" i="11" a="1"/>
  <c r="AC56" i="11" s="1"/>
  <c r="AC53" i="11" a="1"/>
  <c r="AC53" i="11" s="1"/>
  <c r="AC48" i="11" a="1"/>
  <c r="AC48" i="11" s="1"/>
  <c r="AC45" i="11" a="1"/>
  <c r="AC45" i="11" s="1"/>
  <c r="AC41" i="11" a="1"/>
  <c r="AC41" i="11" s="1"/>
  <c r="AC38" i="11" a="1"/>
  <c r="AC38" i="11" s="1"/>
  <c r="AC34" i="11" a="1"/>
  <c r="AC34" i="11" s="1"/>
  <c r="AC29" i="11" a="1"/>
  <c r="AC29" i="11" s="1"/>
  <c r="AC24" i="11" a="1"/>
  <c r="AC24" i="11" s="1"/>
  <c r="AC21" i="11" a="1"/>
  <c r="AC21" i="11" s="1"/>
  <c r="AC15" i="11" a="1"/>
  <c r="AC15" i="11" s="1"/>
  <c r="AC54" i="11" a="1"/>
  <c r="AC54" i="11" s="1"/>
  <c r="AC51" i="11" a="1"/>
  <c r="AC51" i="11" s="1"/>
  <c r="AC49" i="11" a="1"/>
  <c r="AC49" i="11" s="1"/>
  <c r="AC46" i="11" a="1"/>
  <c r="AC46" i="11" s="1"/>
  <c r="AC42" i="11" a="1"/>
  <c r="AC42" i="11" s="1"/>
  <c r="AC35" i="11" a="1"/>
  <c r="AC35" i="11" s="1"/>
  <c r="AC31" i="11" a="1"/>
  <c r="AC31" i="11" s="1"/>
  <c r="AC30" i="11" a="1"/>
  <c r="AC30" i="11" s="1"/>
  <c r="AC27" i="11" a="1"/>
  <c r="AC27" i="11" s="1"/>
  <c r="AC22" i="11" a="1"/>
  <c r="AC22" i="11" s="1"/>
  <c r="AC19" i="11" a="1"/>
  <c r="AC19" i="11" s="1"/>
  <c r="AC16" i="11" a="1"/>
  <c r="AC16" i="11" s="1"/>
  <c r="AC12" i="11" a="1"/>
  <c r="AC12" i="11" s="1"/>
  <c r="AC65" i="11" a="1"/>
  <c r="AC65" i="11" s="1"/>
  <c r="AC44" i="11" a="1"/>
  <c r="AC44" i="11" s="1"/>
  <c r="AC39" i="11" a="1"/>
  <c r="AC39" i="11" s="1"/>
  <c r="AC20" i="11" a="1"/>
  <c r="AC20" i="11" s="1"/>
  <c r="AC68" i="11" a="1"/>
  <c r="AC68" i="11" s="1"/>
  <c r="AC59" i="11" a="1"/>
  <c r="AC59" i="11" s="1"/>
  <c r="AC52" i="11" a="1"/>
  <c r="AC52" i="11" s="1"/>
  <c r="AC43" i="11" a="1"/>
  <c r="AC43" i="11" s="1"/>
  <c r="AC32" i="11" a="1"/>
  <c r="AC32" i="11" s="1"/>
  <c r="AC13" i="11" a="1"/>
  <c r="AC13" i="11" s="1"/>
  <c r="AC10" i="11" a="1"/>
  <c r="AC10" i="11" s="1"/>
  <c r="AC9" i="11" a="1"/>
  <c r="AC9" i="11" s="1"/>
  <c r="AC50" i="11" a="1"/>
  <c r="AC50" i="11" s="1"/>
  <c r="AC36" i="11" a="1"/>
  <c r="AC36" i="11" s="1"/>
  <c r="AC25" i="11" a="1"/>
  <c r="AC25" i="11" s="1"/>
  <c r="AC14" i="11" a="1"/>
  <c r="AC14" i="11" s="1"/>
  <c r="AC11" i="11" a="1"/>
  <c r="AC11" i="11" s="1"/>
  <c r="AC67" i="11" a="1"/>
  <c r="AC67" i="11" s="1"/>
  <c r="AC28" i="11" a="1"/>
  <c r="AC28" i="11" s="1"/>
  <c r="AC71" i="11" a="1"/>
  <c r="AC71" i="11" s="1"/>
  <c r="AC60" i="11" a="1"/>
  <c r="AC60" i="11" s="1"/>
  <c r="AF8" i="8"/>
  <c r="AF6" i="8" s="1" a="1"/>
  <c r="AF6" i="8" s="1"/>
  <c r="AE7" i="8"/>
  <c r="AD72" i="6" a="1"/>
  <c r="AD72" i="6" s="1"/>
  <c r="AD68" i="6" a="1"/>
  <c r="AD68" i="6" s="1"/>
  <c r="AD62" i="6" a="1"/>
  <c r="AD62" i="6" s="1"/>
  <c r="AD56" i="6" a="1"/>
  <c r="AD56" i="6" s="1"/>
  <c r="AD53" i="6" a="1"/>
  <c r="AD53" i="6" s="1"/>
  <c r="AD50" i="6" a="1"/>
  <c r="AD50" i="6" s="1"/>
  <c r="AD46" i="6" a="1"/>
  <c r="AD46" i="6" s="1"/>
  <c r="AD40" i="6" a="1"/>
  <c r="AD40" i="6" s="1"/>
  <c r="AD39" i="6" a="1"/>
  <c r="AD39" i="6" s="1"/>
  <c r="AD36" i="6" a="1"/>
  <c r="AD36" i="6" s="1"/>
  <c r="AD35" i="6" a="1"/>
  <c r="AD35" i="6" s="1"/>
  <c r="AD28" i="6" a="1"/>
  <c r="AD28" i="6" s="1"/>
  <c r="AD23" i="6" a="1"/>
  <c r="AD23" i="6" s="1"/>
  <c r="AD21" i="6" a="1"/>
  <c r="AD21" i="6" s="1"/>
  <c r="AD19" i="6" a="1"/>
  <c r="AD19" i="6" s="1"/>
  <c r="AD15" i="6" a="1"/>
  <c r="AD15" i="6" s="1"/>
  <c r="AD69" i="6" a="1"/>
  <c r="AD69" i="6" s="1"/>
  <c r="AD66" i="6" a="1"/>
  <c r="AD66" i="6" s="1"/>
  <c r="AD65" i="6" a="1"/>
  <c r="AD65" i="6" s="1"/>
  <c r="AD61" i="6" a="1"/>
  <c r="AD61" i="6" s="1"/>
  <c r="AD60" i="6" a="1"/>
  <c r="AD60" i="6" s="1"/>
  <c r="AD51" i="6" a="1"/>
  <c r="AD51" i="6" s="1"/>
  <c r="AD47" i="6" a="1"/>
  <c r="AD47" i="6" s="1"/>
  <c r="AD44" i="6" a="1"/>
  <c r="AD44" i="6" s="1"/>
  <c r="AD41" i="6" a="1"/>
  <c r="AD41" i="6" s="1"/>
  <c r="AD38" i="6" a="1"/>
  <c r="AD38" i="6" s="1"/>
  <c r="AD37" i="6" a="1"/>
  <c r="AD37" i="6" s="1"/>
  <c r="AD33" i="6" a="1"/>
  <c r="AD33" i="6" s="1"/>
  <c r="AD31" i="6" a="1"/>
  <c r="AD31" i="6" s="1"/>
  <c r="AD29" i="6" a="1"/>
  <c r="AD29" i="6" s="1"/>
  <c r="AD25" i="6" a="1"/>
  <c r="AD25" i="6" s="1"/>
  <c r="AD17" i="6" a="1"/>
  <c r="AD17" i="6" s="1"/>
  <c r="AD12" i="6" a="1"/>
  <c r="AD12" i="6" s="1"/>
  <c r="AD10" i="6" a="1"/>
  <c r="AD10" i="6" s="1"/>
  <c r="AD70" i="6" a="1"/>
  <c r="AD70" i="6" s="1"/>
  <c r="AD64" i="6" a="1"/>
  <c r="AD64" i="6" s="1"/>
  <c r="AD59" i="6" a="1"/>
  <c r="AD59" i="6" s="1"/>
  <c r="AD58" i="6" a="1"/>
  <c r="AD58" i="6" s="1"/>
  <c r="AD54" i="6" a="1"/>
  <c r="AD54" i="6" s="1"/>
  <c r="AD48" i="6" a="1"/>
  <c r="AD48" i="6" s="1"/>
  <c r="AD42" i="6" a="1"/>
  <c r="AD42" i="6" s="1"/>
  <c r="AD34" i="6" a="1"/>
  <c r="AD34" i="6" s="1"/>
  <c r="AD30" i="6" a="1"/>
  <c r="AD30" i="6" s="1"/>
  <c r="AD26" i="6" a="1"/>
  <c r="AD26" i="6" s="1"/>
  <c r="AD24" i="6" a="1"/>
  <c r="AD24" i="6" s="1"/>
  <c r="AD22" i="6" a="1"/>
  <c r="AD22" i="6" s="1"/>
  <c r="AD20" i="6" a="1"/>
  <c r="AD20" i="6" s="1"/>
  <c r="AD18" i="6" a="1"/>
  <c r="AD18" i="6" s="1"/>
  <c r="AD16" i="6" a="1"/>
  <c r="AD16" i="6" s="1"/>
  <c r="AD14" i="6" a="1"/>
  <c r="AD14" i="6" s="1"/>
  <c r="AD13" i="6" a="1"/>
  <c r="AD13" i="6" s="1"/>
  <c r="AD71" i="6" a="1"/>
  <c r="AD71" i="6" s="1"/>
  <c r="AD52" i="6" a="1"/>
  <c r="AD52" i="6" s="1"/>
  <c r="AD27" i="6" a="1"/>
  <c r="AD27" i="6" s="1"/>
  <c r="AD9" i="6" a="1"/>
  <c r="AD9" i="6" s="1"/>
  <c r="AD67" i="6" a="1"/>
  <c r="AD67" i="6" s="1"/>
  <c r="AD63" i="6" a="1"/>
  <c r="AD63" i="6" s="1"/>
  <c r="AD49" i="6" a="1"/>
  <c r="AD49" i="6" s="1"/>
  <c r="AD57" i="6" a="1"/>
  <c r="AD57" i="6" s="1"/>
  <c r="AD43" i="6" a="1"/>
  <c r="AD43" i="6" s="1"/>
  <c r="AD32" i="6" a="1"/>
  <c r="AD32" i="6" s="1"/>
  <c r="AD11" i="6" a="1"/>
  <c r="AD11" i="6" s="1"/>
  <c r="AD55" i="6" a="1"/>
  <c r="AD55" i="6" s="1"/>
  <c r="AD45" i="6" a="1"/>
  <c r="AD45" i="6" s="1"/>
  <c r="AD69" i="16" a="1"/>
  <c r="AD69" i="16" s="1"/>
  <c r="AD65" i="16" a="1"/>
  <c r="AD65" i="16" s="1"/>
  <c r="AD57" i="16" a="1"/>
  <c r="AD57" i="16" s="1"/>
  <c r="AD56" i="16" a="1"/>
  <c r="AD56" i="16" s="1"/>
  <c r="AD55" i="16" a="1"/>
  <c r="AD55" i="16" s="1"/>
  <c r="AD51" i="16" a="1"/>
  <c r="AD51" i="16" s="1"/>
  <c r="AD48" i="16" a="1"/>
  <c r="AD48" i="16" s="1"/>
  <c r="AD44" i="16" a="1"/>
  <c r="AD44" i="16" s="1"/>
  <c r="AD39" i="16" a="1"/>
  <c r="AD39" i="16" s="1"/>
  <c r="AD36" i="16" a="1"/>
  <c r="AD36" i="16" s="1"/>
  <c r="AD34" i="16" a="1"/>
  <c r="AD34" i="16" s="1"/>
  <c r="AD32" i="16" a="1"/>
  <c r="AD32" i="16" s="1"/>
  <c r="AD30" i="16" a="1"/>
  <c r="AD30" i="16" s="1"/>
  <c r="AD28" i="16" a="1"/>
  <c r="AD28" i="16" s="1"/>
  <c r="AD22" i="16" a="1"/>
  <c r="AD22" i="16" s="1"/>
  <c r="AD20" i="16" a="1"/>
  <c r="AD20" i="16" s="1"/>
  <c r="AD17" i="16" a="1"/>
  <c r="AD17" i="16" s="1"/>
  <c r="AD13" i="16" a="1"/>
  <c r="AD13" i="16" s="1"/>
  <c r="AD72" i="16" a="1"/>
  <c r="AD72" i="16" s="1"/>
  <c r="AD50" i="16" a="1"/>
  <c r="AD50" i="16" s="1"/>
  <c r="AD45" i="16" a="1"/>
  <c r="AD45" i="16" s="1"/>
  <c r="AD29" i="16" a="1"/>
  <c r="AD29" i="16" s="1"/>
  <c r="AD12" i="16" a="1"/>
  <c r="AD12" i="16" s="1"/>
  <c r="AD10" i="16" a="1"/>
  <c r="AD10" i="16" s="1"/>
  <c r="AD70" i="16" a="1"/>
  <c r="AD70" i="16" s="1"/>
  <c r="AD66" i="16" a="1"/>
  <c r="AD66" i="16" s="1"/>
  <c r="AD62" i="16" a="1"/>
  <c r="AD62" i="16" s="1"/>
  <c r="AD52" i="16" a="1"/>
  <c r="AD52" i="16" s="1"/>
  <c r="AD49" i="16" a="1"/>
  <c r="AD49" i="16" s="1"/>
  <c r="AD47" i="16" a="1"/>
  <c r="AD47" i="16" s="1"/>
  <c r="AD43" i="16" a="1"/>
  <c r="AD43" i="16" s="1"/>
  <c r="AD40" i="16" a="1"/>
  <c r="AD40" i="16" s="1"/>
  <c r="AD31" i="16" a="1"/>
  <c r="AD31" i="16" s="1"/>
  <c r="AD25" i="16" a="1"/>
  <c r="AD25" i="16" s="1"/>
  <c r="AD24" i="16" a="1"/>
  <c r="AD24" i="16" s="1"/>
  <c r="AD18" i="16" a="1"/>
  <c r="AD18" i="16" s="1"/>
  <c r="AD14" i="16" a="1"/>
  <c r="AD14" i="16" s="1"/>
  <c r="AD11" i="16" a="1"/>
  <c r="AD11" i="16" s="1"/>
  <c r="AD59" i="16" a="1"/>
  <c r="AD59" i="16" s="1"/>
  <c r="AD38" i="16" a="1"/>
  <c r="AD38" i="16" s="1"/>
  <c r="AD21" i="16" a="1"/>
  <c r="AD21" i="16" s="1"/>
  <c r="AD71" i="16" a="1"/>
  <c r="AD71" i="16" s="1"/>
  <c r="AD67" i="16" a="1"/>
  <c r="AD67" i="16" s="1"/>
  <c r="AD63" i="16" a="1"/>
  <c r="AD63" i="16" s="1"/>
  <c r="AD60" i="16" a="1"/>
  <c r="AD60" i="16" s="1"/>
  <c r="AD53" i="16" a="1"/>
  <c r="AD53" i="16" s="1"/>
  <c r="AD46" i="16" a="1"/>
  <c r="AD46" i="16" s="1"/>
  <c r="AD41" i="16" a="1"/>
  <c r="AD41" i="16" s="1"/>
  <c r="AD37" i="16" a="1"/>
  <c r="AD37" i="16" s="1"/>
  <c r="AD27" i="16" a="1"/>
  <c r="AD27" i="16" s="1"/>
  <c r="AD26" i="16" a="1"/>
  <c r="AD26" i="16" s="1"/>
  <c r="AD23" i="16" a="1"/>
  <c r="AD23" i="16" s="1"/>
  <c r="AD15" i="16" a="1"/>
  <c r="AD15" i="16" s="1"/>
  <c r="AD9" i="16" a="1"/>
  <c r="AD9" i="16" s="1"/>
  <c r="AD68" i="16" a="1"/>
  <c r="AD68" i="16" s="1"/>
  <c r="AD64" i="16" a="1"/>
  <c r="AD64" i="16" s="1"/>
  <c r="AD61" i="16" a="1"/>
  <c r="AD61" i="16" s="1"/>
  <c r="AD58" i="16" a="1"/>
  <c r="AD58" i="16" s="1"/>
  <c r="AD54" i="16" a="1"/>
  <c r="AD54" i="16" s="1"/>
  <c r="AD42" i="16" a="1"/>
  <c r="AD42" i="16" s="1"/>
  <c r="AD35" i="16" a="1"/>
  <c r="AD35" i="16" s="1"/>
  <c r="AD33" i="16" a="1"/>
  <c r="AD33" i="16" s="1"/>
  <c r="AD19" i="16" a="1"/>
  <c r="AD19" i="16" s="1"/>
  <c r="AD16" i="16" a="1"/>
  <c r="AD16" i="16" s="1"/>
  <c r="AD72" i="15" a="1"/>
  <c r="AD72" i="15" s="1"/>
  <c r="AD68" i="15" a="1"/>
  <c r="AD68" i="15" s="1"/>
  <c r="AD64" i="15" a="1"/>
  <c r="AD64" i="15" s="1"/>
  <c r="AD61" i="15" a="1"/>
  <c r="AD61" i="15" s="1"/>
  <c r="AD54" i="15" a="1"/>
  <c r="AD54" i="15" s="1"/>
  <c r="AD48" i="15" a="1"/>
  <c r="AD48" i="15" s="1"/>
  <c r="AD42" i="15" a="1"/>
  <c r="AD42" i="15" s="1"/>
  <c r="AD40" i="15" a="1"/>
  <c r="AD40" i="15" s="1"/>
  <c r="AD32" i="15" a="1"/>
  <c r="AD32" i="15" s="1"/>
  <c r="AD29" i="15" a="1"/>
  <c r="AD29" i="15" s="1"/>
  <c r="AD27" i="15" a="1"/>
  <c r="AD27" i="15" s="1"/>
  <c r="AD25" i="15" a="1"/>
  <c r="AD25" i="15" s="1"/>
  <c r="AD17" i="15" a="1"/>
  <c r="AD17" i="15" s="1"/>
  <c r="AD14" i="15" a="1"/>
  <c r="AD14" i="15" s="1"/>
  <c r="AD69" i="15" a="1"/>
  <c r="AD69" i="15" s="1"/>
  <c r="AD65" i="15" a="1"/>
  <c r="AD65" i="15" s="1"/>
  <c r="AD59" i="15" a="1"/>
  <c r="AD59" i="15" s="1"/>
  <c r="AD53" i="15" a="1"/>
  <c r="AD53" i="15" s="1"/>
  <c r="AD52" i="15" a="1"/>
  <c r="AD52" i="15" s="1"/>
  <c r="AD49" i="15" a="1"/>
  <c r="AD49" i="15" s="1"/>
  <c r="AD45" i="15" a="1"/>
  <c r="AD45" i="15" s="1"/>
  <c r="AD41" i="15" a="1"/>
  <c r="AD41" i="15" s="1"/>
  <c r="AD38" i="15" a="1"/>
  <c r="AD38" i="15" s="1"/>
  <c r="AD35" i="15" a="1"/>
  <c r="AD35" i="15" s="1"/>
  <c r="AD31" i="15" a="1"/>
  <c r="AD31" i="15" s="1"/>
  <c r="AD26" i="15" a="1"/>
  <c r="AD26" i="15" s="1"/>
  <c r="AD22" i="15" a="1"/>
  <c r="AD22" i="15" s="1"/>
  <c r="AD21" i="15" a="1"/>
  <c r="AD21" i="15" s="1"/>
  <c r="AD18" i="15" a="1"/>
  <c r="AD18" i="15" s="1"/>
  <c r="AD15" i="15" a="1"/>
  <c r="AD15" i="15" s="1"/>
  <c r="AD70" i="15" a="1"/>
  <c r="AD70" i="15" s="1"/>
  <c r="AD62" i="15" a="1"/>
  <c r="AD62" i="15" s="1"/>
  <c r="AD60" i="15" a="1"/>
  <c r="AD60" i="15" s="1"/>
  <c r="AD46" i="15" a="1"/>
  <c r="AD46" i="15" s="1"/>
  <c r="AD36" i="15" a="1"/>
  <c r="AD36" i="15" s="1"/>
  <c r="AD28" i="15" a="1"/>
  <c r="AD28" i="15" s="1"/>
  <c r="AD24" i="15" a="1"/>
  <c r="AD24" i="15" s="1"/>
  <c r="AD19" i="15" a="1"/>
  <c r="AD19" i="15" s="1"/>
  <c r="AD12" i="15" a="1"/>
  <c r="AD12" i="15" s="1"/>
  <c r="AD9" i="15" a="1"/>
  <c r="AD9" i="15" s="1"/>
  <c r="AD58" i="15" a="1"/>
  <c r="AD58" i="15" s="1"/>
  <c r="AD56" i="15" a="1"/>
  <c r="AD56" i="15" s="1"/>
  <c r="AD44" i="15" a="1"/>
  <c r="AD44" i="15" s="1"/>
  <c r="AD34" i="15" a="1"/>
  <c r="AD34" i="15" s="1"/>
  <c r="AD71" i="15" a="1"/>
  <c r="AD71" i="15" s="1"/>
  <c r="AD63" i="15" a="1"/>
  <c r="AD63" i="15" s="1"/>
  <c r="AD55" i="15" a="1"/>
  <c r="AD55" i="15" s="1"/>
  <c r="AD47" i="15" a="1"/>
  <c r="AD47" i="15" s="1"/>
  <c r="AD37" i="15" a="1"/>
  <c r="AD37" i="15" s="1"/>
  <c r="AD20" i="15" a="1"/>
  <c r="AD20" i="15" s="1"/>
  <c r="AD13" i="15" a="1"/>
  <c r="AD13" i="15" s="1"/>
  <c r="AD11" i="15" a="1"/>
  <c r="AD11" i="15" s="1"/>
  <c r="AD10" i="15" a="1"/>
  <c r="AD10" i="15" s="1"/>
  <c r="AD66" i="15" a="1"/>
  <c r="AD66" i="15" s="1"/>
  <c r="AD51" i="15" a="1"/>
  <c r="AD51" i="15" s="1"/>
  <c r="AD50" i="15" a="1"/>
  <c r="AD50" i="15" s="1"/>
  <c r="AD43" i="15" a="1"/>
  <c r="AD43" i="15" s="1"/>
  <c r="AD39" i="15" a="1"/>
  <c r="AD39" i="15" s="1"/>
  <c r="AD33" i="15" a="1"/>
  <c r="AD33" i="15" s="1"/>
  <c r="AD30" i="15" a="1"/>
  <c r="AD30" i="15" s="1"/>
  <c r="AD16" i="15" a="1"/>
  <c r="AD16" i="15" s="1"/>
  <c r="AD67" i="15" a="1"/>
  <c r="AD67" i="15" s="1"/>
  <c r="AD57" i="15" a="1"/>
  <c r="AD57" i="15" s="1"/>
  <c r="AD23" i="15" a="1"/>
  <c r="AD23" i="15" s="1"/>
  <c r="AD70" i="8" a="1"/>
  <c r="AD70" i="8" s="1"/>
  <c r="AD67" i="8" a="1"/>
  <c r="AD67" i="8" s="1"/>
  <c r="AD65" i="8" a="1"/>
  <c r="AD65" i="8" s="1"/>
  <c r="AD59" i="8" a="1"/>
  <c r="AD59" i="8" s="1"/>
  <c r="AD55" i="8" a="1"/>
  <c r="AD55" i="8" s="1"/>
  <c r="AD50" i="8" a="1"/>
  <c r="AD50" i="8" s="1"/>
  <c r="AD43" i="8" a="1"/>
  <c r="AD43" i="8" s="1"/>
  <c r="AD39" i="8" a="1"/>
  <c r="AD39" i="8" s="1"/>
  <c r="AD34" i="8" a="1"/>
  <c r="AD34" i="8" s="1"/>
  <c r="AD31" i="8" a="1"/>
  <c r="AD31" i="8" s="1"/>
  <c r="AD29" i="8" a="1"/>
  <c r="AD29" i="8" s="1"/>
  <c r="AD25" i="8" a="1"/>
  <c r="AD25" i="8" s="1"/>
  <c r="AD19" i="8" a="1"/>
  <c r="AD19" i="8" s="1"/>
  <c r="AD16" i="8" a="1"/>
  <c r="AD16" i="8" s="1"/>
  <c r="AD12" i="8" a="1"/>
  <c r="AD12" i="8" s="1"/>
  <c r="AD9" i="8" a="1"/>
  <c r="AD9" i="8" s="1"/>
  <c r="AD69" i="8" a="1"/>
  <c r="AD69" i="8" s="1"/>
  <c r="AD64" i="8" a="1"/>
  <c r="AD64" i="8" s="1"/>
  <c r="AD61" i="8" a="1"/>
  <c r="AD61" i="8" s="1"/>
  <c r="AD56" i="8" a="1"/>
  <c r="AD56" i="8" s="1"/>
  <c r="AD52" i="8" a="1"/>
  <c r="AD52" i="8" s="1"/>
  <c r="AD49" i="8" a="1"/>
  <c r="AD49" i="8" s="1"/>
  <c r="AD47" i="8" a="1"/>
  <c r="AD47" i="8" s="1"/>
  <c r="AD45" i="8" a="1"/>
  <c r="AD45" i="8" s="1"/>
  <c r="AD36" i="8" a="1"/>
  <c r="AD36" i="8" s="1"/>
  <c r="AD33" i="8" a="1"/>
  <c r="AD33" i="8" s="1"/>
  <c r="AD27" i="8" a="1"/>
  <c r="AD27" i="8" s="1"/>
  <c r="AD22" i="8" a="1"/>
  <c r="AD22" i="8" s="1"/>
  <c r="AD18" i="8" a="1"/>
  <c r="AD18" i="8" s="1"/>
  <c r="AD14" i="8" a="1"/>
  <c r="AD14" i="8" s="1"/>
  <c r="AD11" i="8" a="1"/>
  <c r="AD11" i="8" s="1"/>
  <c r="AD72" i="8" a="1"/>
  <c r="AD72" i="8" s="1"/>
  <c r="AD63" i="8" a="1"/>
  <c r="AD63" i="8" s="1"/>
  <c r="AD51" i="8" a="1"/>
  <c r="AD51" i="8" s="1"/>
  <c r="AD44" i="8" a="1"/>
  <c r="AD44" i="8" s="1"/>
  <c r="AD40" i="8" a="1"/>
  <c r="AD40" i="8" s="1"/>
  <c r="AD30" i="8" a="1"/>
  <c r="AD30" i="8" s="1"/>
  <c r="AD26" i="8" a="1"/>
  <c r="AD26" i="8" s="1"/>
  <c r="AD66" i="8" a="1"/>
  <c r="AD66" i="8" s="1"/>
  <c r="AD60" i="8" a="1"/>
  <c r="AD60" i="8" s="1"/>
  <c r="AD57" i="8" a="1"/>
  <c r="AD57" i="8" s="1"/>
  <c r="AD48" i="8" a="1"/>
  <c r="AD48" i="8" s="1"/>
  <c r="AD41" i="8" a="1"/>
  <c r="AD41" i="8" s="1"/>
  <c r="AD37" i="8" a="1"/>
  <c r="AD37" i="8" s="1"/>
  <c r="AD23" i="8" a="1"/>
  <c r="AD23" i="8" s="1"/>
  <c r="AD15" i="8" a="1"/>
  <c r="AD15" i="8" s="1"/>
  <c r="AD68" i="8" a="1"/>
  <c r="AD68" i="8" s="1"/>
  <c r="AD58" i="8" a="1"/>
  <c r="AD58" i="8" s="1"/>
  <c r="AD53" i="8" a="1"/>
  <c r="AD53" i="8" s="1"/>
  <c r="AD42" i="8" a="1"/>
  <c r="AD42" i="8" s="1"/>
  <c r="AD38" i="8" a="1"/>
  <c r="AD38" i="8" s="1"/>
  <c r="AD35" i="8" a="1"/>
  <c r="AD35" i="8" s="1"/>
  <c r="AD24" i="8" a="1"/>
  <c r="AD24" i="8" s="1"/>
  <c r="AD20" i="8" a="1"/>
  <c r="AD20" i="8" s="1"/>
  <c r="AD17" i="8" a="1"/>
  <c r="AD17" i="8" s="1"/>
  <c r="AD13" i="8" a="1"/>
  <c r="AD13" i="8" s="1"/>
  <c r="AD62" i="8" a="1"/>
  <c r="AD62" i="8" s="1"/>
  <c r="AD46" i="8" a="1"/>
  <c r="AD46" i="8" s="1"/>
  <c r="AD28" i="8" a="1"/>
  <c r="AD28" i="8" s="1"/>
  <c r="AD54" i="8" a="1"/>
  <c r="AD54" i="8" s="1"/>
  <c r="AD32" i="8" a="1"/>
  <c r="AD32" i="8" s="1"/>
  <c r="AD10" i="8" a="1"/>
  <c r="AD10" i="8" s="1"/>
  <c r="AD71" i="8" a="1"/>
  <c r="AD71" i="8" s="1"/>
  <c r="AD21" i="8" a="1"/>
  <c r="AD21" i="8" s="1"/>
  <c r="AC69" i="12" a="1"/>
  <c r="AC69" i="12" s="1"/>
  <c r="AC66" i="12" a="1"/>
  <c r="AC66" i="12" s="1"/>
  <c r="AC64" i="12" a="1"/>
  <c r="AC64" i="12" s="1"/>
  <c r="AC62" i="12" a="1"/>
  <c r="AC62" i="12" s="1"/>
  <c r="AC60" i="12" a="1"/>
  <c r="AC60" i="12" s="1"/>
  <c r="AC58" i="12" a="1"/>
  <c r="AC58" i="12" s="1"/>
  <c r="AC56" i="12" a="1"/>
  <c r="AC56" i="12" s="1"/>
  <c r="AC54" i="12" a="1"/>
  <c r="AC54" i="12" s="1"/>
  <c r="AC51" i="12" a="1"/>
  <c r="AC51" i="12" s="1"/>
  <c r="AC48" i="12" a="1"/>
  <c r="AC48" i="12" s="1"/>
  <c r="AC43" i="12" a="1"/>
  <c r="AC43" i="12" s="1"/>
  <c r="AC40" i="12" a="1"/>
  <c r="AC40" i="12" s="1"/>
  <c r="AC37" i="12" a="1"/>
  <c r="AC37" i="12" s="1"/>
  <c r="AC32" i="12" a="1"/>
  <c r="AC32" i="12" s="1"/>
  <c r="AC28" i="12" a="1"/>
  <c r="AC28" i="12" s="1"/>
  <c r="AC24" i="12" a="1"/>
  <c r="AC24" i="12" s="1"/>
  <c r="AC20" i="12" a="1"/>
  <c r="AC20" i="12" s="1"/>
  <c r="AC16" i="12" a="1"/>
  <c r="AC16" i="12" s="1"/>
  <c r="AC12" i="12" a="1"/>
  <c r="AC12" i="12" s="1"/>
  <c r="AC70" i="12" a="1"/>
  <c r="AC70" i="12" s="1"/>
  <c r="AC67" i="12" a="1"/>
  <c r="AC67" i="12" s="1"/>
  <c r="AC52" i="12" a="1"/>
  <c r="AC52" i="12" s="1"/>
  <c r="AC44" i="12" a="1"/>
  <c r="AC44" i="12" s="1"/>
  <c r="AC41" i="12" a="1"/>
  <c r="AC41" i="12" s="1"/>
  <c r="AC38" i="12" a="1"/>
  <c r="AC38" i="12" s="1"/>
  <c r="AC33" i="12" a="1"/>
  <c r="AC33" i="12" s="1"/>
  <c r="AC29" i="12" a="1"/>
  <c r="AC29" i="12" s="1"/>
  <c r="AC25" i="12" a="1"/>
  <c r="AC25" i="12" s="1"/>
  <c r="AC21" i="12" a="1"/>
  <c r="AC21" i="12" s="1"/>
  <c r="AC17" i="12" a="1"/>
  <c r="AC17" i="12" s="1"/>
  <c r="AC13" i="12" a="1"/>
  <c r="AC13" i="12" s="1"/>
  <c r="AC9" i="12" a="1"/>
  <c r="AC9" i="12" s="1"/>
  <c r="AC72" i="12" a="1"/>
  <c r="AC72" i="12" s="1"/>
  <c r="AC71" i="12" a="1"/>
  <c r="AC71" i="12" s="1"/>
  <c r="AC68" i="12" a="1"/>
  <c r="AC68" i="12" s="1"/>
  <c r="AC65" i="12" a="1"/>
  <c r="AC65" i="12" s="1"/>
  <c r="AC63" i="12" a="1"/>
  <c r="AC63" i="12" s="1"/>
  <c r="AC61" i="12" a="1"/>
  <c r="AC61" i="12" s="1"/>
  <c r="AC59" i="12" a="1"/>
  <c r="AC59" i="12" s="1"/>
  <c r="AC57" i="12" a="1"/>
  <c r="AC57" i="12" s="1"/>
  <c r="AC55" i="12" a="1"/>
  <c r="AC55" i="12" s="1"/>
  <c r="AC49" i="12" a="1"/>
  <c r="AC49" i="12" s="1"/>
  <c r="AC47" i="12" a="1"/>
  <c r="AC47" i="12" s="1"/>
  <c r="AC45" i="12" a="1"/>
  <c r="AC45" i="12" s="1"/>
  <c r="AC39" i="12" a="1"/>
  <c r="AC39" i="12" s="1"/>
  <c r="AC34" i="12" a="1"/>
  <c r="AC34" i="12" s="1"/>
  <c r="AC30" i="12" a="1"/>
  <c r="AC30" i="12" s="1"/>
  <c r="AC26" i="12" a="1"/>
  <c r="AC26" i="12" s="1"/>
  <c r="AC22" i="12" a="1"/>
  <c r="AC22" i="12" s="1"/>
  <c r="AC18" i="12" a="1"/>
  <c r="AC18" i="12" s="1"/>
  <c r="AC14" i="12" a="1"/>
  <c r="AC14" i="12" s="1"/>
  <c r="AC10" i="12" a="1"/>
  <c r="AC10" i="12" s="1"/>
  <c r="AC50" i="12" a="1"/>
  <c r="AC50" i="12" s="1"/>
  <c r="AC42" i="12" a="1"/>
  <c r="AC42" i="12" s="1"/>
  <c r="AC27" i="12" a="1"/>
  <c r="AC27" i="12" s="1"/>
  <c r="AC11" i="12" a="1"/>
  <c r="AC11" i="12" s="1"/>
  <c r="AC46" i="12" a="1"/>
  <c r="AC46" i="12" s="1"/>
  <c r="AC31" i="12" a="1"/>
  <c r="AC31" i="12" s="1"/>
  <c r="AC15" i="12" a="1"/>
  <c r="AC15" i="12" s="1"/>
  <c r="AC36" i="12" a="1"/>
  <c r="AC36" i="12" s="1"/>
  <c r="AC35" i="12" a="1"/>
  <c r="AC35" i="12" s="1"/>
  <c r="AC19" i="12" a="1"/>
  <c r="AC19" i="12" s="1"/>
  <c r="AC53" i="12" a="1"/>
  <c r="AC53" i="12" s="1"/>
  <c r="AC23" i="12" a="1"/>
  <c r="AC23" i="12" s="1"/>
  <c r="AD11" i="1" a="1"/>
  <c r="AD11" i="1" s="1"/>
  <c r="AD13" i="1" a="1"/>
  <c r="AD13" i="1" s="1"/>
  <c r="AD16" i="1" a="1"/>
  <c r="AD16" i="1" s="1"/>
  <c r="AD14" i="1" a="1"/>
  <c r="AD14" i="1" s="1"/>
  <c r="AD9" i="1" a="1"/>
  <c r="AD9" i="1" s="1"/>
  <c r="AD10" i="1" a="1"/>
  <c r="AD10" i="1" s="1"/>
  <c r="AD19" i="1" a="1"/>
  <c r="AD19" i="1" s="1"/>
  <c r="AD17" i="1" a="1"/>
  <c r="AD17" i="1" s="1"/>
  <c r="AD18" i="1" a="1"/>
  <c r="AD18" i="1" s="1"/>
  <c r="AD22" i="1" a="1"/>
  <c r="AD22" i="1" s="1"/>
  <c r="AD15" i="1" a="1"/>
  <c r="AD15" i="1" s="1"/>
  <c r="AD12" i="1" a="1"/>
  <c r="AD12" i="1" s="1"/>
  <c r="AD24" i="1" a="1"/>
  <c r="AD24" i="1" s="1"/>
  <c r="AD29" i="1" a="1"/>
  <c r="AD29" i="1" s="1"/>
  <c r="AD32" i="1" a="1"/>
  <c r="AD32" i="1" s="1"/>
  <c r="AD34" i="1" a="1"/>
  <c r="AD34" i="1" s="1"/>
  <c r="AD21" i="1" a="1"/>
  <c r="AD21" i="1" s="1"/>
  <c r="AD30" i="1" a="1"/>
  <c r="AD30" i="1" s="1"/>
  <c r="AD25" i="1" a="1"/>
  <c r="AD25" i="1" s="1"/>
  <c r="AD26" i="1" a="1"/>
  <c r="AD26" i="1" s="1"/>
  <c r="AD27" i="1" a="1"/>
  <c r="AD27" i="1" s="1"/>
  <c r="AD28" i="1" a="1"/>
  <c r="AD28" i="1" s="1"/>
  <c r="AD36" i="1" a="1"/>
  <c r="AD36" i="1" s="1"/>
  <c r="AD38" i="1" a="1"/>
  <c r="AD38" i="1" s="1"/>
  <c r="AD33" i="1" a="1"/>
  <c r="AD33" i="1" s="1"/>
  <c r="AD47" i="1" a="1"/>
  <c r="AD47" i="1" s="1"/>
  <c r="AD31" i="1" a="1"/>
  <c r="AD31" i="1" s="1"/>
  <c r="AD35" i="1" a="1"/>
  <c r="AD35" i="1" s="1"/>
  <c r="AD37" i="1" a="1"/>
  <c r="AD37" i="1" s="1"/>
  <c r="AD39" i="1" a="1"/>
  <c r="AD39" i="1" s="1"/>
  <c r="AD40" i="1" a="1"/>
  <c r="AD40" i="1" s="1"/>
  <c r="AD42" i="1" a="1"/>
  <c r="AD42" i="1" s="1"/>
  <c r="AD45" i="1" a="1"/>
  <c r="AD45" i="1" s="1"/>
  <c r="AD48" i="1" a="1"/>
  <c r="AD48" i="1" s="1"/>
  <c r="AD20" i="1" a="1"/>
  <c r="AD20" i="1" s="1"/>
  <c r="AD23" i="1" a="1"/>
  <c r="AD23" i="1" s="1"/>
  <c r="AD43" i="1" a="1"/>
  <c r="AD43" i="1" s="1"/>
  <c r="AD53" i="1" a="1"/>
  <c r="AD53" i="1" s="1"/>
  <c r="AD57" i="1" a="1"/>
  <c r="AD57" i="1" s="1"/>
  <c r="AD61" i="1" a="1"/>
  <c r="AD61" i="1" s="1"/>
  <c r="AD64" i="1" a="1"/>
  <c r="AD64" i="1" s="1"/>
  <c r="AD68" i="1" a="1"/>
  <c r="AD68" i="1" s="1"/>
  <c r="AD72" i="1" a="1"/>
  <c r="AD72" i="1" s="1"/>
  <c r="AD46" i="1" a="1"/>
  <c r="AD46" i="1" s="1"/>
  <c r="AD49" i="1" a="1"/>
  <c r="AD49" i="1" s="1"/>
  <c r="AD58" i="1" a="1"/>
  <c r="AD58" i="1" s="1"/>
  <c r="AD62" i="1" a="1"/>
  <c r="AD62" i="1" s="1"/>
  <c r="AD65" i="1" a="1"/>
  <c r="AD65" i="1" s="1"/>
  <c r="AD69" i="1" a="1"/>
  <c r="AD69" i="1" s="1"/>
  <c r="AD41" i="1" a="1"/>
  <c r="AD41" i="1" s="1"/>
  <c r="AD44" i="1" a="1"/>
  <c r="AD44" i="1" s="1"/>
  <c r="AD50" i="1" a="1"/>
  <c r="AD50" i="1" s="1"/>
  <c r="AD51" i="1" a="1"/>
  <c r="AD51" i="1" s="1"/>
  <c r="AD52" i="1" a="1"/>
  <c r="AD52" i="1" s="1"/>
  <c r="AD54" i="1" a="1"/>
  <c r="AD54" i="1" s="1"/>
  <c r="AD59" i="1" a="1"/>
  <c r="AD59" i="1" s="1"/>
  <c r="AD66" i="1" a="1"/>
  <c r="AD66" i="1" s="1"/>
  <c r="AD70" i="1" a="1"/>
  <c r="AD70" i="1" s="1"/>
  <c r="AD55" i="1" a="1"/>
  <c r="AD55" i="1" s="1"/>
  <c r="AD63" i="1" a="1"/>
  <c r="AD63" i="1" s="1"/>
  <c r="AD71" i="1" a="1"/>
  <c r="AD71" i="1" s="1"/>
  <c r="AD56" i="1" a="1"/>
  <c r="AD56" i="1" s="1"/>
  <c r="AD60" i="1" a="1"/>
  <c r="AD60" i="1" s="1"/>
  <c r="AD67" i="1" a="1"/>
  <c r="AD67" i="1" s="1"/>
  <c r="AC71" i="17" a="1"/>
  <c r="AC71" i="17" s="1"/>
  <c r="AC58" i="17" a="1"/>
  <c r="AC58" i="17" s="1"/>
  <c r="AC54" i="17" a="1"/>
  <c r="AC54" i="17" s="1"/>
  <c r="AC45" i="17" a="1"/>
  <c r="AC45" i="17" s="1"/>
  <c r="AC72" i="17" a="1"/>
  <c r="AC72" i="17" s="1"/>
  <c r="AC68" i="17" a="1"/>
  <c r="AC68" i="17" s="1"/>
  <c r="AC64" i="17" a="1"/>
  <c r="AC64" i="17" s="1"/>
  <c r="AC60" i="17" a="1"/>
  <c r="AC60" i="17" s="1"/>
  <c r="AC51" i="17" a="1"/>
  <c r="AC51" i="17" s="1"/>
  <c r="AC47" i="17" a="1"/>
  <c r="AC47" i="17" s="1"/>
  <c r="AC42" i="17" a="1"/>
  <c r="AC42" i="17" s="1"/>
  <c r="AC69" i="17" a="1"/>
  <c r="AC69" i="17" s="1"/>
  <c r="AC67" i="17" a="1"/>
  <c r="AC67" i="17" s="1"/>
  <c r="AC65" i="17" a="1"/>
  <c r="AC65" i="17" s="1"/>
  <c r="AC62" i="17" a="1"/>
  <c r="AC62" i="17" s="1"/>
  <c r="AC56" i="17" a="1"/>
  <c r="AC56" i="17" s="1"/>
  <c r="AC55" i="17" a="1"/>
  <c r="AC55" i="17" s="1"/>
  <c r="AC52" i="17" a="1"/>
  <c r="AC52" i="17" s="1"/>
  <c r="AC48" i="17" a="1"/>
  <c r="AC48" i="17" s="1"/>
  <c r="AC70" i="17" a="1"/>
  <c r="AC70" i="17" s="1"/>
  <c r="AC61" i="17" a="1"/>
  <c r="AC61" i="17" s="1"/>
  <c r="AC59" i="17" a="1"/>
  <c r="AC59" i="17" s="1"/>
  <c r="AC57" i="17" a="1"/>
  <c r="AC57" i="17" s="1"/>
  <c r="AC50" i="17" a="1"/>
  <c r="AC50" i="17" s="1"/>
  <c r="AC40" i="17" a="1"/>
  <c r="AC40" i="17" s="1"/>
  <c r="AC36" i="17" a="1"/>
  <c r="AC36" i="17" s="1"/>
  <c r="AC30" i="17" a="1"/>
  <c r="AC30" i="17" s="1"/>
  <c r="AC27" i="17" a="1"/>
  <c r="AC27" i="17" s="1"/>
  <c r="AC24" i="17" a="1"/>
  <c r="AC24" i="17" s="1"/>
  <c r="AC20" i="17" a="1"/>
  <c r="AC20" i="17" s="1"/>
  <c r="AC66" i="17" a="1"/>
  <c r="AC66" i="17" s="1"/>
  <c r="AC43" i="17" a="1"/>
  <c r="AC43" i="17" s="1"/>
  <c r="AC41" i="17" a="1"/>
  <c r="AC41" i="17" s="1"/>
  <c r="AC38" i="17" a="1"/>
  <c r="AC38" i="17" s="1"/>
  <c r="AC37" i="17" a="1"/>
  <c r="AC37" i="17" s="1"/>
  <c r="AC34" i="17" a="1"/>
  <c r="AC34" i="17" s="1"/>
  <c r="AC31" i="17" a="1"/>
  <c r="AC31" i="17" s="1"/>
  <c r="AC25" i="17" a="1"/>
  <c r="AC25" i="17" s="1"/>
  <c r="AC21" i="17" a="1"/>
  <c r="AC21" i="17" s="1"/>
  <c r="AC63" i="17" a="1"/>
  <c r="AC63" i="17" s="1"/>
  <c r="AC49" i="17" a="1"/>
  <c r="AC49" i="17" s="1"/>
  <c r="AC46" i="17" a="1"/>
  <c r="AC46" i="17" s="1"/>
  <c r="AC39" i="17" a="1"/>
  <c r="AC39" i="17" s="1"/>
  <c r="AC35" i="17" a="1"/>
  <c r="AC35" i="17" s="1"/>
  <c r="AC32" i="17" a="1"/>
  <c r="AC32" i="17" s="1"/>
  <c r="AC28" i="17" a="1"/>
  <c r="AC28" i="17" s="1"/>
  <c r="AC22" i="17" a="1"/>
  <c r="AC22" i="17" s="1"/>
  <c r="AC19" i="17" a="1"/>
  <c r="AC19" i="17" s="1"/>
  <c r="AC15" i="17" a="1"/>
  <c r="AC15" i="17" s="1"/>
  <c r="AC12" i="17" a="1"/>
  <c r="AC12" i="17" s="1"/>
  <c r="AC53" i="17" a="1"/>
  <c r="AC53" i="17" s="1"/>
  <c r="AC44" i="17" a="1"/>
  <c r="AC44" i="17" s="1"/>
  <c r="AC18" i="17" a="1"/>
  <c r="AC18" i="17" s="1"/>
  <c r="AC11" i="17" a="1"/>
  <c r="AC11" i="17" s="1"/>
  <c r="AC29" i="17" a="1"/>
  <c r="AC29" i="17" s="1"/>
  <c r="AC14" i="17" a="1"/>
  <c r="AC14" i="17" s="1"/>
  <c r="AC13" i="17" a="1"/>
  <c r="AC13" i="17" s="1"/>
  <c r="AC33" i="17" a="1"/>
  <c r="AC33" i="17" s="1"/>
  <c r="AC26" i="17" a="1"/>
  <c r="AC26" i="17" s="1"/>
  <c r="AC17" i="17" a="1"/>
  <c r="AC17" i="17" s="1"/>
  <c r="AC16" i="17" a="1"/>
  <c r="AC16" i="17" s="1"/>
  <c r="AC9" i="17" a="1"/>
  <c r="AC9" i="17" s="1"/>
  <c r="AC10" i="17" a="1"/>
  <c r="AC10" i="17" s="1"/>
  <c r="AC23" i="17" a="1"/>
  <c r="AC23" i="17" s="1"/>
  <c r="AF8" i="1"/>
  <c r="AF6" i="1" s="1" a="1"/>
  <c r="AF6" i="1" s="1"/>
  <c r="AE8" i="11"/>
  <c r="AE6" i="11" s="1" a="1"/>
  <c r="AE6" i="11" s="1"/>
  <c r="AD7" i="11"/>
  <c r="AE8" i="17"/>
  <c r="AE6" i="17" s="1" a="1"/>
  <c r="AE6" i="17" s="1"/>
  <c r="AD7" i="17"/>
  <c r="AF8" i="15"/>
  <c r="AF6" i="15" s="1" a="1"/>
  <c r="AF6" i="15" s="1"/>
  <c r="AE7" i="15"/>
  <c r="AF8" i="9"/>
  <c r="AF6" i="9" s="1" a="1"/>
  <c r="AF6" i="9" s="1"/>
  <c r="AE7" i="9"/>
  <c r="AF8" i="10"/>
  <c r="AF6" i="10" s="1" a="1"/>
  <c r="AF6" i="10" s="1"/>
  <c r="AE7" i="10"/>
  <c r="AE8" i="12"/>
  <c r="AE6" i="12" s="1" a="1"/>
  <c r="AE6" i="12" s="1"/>
  <c r="AD7" i="12"/>
  <c r="AF8" i="13"/>
  <c r="AF6" i="13" s="1" a="1"/>
  <c r="AF6" i="13" s="1"/>
  <c r="AE7" i="13"/>
  <c r="AE7" i="16"/>
  <c r="AF8" i="16"/>
  <c r="AF6" i="16" s="1" a="1"/>
  <c r="AF6" i="16" s="1"/>
  <c r="AE7" i="1"/>
  <c r="AF8" i="6"/>
  <c r="AF6" i="6" s="1" a="1"/>
  <c r="AF6" i="6" s="1"/>
  <c r="AE7" i="6"/>
  <c r="AD68" i="14" l="1" a="1"/>
  <c r="AD68" i="14" s="1"/>
  <c r="AD56" i="14" a="1"/>
  <c r="AD56" i="14" s="1"/>
  <c r="AD40" i="14" a="1"/>
  <c r="AD40" i="14" s="1"/>
  <c r="AD26" i="14" a="1"/>
  <c r="AD26" i="14" s="1"/>
  <c r="AD11" i="14" a="1"/>
  <c r="AD11" i="14" s="1"/>
  <c r="AD59" i="14" a="1"/>
  <c r="AD59" i="14" s="1"/>
  <c r="AD45" i="14" a="1"/>
  <c r="AD45" i="14" s="1"/>
  <c r="AD24" i="14" a="1"/>
  <c r="AD24" i="14" s="1"/>
  <c r="AD9" i="14" a="1"/>
  <c r="AD9" i="14" s="1"/>
  <c r="AD46" i="14" a="1"/>
  <c r="AD46" i="14" s="1"/>
  <c r="AD27" i="14" a="1"/>
  <c r="AD27" i="14" s="1"/>
  <c r="AD65" i="14" a="1"/>
  <c r="AD65" i="14" s="1"/>
  <c r="AD18" i="14" a="1"/>
  <c r="AD18" i="14" s="1"/>
  <c r="AD22" i="14" a="1"/>
  <c r="AD22" i="14" s="1"/>
  <c r="AD54" i="14" a="1"/>
  <c r="AD54" i="14" s="1"/>
  <c r="AD25" i="14" a="1"/>
  <c r="AD25" i="14" s="1"/>
  <c r="AD66" i="14" a="1"/>
  <c r="AD66" i="14" s="1"/>
  <c r="AD52" i="14" a="1"/>
  <c r="AD52" i="14" s="1"/>
  <c r="AD34" i="14" a="1"/>
  <c r="AD34" i="14" s="1"/>
  <c r="AD23" i="14" a="1"/>
  <c r="AD23" i="14" s="1"/>
  <c r="AD71" i="14" a="1"/>
  <c r="AD71" i="14" s="1"/>
  <c r="AD57" i="14" a="1"/>
  <c r="AD57" i="14" s="1"/>
  <c r="AD41" i="14" a="1"/>
  <c r="AD41" i="14" s="1"/>
  <c r="AD20" i="14" a="1"/>
  <c r="AD20" i="14" s="1"/>
  <c r="AD72" i="14" a="1"/>
  <c r="AD72" i="14" s="1"/>
  <c r="AD38" i="14" a="1"/>
  <c r="AD38" i="14" s="1"/>
  <c r="AD21" i="14" a="1"/>
  <c r="AD21" i="14" s="1"/>
  <c r="AD61" i="14" a="1"/>
  <c r="AD61" i="14" s="1"/>
  <c r="AD51" i="14" a="1"/>
  <c r="AD51" i="14" s="1"/>
  <c r="AD14" i="14" a="1"/>
  <c r="AD14" i="14" s="1"/>
  <c r="AD42" i="14" a="1"/>
  <c r="AD42" i="14" s="1"/>
  <c r="AD17" i="14" a="1"/>
  <c r="AD17" i="14" s="1"/>
  <c r="AD62" i="14" a="1"/>
  <c r="AD62" i="14" s="1"/>
  <c r="AD48" i="14" a="1"/>
  <c r="AD48" i="14" s="1"/>
  <c r="AD32" i="14" a="1"/>
  <c r="AD32" i="14" s="1"/>
  <c r="AD19" i="14" a="1"/>
  <c r="AD19" i="14" s="1"/>
  <c r="AD69" i="14" a="1"/>
  <c r="AD69" i="14" s="1"/>
  <c r="AD53" i="14" a="1"/>
  <c r="AD53" i="14" s="1"/>
  <c r="AD37" i="14" a="1"/>
  <c r="AD37" i="14" s="1"/>
  <c r="AD16" i="14" a="1"/>
  <c r="AD16" i="14" s="1"/>
  <c r="AD64" i="14" a="1"/>
  <c r="AD64" i="14" s="1"/>
  <c r="AD36" i="14" a="1"/>
  <c r="AD36" i="14" s="1"/>
  <c r="AD13" i="14" a="1"/>
  <c r="AD13" i="14" s="1"/>
  <c r="AD43" i="14" a="1"/>
  <c r="AD43" i="14" s="1"/>
  <c r="AD47" i="14" a="1"/>
  <c r="AD47" i="14" s="1"/>
  <c r="AD55" i="14" a="1"/>
  <c r="AD55" i="14" s="1"/>
  <c r="AD35" i="14" a="1"/>
  <c r="AD35" i="14" s="1"/>
  <c r="AD10" i="14" a="1"/>
  <c r="AD10" i="14" s="1"/>
  <c r="AD70" i="14" a="1"/>
  <c r="AD70" i="14" s="1"/>
  <c r="AD58" i="14" a="1"/>
  <c r="AD58" i="14" s="1"/>
  <c r="AD44" i="14" a="1"/>
  <c r="AD44" i="14" s="1"/>
  <c r="AD29" i="14" a="1"/>
  <c r="AD29" i="14" s="1"/>
  <c r="AD15" i="14" a="1"/>
  <c r="AD15" i="14" s="1"/>
  <c r="AD63" i="14" a="1"/>
  <c r="AD63" i="14" s="1"/>
  <c r="AD49" i="14" a="1"/>
  <c r="AD49" i="14" s="1"/>
  <c r="AD30" i="14" a="1"/>
  <c r="AD30" i="14" s="1"/>
  <c r="AD12" i="14" a="1"/>
  <c r="AD12" i="14" s="1"/>
  <c r="AD50" i="14" a="1"/>
  <c r="AD50" i="14" s="1"/>
  <c r="AD33" i="14" a="1"/>
  <c r="AD33" i="14" s="1"/>
  <c r="AD67" i="14" a="1"/>
  <c r="AD67" i="14" s="1"/>
  <c r="AD28" i="14" a="1"/>
  <c r="AD28" i="14" s="1"/>
  <c r="AD39" i="14" a="1"/>
  <c r="AD39" i="14" s="1"/>
  <c r="AD60" i="14" a="1"/>
  <c r="AD60" i="14" s="1"/>
  <c r="AD31" i="14" a="1"/>
  <c r="AD31" i="14" s="1"/>
  <c r="AE6" i="14" a="1"/>
  <c r="AE6" i="14" s="1"/>
  <c r="AE7" i="14"/>
  <c r="AF8" i="14"/>
  <c r="AG8" i="6"/>
  <c r="AG6" i="6" s="1" a="1"/>
  <c r="AG6" i="6" s="1"/>
  <c r="AE11" i="13" a="1"/>
  <c r="AE11" i="13" s="1"/>
  <c r="AE18" i="13" a="1"/>
  <c r="AE18" i="13" s="1"/>
  <c r="AE19" i="13" a="1"/>
  <c r="AE19" i="13" s="1"/>
  <c r="AE21" i="13" a="1"/>
  <c r="AE21" i="13" s="1"/>
  <c r="AE27" i="13" a="1"/>
  <c r="AE27" i="13" s="1"/>
  <c r="AE30" i="13" a="1"/>
  <c r="AE30" i="13" s="1"/>
  <c r="AE37" i="13" a="1"/>
  <c r="AE37" i="13" s="1"/>
  <c r="AE39" i="13" a="1"/>
  <c r="AE39" i="13" s="1"/>
  <c r="AE41" i="13" a="1"/>
  <c r="AE41" i="13" s="1"/>
  <c r="AE46" i="13" a="1"/>
  <c r="AE46" i="13" s="1"/>
  <c r="AE50" i="13" a="1"/>
  <c r="AE50" i="13" s="1"/>
  <c r="AE56" i="13" a="1"/>
  <c r="AE56" i="13" s="1"/>
  <c r="AE60" i="13" a="1"/>
  <c r="AE60" i="13" s="1"/>
  <c r="AE63" i="13" a="1"/>
  <c r="AE63" i="13" s="1"/>
  <c r="AE66" i="13" a="1"/>
  <c r="AE66" i="13" s="1"/>
  <c r="AE13" i="13" a="1"/>
  <c r="AE13" i="13" s="1"/>
  <c r="AE16" i="13" a="1"/>
  <c r="AE16" i="13" s="1"/>
  <c r="AE17" i="13" a="1"/>
  <c r="AE17" i="13" s="1"/>
  <c r="AE20" i="13" a="1"/>
  <c r="AE20" i="13" s="1"/>
  <c r="AE26" i="13" a="1"/>
  <c r="AE26" i="13" s="1"/>
  <c r="AE33" i="13" a="1"/>
  <c r="AE33" i="13" s="1"/>
  <c r="AE34" i="13" a="1"/>
  <c r="AE34" i="13" s="1"/>
  <c r="AE44" i="13" a="1"/>
  <c r="AE44" i="13" s="1"/>
  <c r="AE47" i="13" a="1"/>
  <c r="AE47" i="13" s="1"/>
  <c r="AE53" i="13" a="1"/>
  <c r="AE53" i="13" s="1"/>
  <c r="AE59" i="13" a="1"/>
  <c r="AE59" i="13" s="1"/>
  <c r="AE62" i="13" a="1"/>
  <c r="AE62" i="13" s="1"/>
  <c r="AE65" i="13" a="1"/>
  <c r="AE65" i="13" s="1"/>
  <c r="AE69" i="13" a="1"/>
  <c r="AE69" i="13" s="1"/>
  <c r="AE72" i="13" a="1"/>
  <c r="AE72" i="13" s="1"/>
  <c r="AE10" i="13" a="1"/>
  <c r="AE10" i="13" s="1"/>
  <c r="AE14" i="13" a="1"/>
  <c r="AE14" i="13" s="1"/>
  <c r="AE15" i="13" a="1"/>
  <c r="AE15" i="13" s="1"/>
  <c r="AE23" i="13" a="1"/>
  <c r="AE23" i="13" s="1"/>
  <c r="AE25" i="13" a="1"/>
  <c r="AE25" i="13" s="1"/>
  <c r="AE29" i="13" a="1"/>
  <c r="AE29" i="13" s="1"/>
  <c r="AE32" i="13" a="1"/>
  <c r="AE32" i="13" s="1"/>
  <c r="AE38" i="13" a="1"/>
  <c r="AE38" i="13" s="1"/>
  <c r="AE40" i="13" a="1"/>
  <c r="AE40" i="13" s="1"/>
  <c r="AE42" i="13" a="1"/>
  <c r="AE42" i="13" s="1"/>
  <c r="AE45" i="13" a="1"/>
  <c r="AE45" i="13" s="1"/>
  <c r="AE49" i="13" a="1"/>
  <c r="AE49" i="13" s="1"/>
  <c r="AE52" i="13" a="1"/>
  <c r="AE52" i="13" s="1"/>
  <c r="AE55" i="13" a="1"/>
  <c r="AE55" i="13" s="1"/>
  <c r="AE58" i="13" a="1"/>
  <c r="AE58" i="13" s="1"/>
  <c r="AE64" i="13" a="1"/>
  <c r="AE64" i="13" s="1"/>
  <c r="AE12" i="13" a="1"/>
  <c r="AE12" i="13" s="1"/>
  <c r="AE22" i="13" a="1"/>
  <c r="AE22" i="13" s="1"/>
  <c r="AE36" i="13" a="1"/>
  <c r="AE36" i="13" s="1"/>
  <c r="AE51" i="13" a="1"/>
  <c r="AE51" i="13" s="1"/>
  <c r="AE71" i="13" a="1"/>
  <c r="AE71" i="13" s="1"/>
  <c r="AE67" i="13" a="1"/>
  <c r="AE67" i="13" s="1"/>
  <c r="AE24" i="13" a="1"/>
  <c r="AE24" i="13" s="1"/>
  <c r="AE28" i="13" a="1"/>
  <c r="AE28" i="13" s="1"/>
  <c r="AE54" i="13" a="1"/>
  <c r="AE54" i="13" s="1"/>
  <c r="AE61" i="13" a="1"/>
  <c r="AE61" i="13" s="1"/>
  <c r="AE70" i="13" a="1"/>
  <c r="AE70" i="13" s="1"/>
  <c r="AE48" i="13" a="1"/>
  <c r="AE48" i="13" s="1"/>
  <c r="AE31" i="13" a="1"/>
  <c r="AE31" i="13" s="1"/>
  <c r="AE35" i="13" a="1"/>
  <c r="AE35" i="13" s="1"/>
  <c r="AE57" i="13" a="1"/>
  <c r="AE57" i="13" s="1"/>
  <c r="AE68" i="13" a="1"/>
  <c r="AE68" i="13" s="1"/>
  <c r="AE43" i="13" a="1"/>
  <c r="AE43" i="13" s="1"/>
  <c r="AE9" i="13" a="1"/>
  <c r="AE9" i="13" s="1"/>
  <c r="AE69" i="15" a="1"/>
  <c r="AE69" i="15" s="1"/>
  <c r="AE31" i="15" s="1" a="1"/>
  <c r="AE31" i="15" s="1"/>
  <c r="AE65" i="15" a="1"/>
  <c r="AE65" i="15" s="1"/>
  <c r="AE59" i="15" a="1"/>
  <c r="AE59" i="15" s="1"/>
  <c r="AE21" i="15" s="1" a="1"/>
  <c r="AE21" i="15" s="1"/>
  <c r="AE52" i="15" a="1"/>
  <c r="AE52" i="15" s="1"/>
  <c r="AE51" i="15" a="1"/>
  <c r="AE51" i="15" s="1"/>
  <c r="AE13" i="15" s="1" a="1"/>
  <c r="AE13" i="15" s="1"/>
  <c r="AE49" i="15" a="1"/>
  <c r="AE49" i="15" s="1"/>
  <c r="AE43" i="15" a="1"/>
  <c r="AE43" i="15" s="1"/>
  <c r="AE41" i="15" a="1"/>
  <c r="AE41" i="15" s="1"/>
  <c r="AE35" i="15" a="1"/>
  <c r="AE35" i="15" s="1"/>
  <c r="AE70" i="15" a="1"/>
  <c r="AE70" i="15" s="1"/>
  <c r="AE66" i="15" a="1"/>
  <c r="AE66" i="15" s="1"/>
  <c r="AE62" i="15" a="1"/>
  <c r="AE62" i="15" s="1"/>
  <c r="AE24" i="15" s="1" a="1"/>
  <c r="AE24" i="15" s="1"/>
  <c r="AE60" i="15" a="1"/>
  <c r="AE60" i="15" s="1"/>
  <c r="AE22" i="15" s="1" a="1"/>
  <c r="AE22" i="15" s="1"/>
  <c r="AE57" i="15" a="1"/>
  <c r="AE57" i="15" s="1"/>
  <c r="AE19" i="15" s="1" a="1"/>
  <c r="AE19" i="15" s="1"/>
  <c r="AE50" i="15" a="1"/>
  <c r="AE50" i="15" s="1"/>
  <c r="AE12" i="15" s="1" a="1"/>
  <c r="AE12" i="15" s="1"/>
  <c r="AE46" i="15" a="1"/>
  <c r="AE46" i="15" s="1"/>
  <c r="AE39" i="15" a="1"/>
  <c r="AE39" i="15" s="1"/>
  <c r="AE36" i="15" a="1"/>
  <c r="AE36" i="15" s="1"/>
  <c r="AE28" i="15" a="1"/>
  <c r="AE28" i="15" s="1"/>
  <c r="AE71" i="15" a="1"/>
  <c r="AE71" i="15" s="1"/>
  <c r="AE33" i="15" s="1" a="1"/>
  <c r="AE33" i="15" s="1"/>
  <c r="AE63" i="15" a="1"/>
  <c r="AE63" i="15" s="1"/>
  <c r="AE55" i="15" a="1"/>
  <c r="AE55" i="15" s="1"/>
  <c r="AE17" i="15" s="1" a="1"/>
  <c r="AE17" i="15" s="1"/>
  <c r="AE47" i="15" a="1"/>
  <c r="AE47" i="15" s="1"/>
  <c r="AE37" i="15" a="1"/>
  <c r="AE37" i="15" s="1"/>
  <c r="AE32" i="15" a="1"/>
  <c r="AE32" i="15" s="1"/>
  <c r="AE11" i="15" a="1"/>
  <c r="AE11" i="15" s="1"/>
  <c r="AE72" i="15" a="1"/>
  <c r="AE72" i="15" s="1"/>
  <c r="AE34" i="15" s="1" a="1"/>
  <c r="AE34" i="15" s="1"/>
  <c r="AE64" i="15" a="1"/>
  <c r="AE64" i="15" s="1"/>
  <c r="AE26" i="15" s="1" a="1"/>
  <c r="AE26" i="15" s="1"/>
  <c r="AE54" i="15" a="1"/>
  <c r="AE54" i="15" s="1"/>
  <c r="AE16" i="15" s="1" a="1"/>
  <c r="AE16" i="15" s="1"/>
  <c r="AE53" i="15" a="1"/>
  <c r="AE53" i="15" s="1"/>
  <c r="AE15" i="15" s="1" a="1"/>
  <c r="AE15" i="15" s="1"/>
  <c r="AE48" i="15" a="1"/>
  <c r="AE48" i="15" s="1"/>
  <c r="AE10" i="15" s="1" a="1"/>
  <c r="AE10" i="15" s="1"/>
  <c r="AE42" i="15" a="1"/>
  <c r="AE42" i="15" s="1"/>
  <c r="AE38" i="15" a="1"/>
  <c r="AE38" i="15" s="1"/>
  <c r="AE25" i="15" a="1"/>
  <c r="AE25" i="15" s="1"/>
  <c r="AE14" i="15" a="1"/>
  <c r="AE14" i="15" s="1"/>
  <c r="AE45" i="15" a="1"/>
  <c r="AE45" i="15" s="1"/>
  <c r="AE9" i="15" a="1"/>
  <c r="AE9" i="15" s="1"/>
  <c r="AE67" i="15" a="1"/>
  <c r="AE67" i="15" s="1"/>
  <c r="AE29" i="15" s="1" a="1"/>
  <c r="AE29" i="15" s="1"/>
  <c r="AE61" i="15" a="1"/>
  <c r="AE61" i="15" s="1"/>
  <c r="AE23" i="15" s="1" a="1"/>
  <c r="AE23" i="15" s="1"/>
  <c r="AE58" i="15" a="1"/>
  <c r="AE58" i="15" s="1"/>
  <c r="AE20" i="15" s="1" a="1"/>
  <c r="AE20" i="15" s="1"/>
  <c r="AE56" i="15" a="1"/>
  <c r="AE56" i="15" s="1"/>
  <c r="AE18" i="15" s="1" a="1"/>
  <c r="AE18" i="15" s="1"/>
  <c r="AE44" i="15" a="1"/>
  <c r="AE44" i="15" s="1"/>
  <c r="AE40" i="15" a="1"/>
  <c r="AE40" i="15" s="1"/>
  <c r="AE68" i="15" a="1"/>
  <c r="AE68" i="15" s="1"/>
  <c r="AE30" i="15" s="1" a="1"/>
  <c r="AE30" i="15" s="1"/>
  <c r="AE27" i="15" a="1"/>
  <c r="AE27" i="15" s="1"/>
  <c r="AD70" i="12" a="1"/>
  <c r="AD70" i="12" s="1"/>
  <c r="AD67" i="12" a="1"/>
  <c r="AD67" i="12" s="1"/>
  <c r="AD65" i="12" a="1"/>
  <c r="AD65" i="12" s="1"/>
  <c r="AD63" i="12" a="1"/>
  <c r="AD63" i="12" s="1"/>
  <c r="AD61" i="12" a="1"/>
  <c r="AD61" i="12" s="1"/>
  <c r="AD59" i="12" a="1"/>
  <c r="AD59" i="12" s="1"/>
  <c r="AD57" i="12" a="1"/>
  <c r="AD57" i="12" s="1"/>
  <c r="AD55" i="12" a="1"/>
  <c r="AD55" i="12" s="1"/>
  <c r="AD52" i="12" a="1"/>
  <c r="AD52" i="12" s="1"/>
  <c r="AD49" i="12" a="1"/>
  <c r="AD49" i="12" s="1"/>
  <c r="AD47" i="12" a="1"/>
  <c r="AD47" i="12" s="1"/>
  <c r="AD44" i="12" a="1"/>
  <c r="AD44" i="12" s="1"/>
  <c r="AD41" i="12" a="1"/>
  <c r="AD41" i="12" s="1"/>
  <c r="AD38" i="12" a="1"/>
  <c r="AD38" i="12" s="1"/>
  <c r="AD33" i="12" a="1"/>
  <c r="AD33" i="12" s="1"/>
  <c r="AD29" i="12" a="1"/>
  <c r="AD29" i="12" s="1"/>
  <c r="AD25" i="12" a="1"/>
  <c r="AD25" i="12" s="1"/>
  <c r="AD21" i="12" a="1"/>
  <c r="AD21" i="12" s="1"/>
  <c r="AD17" i="12" a="1"/>
  <c r="AD17" i="12" s="1"/>
  <c r="AD13" i="12" a="1"/>
  <c r="AD13" i="12" s="1"/>
  <c r="AD9" i="12" a="1"/>
  <c r="AD9" i="12" s="1"/>
  <c r="AD72" i="12" a="1"/>
  <c r="AD72" i="12" s="1"/>
  <c r="AD71" i="12" a="1"/>
  <c r="AD71" i="12" s="1"/>
  <c r="AD68" i="12" a="1"/>
  <c r="AD68" i="12" s="1"/>
  <c r="AD53" i="12" a="1"/>
  <c r="AD53" i="12" s="1"/>
  <c r="AD45" i="12" a="1"/>
  <c r="AD45" i="12" s="1"/>
  <c r="AD42" i="12" a="1"/>
  <c r="AD42" i="12" s="1"/>
  <c r="AD39" i="12" a="1"/>
  <c r="AD39" i="12" s="1"/>
  <c r="AD34" i="12" a="1"/>
  <c r="AD34" i="12" s="1"/>
  <c r="AD30" i="12" a="1"/>
  <c r="AD30" i="12" s="1"/>
  <c r="AD26" i="12" a="1"/>
  <c r="AD26" i="12" s="1"/>
  <c r="AD22" i="12" a="1"/>
  <c r="AD22" i="12" s="1"/>
  <c r="AD18" i="12" a="1"/>
  <c r="AD18" i="12" s="1"/>
  <c r="AD14" i="12" a="1"/>
  <c r="AD14" i="12" s="1"/>
  <c r="AD10" i="12" a="1"/>
  <c r="AD10" i="12" s="1"/>
  <c r="AD69" i="12" a="1"/>
  <c r="AD69" i="12" s="1"/>
  <c r="AD66" i="12" a="1"/>
  <c r="AD66" i="12" s="1"/>
  <c r="AD64" i="12" a="1"/>
  <c r="AD64" i="12" s="1"/>
  <c r="AD62" i="12" a="1"/>
  <c r="AD62" i="12" s="1"/>
  <c r="AD60" i="12" a="1"/>
  <c r="AD60" i="12" s="1"/>
  <c r="AD58" i="12" a="1"/>
  <c r="AD58" i="12" s="1"/>
  <c r="AD56" i="12" a="1"/>
  <c r="AD56" i="12" s="1"/>
  <c r="AD54" i="12" a="1"/>
  <c r="AD54" i="12" s="1"/>
  <c r="AD51" i="12" a="1"/>
  <c r="AD51" i="12" s="1"/>
  <c r="AD50" i="12" a="1"/>
  <c r="AD50" i="12" s="1"/>
  <c r="AD46" i="12" a="1"/>
  <c r="AD46" i="12" s="1"/>
  <c r="AD40" i="12" a="1"/>
  <c r="AD40" i="12" s="1"/>
  <c r="AD36" i="12" a="1"/>
  <c r="AD36" i="12" s="1"/>
  <c r="AD35" i="12" a="1"/>
  <c r="AD35" i="12" s="1"/>
  <c r="AD31" i="12" a="1"/>
  <c r="AD31" i="12" s="1"/>
  <c r="AD27" i="12" a="1"/>
  <c r="AD27" i="12" s="1"/>
  <c r="AD23" i="12" a="1"/>
  <c r="AD23" i="12" s="1"/>
  <c r="AD19" i="12" a="1"/>
  <c r="AD19" i="12" s="1"/>
  <c r="AD15" i="12" a="1"/>
  <c r="AD15" i="12" s="1"/>
  <c r="AD11" i="12" a="1"/>
  <c r="AD11" i="12" s="1"/>
  <c r="AD37" i="12" a="1"/>
  <c r="AD37" i="12" s="1"/>
  <c r="AD28" i="12" a="1"/>
  <c r="AD28" i="12" s="1"/>
  <c r="AD12" i="12" a="1"/>
  <c r="AD12" i="12" s="1"/>
  <c r="AD48" i="12" a="1"/>
  <c r="AD48" i="12" s="1"/>
  <c r="AD32" i="12" a="1"/>
  <c r="AD32" i="12" s="1"/>
  <c r="AD16" i="12" a="1"/>
  <c r="AD16" i="12" s="1"/>
  <c r="AD24" i="12" a="1"/>
  <c r="AD24" i="12" s="1"/>
  <c r="AD43" i="12" a="1"/>
  <c r="AD43" i="12" s="1"/>
  <c r="AD20" i="12" a="1"/>
  <c r="AD20" i="12" s="1"/>
  <c r="AD72" i="17" a="1"/>
  <c r="AD72" i="17" s="1"/>
  <c r="AD68" i="17" a="1"/>
  <c r="AD68" i="17" s="1"/>
  <c r="AD60" i="17" a="1"/>
  <c r="AD60" i="17" s="1"/>
  <c r="AD55" i="17" a="1"/>
  <c r="AD55" i="17" s="1"/>
  <c r="AD69" i="17" a="1"/>
  <c r="AD69" i="17" s="1"/>
  <c r="AD67" i="17" a="1"/>
  <c r="AD67" i="17" s="1"/>
  <c r="AD65" i="17" a="1"/>
  <c r="AD65" i="17" s="1"/>
  <c r="AD62" i="17" a="1"/>
  <c r="AD62" i="17" s="1"/>
  <c r="AD61" i="17" a="1"/>
  <c r="AD61" i="17" s="1"/>
  <c r="AD59" i="17" a="1"/>
  <c r="AD59" i="17" s="1"/>
  <c r="AD56" i="17" a="1"/>
  <c r="AD56" i="17" s="1"/>
  <c r="AD52" i="17" a="1"/>
  <c r="AD52" i="17" s="1"/>
  <c r="AD48" i="17" a="1"/>
  <c r="AD48" i="17" s="1"/>
  <c r="AD44" i="17" a="1"/>
  <c r="AD44" i="17" s="1"/>
  <c r="AD43" i="17" a="1"/>
  <c r="AD43" i="17" s="1"/>
  <c r="AD70" i="17" a="1"/>
  <c r="AD70" i="17" s="1"/>
  <c r="AD66" i="17" a="1"/>
  <c r="AD66" i="17" s="1"/>
  <c r="AD63" i="17" a="1"/>
  <c r="AD63" i="17" s="1"/>
  <c r="AD57" i="17" a="1"/>
  <c r="AD57" i="17" s="1"/>
  <c r="AD53" i="17" a="1"/>
  <c r="AD53" i="17" s="1"/>
  <c r="AD50" i="17" a="1"/>
  <c r="AD50" i="17" s="1"/>
  <c r="AD49" i="17" a="1"/>
  <c r="AD49" i="17" s="1"/>
  <c r="AD46" i="17" a="1"/>
  <c r="AD46" i="17" s="1"/>
  <c r="AD71" i="17" a="1"/>
  <c r="AD71" i="17" s="1"/>
  <c r="AD64" i="17" a="1"/>
  <c r="AD64" i="17" s="1"/>
  <c r="AD42" i="17" a="1"/>
  <c r="AD42" i="17" s="1"/>
  <c r="AD41" i="17" a="1"/>
  <c r="AD41" i="17" s="1"/>
  <c r="AD38" i="17" a="1"/>
  <c r="AD38" i="17" s="1"/>
  <c r="AD37" i="17" a="1"/>
  <c r="AD37" i="17" s="1"/>
  <c r="AD31" i="17" a="1"/>
  <c r="AD31" i="17" s="1"/>
  <c r="AD28" i="17" a="1"/>
  <c r="AD28" i="17" s="1"/>
  <c r="AD25" i="17" a="1"/>
  <c r="AD25" i="17" s="1"/>
  <c r="AD21" i="17" a="1"/>
  <c r="AD21" i="17" s="1"/>
  <c r="AD54" i="17" a="1"/>
  <c r="AD54" i="17" s="1"/>
  <c r="AD39" i="17" a="1"/>
  <c r="AD39" i="17" s="1"/>
  <c r="AD35" i="17" a="1"/>
  <c r="AD35" i="17" s="1"/>
  <c r="AD32" i="17" a="1"/>
  <c r="AD32" i="17" s="1"/>
  <c r="AD26" i="17" a="1"/>
  <c r="AD26" i="17" s="1"/>
  <c r="AD22" i="17" a="1"/>
  <c r="AD22" i="17" s="1"/>
  <c r="AD19" i="17" a="1"/>
  <c r="AD19" i="17" s="1"/>
  <c r="AD15" i="17" a="1"/>
  <c r="AD15" i="17" s="1"/>
  <c r="AD58" i="17" a="1"/>
  <c r="AD58" i="17" s="1"/>
  <c r="AD51" i="17" a="1"/>
  <c r="AD51" i="17" s="1"/>
  <c r="AD36" i="17" a="1"/>
  <c r="AD36" i="17" s="1"/>
  <c r="AD33" i="17" a="1"/>
  <c r="AD33" i="17" s="1"/>
  <c r="AD29" i="17" a="1"/>
  <c r="AD29" i="17" s="1"/>
  <c r="AD23" i="17" a="1"/>
  <c r="AD23" i="17" s="1"/>
  <c r="AD20" i="17" a="1"/>
  <c r="AD20" i="17" s="1"/>
  <c r="AD18" i="17" a="1"/>
  <c r="AD18" i="17" s="1"/>
  <c r="AD17" i="17" a="1"/>
  <c r="AD17" i="17" s="1"/>
  <c r="AD16" i="17" a="1"/>
  <c r="AD16" i="17" s="1"/>
  <c r="AD13" i="17" a="1"/>
  <c r="AD13" i="17" s="1"/>
  <c r="AD9" i="17" a="1"/>
  <c r="AD9" i="17" s="1"/>
  <c r="AD34" i="17" a="1"/>
  <c r="AD34" i="17" s="1"/>
  <c r="AD27" i="17" a="1"/>
  <c r="AD27" i="17" s="1"/>
  <c r="AD14" i="17" a="1"/>
  <c r="AD14" i="17" s="1"/>
  <c r="AD12" i="17" a="1"/>
  <c r="AD12" i="17" s="1"/>
  <c r="AD45" i="17" a="1"/>
  <c r="AD45" i="17" s="1"/>
  <c r="AD24" i="17" a="1"/>
  <c r="AD24" i="17" s="1"/>
  <c r="AD40" i="17" a="1"/>
  <c r="AD40" i="17" s="1"/>
  <c r="AD10" i="17" a="1"/>
  <c r="AD10" i="17" s="1"/>
  <c r="AD11" i="17" a="1"/>
  <c r="AD11" i="17" s="1"/>
  <c r="AD47" i="17" a="1"/>
  <c r="AD47" i="17" s="1"/>
  <c r="AD30" i="17" a="1"/>
  <c r="AD30" i="17" s="1"/>
  <c r="AE9" i="1" a="1"/>
  <c r="AE9" i="1" s="1"/>
  <c r="AE12" i="1" a="1"/>
  <c r="AE12" i="1" s="1"/>
  <c r="AE10" i="1" a="1"/>
  <c r="AE10" i="1" s="1"/>
  <c r="AE11" i="1" a="1"/>
  <c r="AE11" i="1" s="1"/>
  <c r="AE14" i="1" a="1"/>
  <c r="AE14" i="1" s="1"/>
  <c r="AE15" i="1" a="1"/>
  <c r="AE15" i="1" s="1"/>
  <c r="AE13" i="1" a="1"/>
  <c r="AE13" i="1" s="1"/>
  <c r="AE18" i="1" a="1"/>
  <c r="AE18" i="1" s="1"/>
  <c r="AE24" i="1" a="1"/>
  <c r="AE24" i="1" s="1"/>
  <c r="AE17" i="1" a="1"/>
  <c r="AE17" i="1" s="1"/>
  <c r="AE20" i="1" a="1"/>
  <c r="AE20" i="1" s="1"/>
  <c r="AE21" i="1" a="1"/>
  <c r="AE21" i="1" s="1"/>
  <c r="AE23" i="1" a="1"/>
  <c r="AE23" i="1" s="1"/>
  <c r="AE28" i="1" a="1"/>
  <c r="AE28" i="1" s="1"/>
  <c r="AE31" i="1" a="1"/>
  <c r="AE31" i="1" s="1"/>
  <c r="AE33" i="1" a="1"/>
  <c r="AE33" i="1" s="1"/>
  <c r="AE16" i="1" a="1"/>
  <c r="AE16" i="1" s="1"/>
  <c r="AE19" i="1" a="1"/>
  <c r="AE19" i="1" s="1"/>
  <c r="AE22" i="1" a="1"/>
  <c r="AE22" i="1" s="1"/>
  <c r="AE32" i="1" a="1"/>
  <c r="AE32" i="1" s="1"/>
  <c r="AE35" i="1" a="1"/>
  <c r="AE35" i="1" s="1"/>
  <c r="AE25" i="1" a="1"/>
  <c r="AE25" i="1" s="1"/>
  <c r="AE29" i="1" a="1"/>
  <c r="AE29" i="1" s="1"/>
  <c r="AE30" i="1" a="1"/>
  <c r="AE30" i="1" s="1"/>
  <c r="AE41" i="1" a="1"/>
  <c r="AE41" i="1" s="1"/>
  <c r="AE44" i="1" a="1"/>
  <c r="AE44" i="1" s="1"/>
  <c r="AE46" i="1" a="1"/>
  <c r="AE46" i="1" s="1"/>
  <c r="AE49" i="1" a="1"/>
  <c r="AE49" i="1" s="1"/>
  <c r="AE36" i="1" a="1"/>
  <c r="AE36" i="1" s="1"/>
  <c r="AE47" i="1" a="1"/>
  <c r="AE47" i="1" s="1"/>
  <c r="AE27" i="1" a="1"/>
  <c r="AE27" i="1" s="1"/>
  <c r="AE37" i="1" a="1"/>
  <c r="AE37" i="1" s="1"/>
  <c r="AE38" i="1" a="1"/>
  <c r="AE38" i="1" s="1"/>
  <c r="AE39" i="1" a="1"/>
  <c r="AE39" i="1" s="1"/>
  <c r="AE40" i="1" a="1"/>
  <c r="AE40" i="1" s="1"/>
  <c r="AE42" i="1" a="1"/>
  <c r="AE42" i="1" s="1"/>
  <c r="AE45" i="1" a="1"/>
  <c r="AE45" i="1" s="1"/>
  <c r="AE48" i="1" a="1"/>
  <c r="AE48" i="1" s="1"/>
  <c r="AE50" i="1" a="1"/>
  <c r="AE50" i="1" s="1"/>
  <c r="AE55" i="1" a="1"/>
  <c r="AE55" i="1" s="1"/>
  <c r="AE63" i="1" a="1"/>
  <c r="AE63" i="1" s="1"/>
  <c r="AE56" i="1" a="1"/>
  <c r="AE56" i="1" s="1"/>
  <c r="AE60" i="1" a="1"/>
  <c r="AE60" i="1" s="1"/>
  <c r="AE67" i="1" a="1"/>
  <c r="AE67" i="1" s="1"/>
  <c r="AE71" i="1" a="1"/>
  <c r="AE71" i="1" s="1"/>
  <c r="AE43" i="1" a="1"/>
  <c r="AE43" i="1" s="1"/>
  <c r="AE57" i="1" a="1"/>
  <c r="AE57" i="1" s="1"/>
  <c r="AE61" i="1" a="1"/>
  <c r="AE61" i="1" s="1"/>
  <c r="AE64" i="1" a="1"/>
  <c r="AE64" i="1" s="1"/>
  <c r="AE68" i="1" a="1"/>
  <c r="AE68" i="1" s="1"/>
  <c r="AE72" i="1" a="1"/>
  <c r="AE72" i="1" s="1"/>
  <c r="AE26" i="1" a="1"/>
  <c r="AE26" i="1" s="1"/>
  <c r="AE34" i="1" a="1"/>
  <c r="AE34" i="1" s="1"/>
  <c r="AE58" i="1" a="1"/>
  <c r="AE58" i="1" s="1"/>
  <c r="AE62" i="1" a="1"/>
  <c r="AE62" i="1" s="1"/>
  <c r="AE65" i="1" a="1"/>
  <c r="AE65" i="1" s="1"/>
  <c r="AE69" i="1" a="1"/>
  <c r="AE69" i="1" s="1"/>
  <c r="AE51" i="1" a="1"/>
  <c r="AE51" i="1" s="1"/>
  <c r="AE66" i="1" a="1"/>
  <c r="AE66" i="1" s="1"/>
  <c r="AE54" i="1" a="1"/>
  <c r="AE54" i="1" s="1"/>
  <c r="AE70" i="1" a="1"/>
  <c r="AE70" i="1" s="1"/>
  <c r="AE53" i="1" a="1"/>
  <c r="AE53" i="1" s="1"/>
  <c r="AE52" i="1" a="1"/>
  <c r="AE52" i="1" s="1"/>
  <c r="AE59" i="1" a="1"/>
  <c r="AE59" i="1" s="1"/>
  <c r="AE69" i="8" a="1"/>
  <c r="AE69" i="8" s="1"/>
  <c r="AE64" i="8" a="1"/>
  <c r="AE64" i="8" s="1"/>
  <c r="AE61" i="8" a="1"/>
  <c r="AE61" i="8" s="1"/>
  <c r="AE56" i="8" a="1"/>
  <c r="AE56" i="8" s="1"/>
  <c r="AE53" i="8" a="1"/>
  <c r="AE53" i="8" s="1"/>
  <c r="AE49" i="8" a="1"/>
  <c r="AE49" i="8" s="1"/>
  <c r="AE47" i="8" a="1"/>
  <c r="AE47" i="8" s="1"/>
  <c r="AE45" i="8" a="1"/>
  <c r="AE45" i="8" s="1"/>
  <c r="AE42" i="8" a="1"/>
  <c r="AE42" i="8" s="1"/>
  <c r="AE40" i="8" a="1"/>
  <c r="AE40" i="8" s="1"/>
  <c r="AE38" i="8" a="1"/>
  <c r="AE38" i="8" s="1"/>
  <c r="AE33" i="8" a="1"/>
  <c r="AE33" i="8" s="1"/>
  <c r="AE27" i="8" a="1"/>
  <c r="AE27" i="8" s="1"/>
  <c r="AE24" i="8" a="1"/>
  <c r="AE24" i="8" s="1"/>
  <c r="AE22" i="8" a="1"/>
  <c r="AE22" i="8" s="1"/>
  <c r="AE18" i="8" a="1"/>
  <c r="AE18" i="8" s="1"/>
  <c r="AE14" i="8" a="1"/>
  <c r="AE14" i="8" s="1"/>
  <c r="AE11" i="8" a="1"/>
  <c r="AE11" i="8" s="1"/>
  <c r="AE72" i="8" a="1"/>
  <c r="AE72" i="8" s="1"/>
  <c r="AE68" i="8" a="1"/>
  <c r="AE68" i="8" s="1"/>
  <c r="AE66" i="8" a="1"/>
  <c r="AE66" i="8" s="1"/>
  <c r="AE63" i="8" a="1"/>
  <c r="AE63" i="8" s="1"/>
  <c r="AE58" i="8" a="1"/>
  <c r="AE58" i="8" s="1"/>
  <c r="AE54" i="8" a="1"/>
  <c r="AE54" i="8" s="1"/>
  <c r="AE51" i="8" a="1"/>
  <c r="AE51" i="8" s="1"/>
  <c r="AE44" i="8" a="1"/>
  <c r="AE44" i="8" s="1"/>
  <c r="AE35" i="8" a="1"/>
  <c r="AE35" i="8" s="1"/>
  <c r="AE32" i="8" a="1"/>
  <c r="AE32" i="8" s="1"/>
  <c r="AE30" i="8" a="1"/>
  <c r="AE30" i="8" s="1"/>
  <c r="AE26" i="8" a="1"/>
  <c r="AE26" i="8" s="1"/>
  <c r="AE20" i="8" a="1"/>
  <c r="AE20" i="8" s="1"/>
  <c r="AE17" i="8" a="1"/>
  <c r="AE17" i="8" s="1"/>
  <c r="AE13" i="8" a="1"/>
  <c r="AE13" i="8" s="1"/>
  <c r="AE60" i="8" a="1"/>
  <c r="AE60" i="8" s="1"/>
  <c r="AE57" i="8" a="1"/>
  <c r="AE57" i="8" s="1"/>
  <c r="AE48" i="8" a="1"/>
  <c r="AE48" i="8" s="1"/>
  <c r="AE41" i="8" a="1"/>
  <c r="AE41" i="8" s="1"/>
  <c r="AE37" i="8" a="1"/>
  <c r="AE37" i="8" s="1"/>
  <c r="AE23" i="8" a="1"/>
  <c r="AE23" i="8" s="1"/>
  <c r="AE16" i="8" a="1"/>
  <c r="AE16" i="8" s="1"/>
  <c r="AE15" i="8" a="1"/>
  <c r="AE15" i="8" s="1"/>
  <c r="AE70" i="8" a="1"/>
  <c r="AE70" i="8" s="1"/>
  <c r="AE67" i="8" a="1"/>
  <c r="AE67" i="8" s="1"/>
  <c r="AE52" i="8" a="1"/>
  <c r="AE52" i="8" s="1"/>
  <c r="AE34" i="8" a="1"/>
  <c r="AE34" i="8" s="1"/>
  <c r="AE31" i="8" a="1"/>
  <c r="AE31" i="8" s="1"/>
  <c r="AE19" i="8" a="1"/>
  <c r="AE19" i="8" s="1"/>
  <c r="AE12" i="8" a="1"/>
  <c r="AE12" i="8" s="1"/>
  <c r="AE9" i="8" a="1"/>
  <c r="AE9" i="8" s="1"/>
  <c r="AE71" i="8" a="1"/>
  <c r="AE71" i="8" s="1"/>
  <c r="AE62" i="8" a="1"/>
  <c r="AE62" i="8" s="1"/>
  <c r="AE55" i="8" a="1"/>
  <c r="AE55" i="8" s="1"/>
  <c r="AE50" i="8" a="1"/>
  <c r="AE50" i="8" s="1"/>
  <c r="AE46" i="8" a="1"/>
  <c r="AE46" i="8" s="1"/>
  <c r="AE28" i="8" a="1"/>
  <c r="AE28" i="8" s="1"/>
  <c r="AE21" i="8" a="1"/>
  <c r="AE21" i="8" s="1"/>
  <c r="AE10" i="8" a="1"/>
  <c r="AE10" i="8" s="1"/>
  <c r="AE36" i="8" a="1"/>
  <c r="AE36" i="8" s="1"/>
  <c r="AE25" i="8" a="1"/>
  <c r="AE25" i="8" s="1"/>
  <c r="AE29" i="8" a="1"/>
  <c r="AE29" i="8" s="1"/>
  <c r="AE39" i="8" a="1"/>
  <c r="AE39" i="8" s="1"/>
  <c r="AE65" i="8" a="1"/>
  <c r="AE65" i="8" s="1"/>
  <c r="AE43" i="8" a="1"/>
  <c r="AE43" i="8" s="1"/>
  <c r="AE59" i="8" a="1"/>
  <c r="AE59" i="8" s="1"/>
  <c r="AD72" i="11" a="1"/>
  <c r="AD72" i="11" s="1"/>
  <c r="AD64" i="11" a="1"/>
  <c r="AD64" i="11" s="1"/>
  <c r="AD62" i="11" a="1"/>
  <c r="AD62" i="11" s="1"/>
  <c r="AD56" i="11" a="1"/>
  <c r="AD56" i="11" s="1"/>
  <c r="AD51" i="11" a="1"/>
  <c r="AD51" i="11" s="1"/>
  <c r="AD48" i="11" a="1"/>
  <c r="AD48" i="11" s="1"/>
  <c r="AD41" i="11" a="1"/>
  <c r="AD41" i="11" s="1"/>
  <c r="AD38" i="11" a="1"/>
  <c r="AD38" i="11" s="1"/>
  <c r="AD34" i="11" a="1"/>
  <c r="AD34" i="11" s="1"/>
  <c r="AD31" i="11" a="1"/>
  <c r="AD31" i="11" s="1"/>
  <c r="AD27" i="11" a="1"/>
  <c r="AD27" i="11" s="1"/>
  <c r="AD24" i="11" a="1"/>
  <c r="AD24" i="11" s="1"/>
  <c r="AD19" i="11" a="1"/>
  <c r="AD19" i="11" s="1"/>
  <c r="AD67" i="11" a="1"/>
  <c r="AD67" i="11" s="1"/>
  <c r="AD65" i="11" a="1"/>
  <c r="AD65" i="11" s="1"/>
  <c r="AD54" i="11" a="1"/>
  <c r="AD54" i="11" s="1"/>
  <c r="AD49" i="11" a="1"/>
  <c r="AD49" i="11" s="1"/>
  <c r="AD46" i="11" a="1"/>
  <c r="AD46" i="11" s="1"/>
  <c r="AD42" i="11" a="1"/>
  <c r="AD42" i="11" s="1"/>
  <c r="AD39" i="11" a="1"/>
  <c r="AD39" i="11" s="1"/>
  <c r="AD35" i="11" a="1"/>
  <c r="AD35" i="11" s="1"/>
  <c r="AD30" i="11" a="1"/>
  <c r="AD30" i="11" s="1"/>
  <c r="AD25" i="11" a="1"/>
  <c r="AD25" i="11" s="1"/>
  <c r="AD22" i="11" a="1"/>
  <c r="AD22" i="11" s="1"/>
  <c r="AD16" i="11" a="1"/>
  <c r="AD16" i="11" s="1"/>
  <c r="AD12" i="11" a="1"/>
  <c r="AD12" i="11" s="1"/>
  <c r="AD71" i="11" a="1"/>
  <c r="AD71" i="11" s="1"/>
  <c r="AD68" i="11" a="1"/>
  <c r="AD68" i="11" s="1"/>
  <c r="AD60" i="11" a="1"/>
  <c r="AD60" i="11" s="1"/>
  <c r="AD59" i="11" a="1"/>
  <c r="AD59" i="11" s="1"/>
  <c r="AD55" i="11" a="1"/>
  <c r="AD55" i="11" s="1"/>
  <c r="AD52" i="11" a="1"/>
  <c r="AD52" i="11" s="1"/>
  <c r="AD50" i="11" a="1"/>
  <c r="AD50" i="11" s="1"/>
  <c r="AD47" i="11" a="1"/>
  <c r="AD47" i="11" s="1"/>
  <c r="AD44" i="11" a="1"/>
  <c r="AD44" i="11" s="1"/>
  <c r="AD43" i="11" a="1"/>
  <c r="AD43" i="11" s="1"/>
  <c r="AD36" i="11" a="1"/>
  <c r="AD36" i="11" s="1"/>
  <c r="AD32" i="11" a="1"/>
  <c r="AD32" i="11" s="1"/>
  <c r="AD28" i="11" a="1"/>
  <c r="AD28" i="11" s="1"/>
  <c r="AD23" i="11" a="1"/>
  <c r="AD23" i="11" s="1"/>
  <c r="AD20" i="11" a="1"/>
  <c r="AD20" i="11" s="1"/>
  <c r="AD14" i="11" a="1"/>
  <c r="AD14" i="11" s="1"/>
  <c r="AD13" i="11" a="1"/>
  <c r="AD13" i="11" s="1"/>
  <c r="AD33" i="11" a="1"/>
  <c r="AD33" i="11" s="1"/>
  <c r="AD21" i="11" a="1"/>
  <c r="AD21" i="11" s="1"/>
  <c r="AD11" i="11" a="1"/>
  <c r="AD11" i="11" s="1"/>
  <c r="AD10" i="11" a="1"/>
  <c r="AD10" i="11" s="1"/>
  <c r="AD9" i="11" a="1"/>
  <c r="AD9" i="11" s="1"/>
  <c r="AD70" i="11" a="1"/>
  <c r="AD70" i="11" s="1"/>
  <c r="AD66" i="11" a="1"/>
  <c r="AD66" i="11" s="1"/>
  <c r="AD63" i="11" a="1"/>
  <c r="AD63" i="11" s="1"/>
  <c r="AD61" i="11" a="1"/>
  <c r="AD61" i="11" s="1"/>
  <c r="AD57" i="11" a="1"/>
  <c r="AD57" i="11" s="1"/>
  <c r="AD37" i="11" a="1"/>
  <c r="AD37" i="11" s="1"/>
  <c r="AD53" i="11" a="1"/>
  <c r="AD53" i="11" s="1"/>
  <c r="AD45" i="11" a="1"/>
  <c r="AD45" i="11" s="1"/>
  <c r="AD26" i="11" a="1"/>
  <c r="AD26" i="11" s="1"/>
  <c r="AD17" i="11" a="1"/>
  <c r="AD17" i="11" s="1"/>
  <c r="AD15" i="11" a="1"/>
  <c r="AD15" i="11" s="1"/>
  <c r="AD29" i="11" a="1"/>
  <c r="AD29" i="11" s="1"/>
  <c r="AD18" i="11" a="1"/>
  <c r="AD18" i="11" s="1"/>
  <c r="AD69" i="11" a="1"/>
  <c r="AD69" i="11" s="1"/>
  <c r="AD40" i="11" a="1"/>
  <c r="AD40" i="11" s="1"/>
  <c r="AD58" i="11" a="1"/>
  <c r="AD58" i="11" s="1"/>
  <c r="AG8" i="8"/>
  <c r="AG6" i="8" s="1" a="1"/>
  <c r="AG6" i="8" s="1"/>
  <c r="AF7" i="8"/>
  <c r="AE70" i="16" a="1"/>
  <c r="AE70" i="16" s="1"/>
  <c r="AE32" i="16" s="1" a="1"/>
  <c r="AE32" i="16" s="1"/>
  <c r="AE66" i="16" a="1"/>
  <c r="AE66" i="16" s="1"/>
  <c r="AE62" i="16" a="1"/>
  <c r="AE62" i="16" s="1"/>
  <c r="AE24" i="16" s="1" a="1"/>
  <c r="AE24" i="16" s="1"/>
  <c r="AE52" i="16" a="1"/>
  <c r="AE52" i="16" s="1"/>
  <c r="AE14" i="16" s="1" a="1"/>
  <c r="AE14" i="16" s="1"/>
  <c r="AE49" i="16" a="1"/>
  <c r="AE49" i="16" s="1"/>
  <c r="AE11" i="16" s="1" a="1"/>
  <c r="AE11" i="16" s="1"/>
  <c r="AE47" i="16" a="1"/>
  <c r="AE47" i="16" s="1"/>
  <c r="AE9" i="16" s="1" a="1"/>
  <c r="AE9" i="16" s="1"/>
  <c r="AE40" i="16" a="1"/>
  <c r="AE40" i="16" s="1"/>
  <c r="AE37" i="16" a="1"/>
  <c r="AE37" i="16" s="1"/>
  <c r="AE69" i="16" a="1"/>
  <c r="AE69" i="16" s="1"/>
  <c r="AE31" i="16" s="1" a="1"/>
  <c r="AE31" i="16" s="1"/>
  <c r="AE51" i="16" a="1"/>
  <c r="AE51" i="16" s="1"/>
  <c r="AE71" i="16" a="1"/>
  <c r="AE71" i="16" s="1"/>
  <c r="AE33" i="16" s="1" a="1"/>
  <c r="AE33" i="16" s="1"/>
  <c r="AE67" i="16" a="1"/>
  <c r="AE67" i="16" s="1"/>
  <c r="AE29" i="16" s="1" a="1"/>
  <c r="AE29" i="16" s="1"/>
  <c r="AE63" i="16" a="1"/>
  <c r="AE63" i="16" s="1"/>
  <c r="AE25" i="16" s="1" a="1"/>
  <c r="AE25" i="16" s="1"/>
  <c r="AE61" i="16" a="1"/>
  <c r="AE61" i="16" s="1"/>
  <c r="AE23" i="16" s="1" a="1"/>
  <c r="AE23" i="16" s="1"/>
  <c r="AE60" i="16" a="1"/>
  <c r="AE60" i="16" s="1"/>
  <c r="AE22" i="16" s="1" a="1"/>
  <c r="AE22" i="16" s="1"/>
  <c r="AE59" i="16" a="1"/>
  <c r="AE59" i="16" s="1"/>
  <c r="AE21" i="16" s="1" a="1"/>
  <c r="AE21" i="16" s="1"/>
  <c r="AE53" i="16" a="1"/>
  <c r="AE53" i="16" s="1"/>
  <c r="AE15" i="16" s="1" a="1"/>
  <c r="AE15" i="16" s="1"/>
  <c r="AE50" i="16" a="1"/>
  <c r="AE50" i="16" s="1"/>
  <c r="AE46" i="16" a="1"/>
  <c r="AE46" i="16" s="1"/>
  <c r="AE41" i="16" a="1"/>
  <c r="AE41" i="16" s="1"/>
  <c r="AE35" i="16" a="1"/>
  <c r="AE35" i="16" s="1"/>
  <c r="AE56" i="16" a="1"/>
  <c r="AE56" i="16" s="1"/>
  <c r="AE18" i="16" s="1" a="1"/>
  <c r="AE18" i="16" s="1"/>
  <c r="AE55" i="16" a="1"/>
  <c r="AE55" i="16" s="1"/>
  <c r="AE17" i="16" s="1" a="1"/>
  <c r="AE17" i="16" s="1"/>
  <c r="AE44" i="16" a="1"/>
  <c r="AE44" i="16" s="1"/>
  <c r="AE39" i="16" a="1"/>
  <c r="AE39" i="16" s="1"/>
  <c r="AE36" i="16" a="1"/>
  <c r="AE36" i="16" s="1"/>
  <c r="AE72" i="16" a="1"/>
  <c r="AE72" i="16" s="1"/>
  <c r="AE34" i="16" s="1" a="1"/>
  <c r="AE34" i="16" s="1"/>
  <c r="AE68" i="16" a="1"/>
  <c r="AE68" i="16" s="1"/>
  <c r="AE30" i="16" s="1" a="1"/>
  <c r="AE30" i="16" s="1"/>
  <c r="AE64" i="16" a="1"/>
  <c r="AE64" i="16" s="1"/>
  <c r="AE26" i="16" s="1" a="1"/>
  <c r="AE26" i="16" s="1"/>
  <c r="AE58" i="16" a="1"/>
  <c r="AE58" i="16" s="1"/>
  <c r="AE20" i="16" s="1" a="1"/>
  <c r="AE20" i="16" s="1"/>
  <c r="AE57" i="16" a="1"/>
  <c r="AE57" i="16" s="1"/>
  <c r="AE19" i="16" s="1" a="1"/>
  <c r="AE19" i="16" s="1"/>
  <c r="AE54" i="16" a="1"/>
  <c r="AE54" i="16" s="1"/>
  <c r="AE16" i="16" s="1" a="1"/>
  <c r="AE16" i="16" s="1"/>
  <c r="AE48" i="16" a="1"/>
  <c r="AE48" i="16" s="1"/>
  <c r="AE10" i="16" s="1" a="1"/>
  <c r="AE10" i="16" s="1"/>
  <c r="AE45" i="16" a="1"/>
  <c r="AE45" i="16" s="1"/>
  <c r="AE42" i="16" a="1"/>
  <c r="AE42" i="16" s="1"/>
  <c r="AE38" i="16" a="1"/>
  <c r="AE38" i="16" s="1"/>
  <c r="AE12" i="16" a="1"/>
  <c r="AE12" i="16" s="1"/>
  <c r="AE65" i="16" a="1"/>
  <c r="AE65" i="16" s="1"/>
  <c r="AE27" i="16" s="1" a="1"/>
  <c r="AE27" i="16" s="1"/>
  <c r="AE43" i="16" a="1"/>
  <c r="AE43" i="16" s="1"/>
  <c r="AE28" i="16" a="1"/>
  <c r="AE28" i="16" s="1"/>
  <c r="AE13" i="16" a="1"/>
  <c r="AE13" i="16" s="1"/>
  <c r="AE69" i="10" a="1"/>
  <c r="AE69" i="10" s="1"/>
  <c r="AE67" i="10" a="1"/>
  <c r="AE67" i="10" s="1"/>
  <c r="AE64" i="10" a="1"/>
  <c r="AE64" i="10" s="1"/>
  <c r="AE57" i="10" a="1"/>
  <c r="AE57" i="10" s="1"/>
  <c r="AE53" i="10" a="1"/>
  <c r="AE53" i="10" s="1"/>
  <c r="AE49" i="10" a="1"/>
  <c r="AE49" i="10" s="1"/>
  <c r="AE44" i="10" a="1"/>
  <c r="AE44" i="10" s="1"/>
  <c r="AE40" i="10" a="1"/>
  <c r="AE40" i="10" s="1"/>
  <c r="AE33" i="10" a="1"/>
  <c r="AE33" i="10" s="1"/>
  <c r="AE30" i="10" a="1"/>
  <c r="AE30" i="10" s="1"/>
  <c r="AE26" i="10" a="1"/>
  <c r="AE26" i="10" s="1"/>
  <c r="AE20" i="10" a="1"/>
  <c r="AE20" i="10" s="1"/>
  <c r="AE9" i="10" a="1"/>
  <c r="AE9" i="10" s="1"/>
  <c r="AE70" i="10" a="1"/>
  <c r="AE70" i="10" s="1"/>
  <c r="AE65" i="10" a="1"/>
  <c r="AE65" i="10" s="1"/>
  <c r="AE61" i="10" a="1"/>
  <c r="AE61" i="10" s="1"/>
  <c r="AE58" i="10" a="1"/>
  <c r="AE58" i="10" s="1"/>
  <c r="AE54" i="10" a="1"/>
  <c r="AE54" i="10" s="1"/>
  <c r="AE50" i="10" a="1"/>
  <c r="AE50" i="10" s="1"/>
  <c r="AE45" i="10" a="1"/>
  <c r="AE45" i="10" s="1"/>
  <c r="AE41" i="10" a="1"/>
  <c r="AE41" i="10" s="1"/>
  <c r="AE37" i="10" a="1"/>
  <c r="AE37" i="10" s="1"/>
  <c r="AE31" i="10" a="1"/>
  <c r="AE31" i="10" s="1"/>
  <c r="AE27" i="10" a="1"/>
  <c r="AE27" i="10" s="1"/>
  <c r="AE24" i="10" a="1"/>
  <c r="AE24" i="10" s="1"/>
  <c r="AE21" i="10" a="1"/>
  <c r="AE21" i="10" s="1"/>
  <c r="AE15" i="10" a="1"/>
  <c r="AE15" i="10" s="1"/>
  <c r="AE12" i="10" a="1"/>
  <c r="AE12" i="10" s="1"/>
  <c r="AE10" i="10" a="1"/>
  <c r="AE10" i="10" s="1"/>
  <c r="AE71" i="10" a="1"/>
  <c r="AE71" i="10" s="1"/>
  <c r="AE66" i="10" a="1"/>
  <c r="AE66" i="10" s="1"/>
  <c r="AE62" i="10" a="1"/>
  <c r="AE62" i="10" s="1"/>
  <c r="AE59" i="10" a="1"/>
  <c r="AE59" i="10" s="1"/>
  <c r="AE55" i="10" a="1"/>
  <c r="AE55" i="10" s="1"/>
  <c r="AE51" i="10" a="1"/>
  <c r="AE51" i="10" s="1"/>
  <c r="AE46" i="10" a="1"/>
  <c r="AE46" i="10" s="1"/>
  <c r="AE42" i="10" a="1"/>
  <c r="AE42" i="10" s="1"/>
  <c r="AE38" i="10" a="1"/>
  <c r="AE38" i="10" s="1"/>
  <c r="AE34" i="10" a="1"/>
  <c r="AE34" i="10" s="1"/>
  <c r="AE28" i="10" a="1"/>
  <c r="AE28" i="10" s="1"/>
  <c r="AE25" i="10" a="1"/>
  <c r="AE25" i="10" s="1"/>
  <c r="AE22" i="10" a="1"/>
  <c r="AE22" i="10" s="1"/>
  <c r="AE18" i="10" a="1"/>
  <c r="AE18" i="10" s="1"/>
  <c r="AE68" i="10" a="1"/>
  <c r="AE68" i="10" s="1"/>
  <c r="AE63" i="10" a="1"/>
  <c r="AE63" i="10" s="1"/>
  <c r="AE48" i="10" a="1"/>
  <c r="AE48" i="10" s="1"/>
  <c r="AE47" i="10" a="1"/>
  <c r="AE47" i="10" s="1"/>
  <c r="AE19" i="10" a="1"/>
  <c r="AE19" i="10" s="1"/>
  <c r="AE72" i="10" a="1"/>
  <c r="AE72" i="10" s="1"/>
  <c r="AE52" i="10" a="1"/>
  <c r="AE52" i="10" s="1"/>
  <c r="AE35" i="10" a="1"/>
  <c r="AE35" i="10" s="1"/>
  <c r="AE23" i="10" a="1"/>
  <c r="AE23" i="10" s="1"/>
  <c r="AE56" i="10" a="1"/>
  <c r="AE56" i="10" s="1"/>
  <c r="AE39" i="10" a="1"/>
  <c r="AE39" i="10" s="1"/>
  <c r="AE32" i="10" a="1"/>
  <c r="AE32" i="10" s="1"/>
  <c r="AE13" i="10" a="1"/>
  <c r="AE13" i="10" s="1"/>
  <c r="AE11" i="10" a="1"/>
  <c r="AE11" i="10" s="1"/>
  <c r="AE36" i="10" a="1"/>
  <c r="AE36" i="10" s="1"/>
  <c r="AE16" i="10" a="1"/>
  <c r="AE16" i="10" s="1"/>
  <c r="AE60" i="10" a="1"/>
  <c r="AE60" i="10" s="1"/>
  <c r="AE29" i="10" a="1"/>
  <c r="AE29" i="10" s="1"/>
  <c r="AE14" i="10" a="1"/>
  <c r="AE14" i="10" s="1"/>
  <c r="AE43" i="10" a="1"/>
  <c r="AE43" i="10" s="1"/>
  <c r="AE17" i="10" a="1"/>
  <c r="AE17" i="10" s="1"/>
  <c r="AE69" i="6" a="1"/>
  <c r="AE69" i="6" s="1"/>
  <c r="AE31" i="6" s="1" a="1"/>
  <c r="AE31" i="6" s="1"/>
  <c r="AE66" i="6" a="1"/>
  <c r="AE66" i="6" s="1"/>
  <c r="AE65" i="6" a="1"/>
  <c r="AE65" i="6" s="1"/>
  <c r="AE27" i="6" s="1" a="1"/>
  <c r="AE27" i="6" s="1"/>
  <c r="AE60" i="6" a="1"/>
  <c r="AE60" i="6" s="1"/>
  <c r="AE22" i="6" s="1" a="1"/>
  <c r="AE22" i="6" s="1"/>
  <c r="AE59" i="6" a="1"/>
  <c r="AE59" i="6" s="1"/>
  <c r="AE54" i="6" a="1"/>
  <c r="AE54" i="6" s="1"/>
  <c r="AE16" i="6" s="1" a="1"/>
  <c r="AE16" i="6" s="1"/>
  <c r="AE51" i="6" a="1"/>
  <c r="AE51" i="6" s="1"/>
  <c r="AE13" i="6" s="1" a="1"/>
  <c r="AE13" i="6" s="1"/>
  <c r="AE47" i="6" a="1"/>
  <c r="AE47" i="6" s="1"/>
  <c r="AE9" i="6" s="1" a="1"/>
  <c r="AE9" i="6" s="1"/>
  <c r="AE41" i="6" a="1"/>
  <c r="AE41" i="6" s="1"/>
  <c r="AE37" i="6" a="1"/>
  <c r="AE37" i="6" s="1"/>
  <c r="AE70" i="6" a="1"/>
  <c r="AE70" i="6" s="1"/>
  <c r="AE64" i="6" a="1"/>
  <c r="AE64" i="6" s="1"/>
  <c r="AE26" i="6" s="1" a="1"/>
  <c r="AE26" i="6" s="1"/>
  <c r="AE58" i="6" a="1"/>
  <c r="AE58" i="6" s="1"/>
  <c r="AE20" i="6" s="1" a="1"/>
  <c r="AE20" i="6" s="1"/>
  <c r="AE52" i="6" a="1"/>
  <c r="AE52" i="6" s="1"/>
  <c r="AE14" i="6" s="1" a="1"/>
  <c r="AE14" i="6" s="1"/>
  <c r="AE48" i="6" a="1"/>
  <c r="AE48" i="6" s="1"/>
  <c r="AE10" i="6" s="1" a="1"/>
  <c r="AE10" i="6" s="1"/>
  <c r="AE42" i="6" a="1"/>
  <c r="AE42" i="6" s="1"/>
  <c r="AE72" i="6" a="1"/>
  <c r="AE72" i="6" s="1"/>
  <c r="AE34" i="6" s="1" a="1"/>
  <c r="AE34" i="6" s="1"/>
  <c r="AE71" i="6" a="1"/>
  <c r="AE71" i="6" s="1"/>
  <c r="AE33" i="6" s="1" a="1"/>
  <c r="AE33" i="6" s="1"/>
  <c r="AE67" i="6" a="1"/>
  <c r="AE67" i="6" s="1"/>
  <c r="AE29" i="6" s="1" a="1"/>
  <c r="AE29" i="6" s="1"/>
  <c r="AE63" i="6" a="1"/>
  <c r="AE63" i="6" s="1"/>
  <c r="AE25" i="6" s="1" a="1"/>
  <c r="AE25" i="6" s="1"/>
  <c r="AE57" i="6" a="1"/>
  <c r="AE57" i="6" s="1"/>
  <c r="AE19" i="6" s="1" a="1"/>
  <c r="AE19" i="6" s="1"/>
  <c r="AE55" i="6" a="1"/>
  <c r="AE55" i="6" s="1"/>
  <c r="AE17" i="6" s="1" a="1"/>
  <c r="AE17" i="6" s="1"/>
  <c r="AE49" i="6" a="1"/>
  <c r="AE49" i="6" s="1"/>
  <c r="AE11" i="6" s="1" a="1"/>
  <c r="AE11" i="6" s="1"/>
  <c r="AE46" i="6" a="1"/>
  <c r="AE46" i="6" s="1"/>
  <c r="AE45" i="6" a="1"/>
  <c r="AE45" i="6" s="1"/>
  <c r="AE43" i="6" a="1"/>
  <c r="AE43" i="6" s="1"/>
  <c r="AE36" i="6" a="1"/>
  <c r="AE36" i="6" s="1"/>
  <c r="AE32" i="6" a="1"/>
  <c r="AE32" i="6" s="1"/>
  <c r="AE21" i="6" a="1"/>
  <c r="AE21" i="6" s="1"/>
  <c r="AE56" i="6" a="1"/>
  <c r="AE56" i="6" s="1"/>
  <c r="AE18" i="6" s="1" a="1"/>
  <c r="AE18" i="6" s="1"/>
  <c r="AE44" i="6" a="1"/>
  <c r="AE44" i="6" s="1"/>
  <c r="AE28" i="6" a="1"/>
  <c r="AE28" i="6" s="1"/>
  <c r="AE68" i="6" a="1"/>
  <c r="AE68" i="6" s="1"/>
  <c r="AE30" i="6" s="1" a="1"/>
  <c r="AE30" i="6" s="1"/>
  <c r="AE61" i="6" a="1"/>
  <c r="AE61" i="6" s="1"/>
  <c r="AE23" i="6" s="1" a="1"/>
  <c r="AE23" i="6" s="1"/>
  <c r="AE39" i="6" a="1"/>
  <c r="AE39" i="6" s="1"/>
  <c r="AE53" i="6" a="1"/>
  <c r="AE53" i="6" s="1"/>
  <c r="AE15" i="6" s="1" a="1"/>
  <c r="AE15" i="6" s="1"/>
  <c r="AE62" i="6" a="1"/>
  <c r="AE62" i="6" s="1"/>
  <c r="AE24" i="6" s="1" a="1"/>
  <c r="AE24" i="6" s="1"/>
  <c r="AE50" i="6" a="1"/>
  <c r="AE50" i="6" s="1"/>
  <c r="AE12" i="6" s="1" a="1"/>
  <c r="AE12" i="6" s="1"/>
  <c r="AE40" i="6" a="1"/>
  <c r="AE40" i="6" s="1"/>
  <c r="AE38" i="6" a="1"/>
  <c r="AE38" i="6" s="1"/>
  <c r="AE35" i="6" a="1"/>
  <c r="AE35" i="6" s="1"/>
  <c r="AE71" i="9" a="1"/>
  <c r="AE71" i="9" s="1"/>
  <c r="AE67" i="9" a="1"/>
  <c r="AE67" i="9" s="1"/>
  <c r="AE63" i="9" a="1"/>
  <c r="AE63" i="9" s="1"/>
  <c r="AE72" i="9" a="1"/>
  <c r="AE72" i="9" s="1"/>
  <c r="AE68" i="9" a="1"/>
  <c r="AE68" i="9" s="1"/>
  <c r="AE64" i="9" a="1"/>
  <c r="AE64" i="9" s="1"/>
  <c r="AE65" i="9" a="1"/>
  <c r="AE65" i="9" s="1"/>
  <c r="AE61" i="9" a="1"/>
  <c r="AE61" i="9" s="1"/>
  <c r="AE50" i="9" a="1"/>
  <c r="AE50" i="9" s="1"/>
  <c r="AE44" i="9" a="1"/>
  <c r="AE44" i="9" s="1"/>
  <c r="AE39" i="9" a="1"/>
  <c r="AE39" i="9" s="1"/>
  <c r="AE36" i="9" a="1"/>
  <c r="AE36" i="9" s="1"/>
  <c r="AE30" i="9" a="1"/>
  <c r="AE30" i="9" s="1"/>
  <c r="AE27" i="9" a="1"/>
  <c r="AE27" i="9" s="1"/>
  <c r="AE26" i="9" a="1"/>
  <c r="AE26" i="9" s="1"/>
  <c r="AE24" i="9" a="1"/>
  <c r="AE24" i="9" s="1"/>
  <c r="AE20" i="9" a="1"/>
  <c r="AE20" i="9" s="1"/>
  <c r="AE16" i="9" a="1"/>
  <c r="AE16" i="9" s="1"/>
  <c r="AE12" i="9" a="1"/>
  <c r="AE12" i="9" s="1"/>
  <c r="AE66" i="9" a="1"/>
  <c r="AE66" i="9" s="1"/>
  <c r="AE58" i="9" a="1"/>
  <c r="AE58" i="9" s="1"/>
  <c r="AE56" i="9" a="1"/>
  <c r="AE56" i="9" s="1"/>
  <c r="AE53" i="9" a="1"/>
  <c r="AE53" i="9" s="1"/>
  <c r="AE51" i="9" a="1"/>
  <c r="AE51" i="9" s="1"/>
  <c r="AE48" i="9" a="1"/>
  <c r="AE48" i="9" s="1"/>
  <c r="AE42" i="9" a="1"/>
  <c r="AE42" i="9" s="1"/>
  <c r="AE34" i="9" a="1"/>
  <c r="AE34" i="9" s="1"/>
  <c r="AE31" i="9" a="1"/>
  <c r="AE31" i="9" s="1"/>
  <c r="AE28" i="9" a="1"/>
  <c r="AE28" i="9" s="1"/>
  <c r="AE25" i="9" a="1"/>
  <c r="AE25" i="9" s="1"/>
  <c r="AE21" i="9" a="1"/>
  <c r="AE21" i="9" s="1"/>
  <c r="AE17" i="9" a="1"/>
  <c r="AE17" i="9" s="1"/>
  <c r="AE13" i="9" a="1"/>
  <c r="AE13" i="9" s="1"/>
  <c r="AE69" i="9" a="1"/>
  <c r="AE69" i="9" s="1"/>
  <c r="AE59" i="9" a="1"/>
  <c r="AE59" i="9" s="1"/>
  <c r="AE54" i="9" a="1"/>
  <c r="AE54" i="9" s="1"/>
  <c r="AE46" i="9" a="1"/>
  <c r="AE46" i="9" s="1"/>
  <c r="AE45" i="9" a="1"/>
  <c r="AE45" i="9" s="1"/>
  <c r="AE40" i="9" a="1"/>
  <c r="AE40" i="9" s="1"/>
  <c r="AE37" i="9" a="1"/>
  <c r="AE37" i="9" s="1"/>
  <c r="AE32" i="9" a="1"/>
  <c r="AE32" i="9" s="1"/>
  <c r="AE22" i="9" a="1"/>
  <c r="AE22" i="9" s="1"/>
  <c r="AE18" i="9" a="1"/>
  <c r="AE18" i="9" s="1"/>
  <c r="AE14" i="9" a="1"/>
  <c r="AE14" i="9" s="1"/>
  <c r="AE70" i="9" a="1"/>
  <c r="AE70" i="9" s="1"/>
  <c r="AE49" i="9" a="1"/>
  <c r="AE49" i="9" s="1"/>
  <c r="AE19" i="9" a="1"/>
  <c r="AE19" i="9" s="1"/>
  <c r="AE9" i="9" a="1"/>
  <c r="AE9" i="9" s="1"/>
  <c r="AE41" i="9" a="1"/>
  <c r="AE41" i="9" s="1"/>
  <c r="AE29" i="9" a="1"/>
  <c r="AE29" i="9" s="1"/>
  <c r="AE23" i="9" a="1"/>
  <c r="AE23" i="9" s="1"/>
  <c r="AE10" i="9" a="1"/>
  <c r="AE10" i="9" s="1"/>
  <c r="AE60" i="9" a="1"/>
  <c r="AE60" i="9" s="1"/>
  <c r="AE55" i="9" a="1"/>
  <c r="AE55" i="9" s="1"/>
  <c r="AE43" i="9" a="1"/>
  <c r="AE43" i="9" s="1"/>
  <c r="AE38" i="9" a="1"/>
  <c r="AE38" i="9" s="1"/>
  <c r="AE33" i="9" a="1"/>
  <c r="AE33" i="9" s="1"/>
  <c r="AE11" i="9" a="1"/>
  <c r="AE11" i="9" s="1"/>
  <c r="AE57" i="9" a="1"/>
  <c r="AE57" i="9" s="1"/>
  <c r="AE52" i="9" a="1"/>
  <c r="AE52" i="9" s="1"/>
  <c r="AE47" i="9" a="1"/>
  <c r="AE47" i="9" s="1"/>
  <c r="AE35" i="9" a="1"/>
  <c r="AE35" i="9" s="1"/>
  <c r="AE15" i="9" a="1"/>
  <c r="AE15" i="9" s="1"/>
  <c r="AE62" i="9" a="1"/>
  <c r="AE62" i="9" s="1"/>
  <c r="AG8" i="1"/>
  <c r="AF8" i="11"/>
  <c r="AF6" i="11" s="1" a="1"/>
  <c r="AF6" i="11" s="1"/>
  <c r="AE7" i="11"/>
  <c r="AG8" i="15"/>
  <c r="AG6" i="15" s="1" a="1"/>
  <c r="AG6" i="15" s="1"/>
  <c r="AF7" i="15"/>
  <c r="AF8" i="17"/>
  <c r="AF6" i="17" s="1" a="1"/>
  <c r="AF6" i="17" s="1"/>
  <c r="AE7" i="17"/>
  <c r="AG8" i="9"/>
  <c r="AG6" i="9" s="1" a="1"/>
  <c r="AG6" i="9" s="1"/>
  <c r="AF7" i="9"/>
  <c r="AG8" i="10"/>
  <c r="AG6" i="10" s="1" a="1"/>
  <c r="AG6" i="10" s="1"/>
  <c r="AF7" i="10"/>
  <c r="AF8" i="12"/>
  <c r="AF6" i="12" s="1" a="1"/>
  <c r="AF6" i="12" s="1"/>
  <c r="AE7" i="12"/>
  <c r="AG8" i="13"/>
  <c r="AG6" i="13" s="1" a="1"/>
  <c r="AG6" i="13" s="1"/>
  <c r="AF7" i="13"/>
  <c r="AF7" i="16"/>
  <c r="AG8" i="16"/>
  <c r="AG6" i="16" s="1" a="1"/>
  <c r="AG6" i="16" s="1"/>
  <c r="AH8" i="6"/>
  <c r="AH6" i="6" s="1" a="1"/>
  <c r="AH6" i="6" s="1"/>
  <c r="AG7" i="6"/>
  <c r="AF7" i="1"/>
  <c r="AF7" i="6"/>
  <c r="AH8" i="1" l="1"/>
  <c r="AH6" i="1" s="1" a="1"/>
  <c r="AH6" i="1" s="1"/>
  <c r="AG6" i="1" a="1"/>
  <c r="AG6" i="1" s="1"/>
  <c r="AF6" i="14" a="1"/>
  <c r="AF6" i="14" s="1"/>
  <c r="AG8" i="14"/>
  <c r="AF7" i="14"/>
  <c r="AE69" i="14" a="1"/>
  <c r="AE69" i="14" s="1"/>
  <c r="AE31" i="14" s="1" a="1"/>
  <c r="AE31" i="14" s="1"/>
  <c r="AE53" i="14" a="1"/>
  <c r="AE53" i="14" s="1"/>
  <c r="AE15" i="14" s="1" a="1"/>
  <c r="AE15" i="14" s="1"/>
  <c r="AE37" i="14" a="1"/>
  <c r="AE37" i="14" s="1"/>
  <c r="AE54" i="14" a="1"/>
  <c r="AE54" i="14" s="1"/>
  <c r="AE16" i="14" s="1" a="1"/>
  <c r="AE16" i="14" s="1"/>
  <c r="AE38" i="14" a="1"/>
  <c r="AE38" i="14" s="1"/>
  <c r="AE39" i="14" a="1"/>
  <c r="AE39" i="14" s="1"/>
  <c r="AE68" i="14" a="1"/>
  <c r="AE68" i="14" s="1"/>
  <c r="AE30" i="14" s="1" a="1"/>
  <c r="AE30" i="14" s="1"/>
  <c r="AE61" i="14" a="1"/>
  <c r="AE61" i="14" s="1"/>
  <c r="AE23" i="14" s="1" a="1"/>
  <c r="AE23" i="14" s="1"/>
  <c r="AE62" i="14" a="1"/>
  <c r="AE62" i="14" s="1"/>
  <c r="AE24" i="14" s="1" a="1"/>
  <c r="AE24" i="14" s="1"/>
  <c r="AE11" i="14" a="1"/>
  <c r="AE11" i="14" s="1"/>
  <c r="AE63" i="14" a="1"/>
  <c r="AE63" i="14" s="1"/>
  <c r="AE25" i="14" s="1" a="1"/>
  <c r="AE25" i="14" s="1"/>
  <c r="AE49" i="14" a="1"/>
  <c r="AE49" i="14" s="1"/>
  <c r="AE72" i="14" a="1"/>
  <c r="AE72" i="14" s="1"/>
  <c r="AE34" i="14" s="1" a="1"/>
  <c r="AE34" i="14" s="1"/>
  <c r="AE50" i="14" a="1"/>
  <c r="AE50" i="14" s="1"/>
  <c r="AE12" i="14" s="1" a="1"/>
  <c r="AE12" i="14" s="1"/>
  <c r="AE36" i="14" a="1"/>
  <c r="AE36" i="14" s="1"/>
  <c r="AE66" i="14" a="1"/>
  <c r="AE66" i="14" s="1"/>
  <c r="AE28" i="14" s="1" a="1"/>
  <c r="AE28" i="14" s="1"/>
  <c r="AE58" i="14" a="1"/>
  <c r="AE58" i="14" s="1"/>
  <c r="AE20" i="14" s="1" a="1"/>
  <c r="AE20" i="14" s="1"/>
  <c r="AE55" i="14" a="1"/>
  <c r="AE55" i="14" s="1"/>
  <c r="AE17" i="14" s="1" a="1"/>
  <c r="AE17" i="14" s="1"/>
  <c r="AE48" i="14" a="1"/>
  <c r="AE48" i="14" s="1"/>
  <c r="AE10" i="14" s="1" a="1"/>
  <c r="AE10" i="14" s="1"/>
  <c r="AE59" i="14" a="1"/>
  <c r="AE59" i="14" s="1"/>
  <c r="AE21" i="14" s="1" a="1"/>
  <c r="AE21" i="14" s="1"/>
  <c r="AE45" i="14" a="1"/>
  <c r="AE45" i="14" s="1"/>
  <c r="AE64" i="14" a="1"/>
  <c r="AE64" i="14" s="1"/>
  <c r="AE26" i="14" s="1" a="1"/>
  <c r="AE26" i="14" s="1"/>
  <c r="AE46" i="14" a="1"/>
  <c r="AE46" i="14" s="1"/>
  <c r="AE35" i="14" a="1"/>
  <c r="AE35" i="14" s="1"/>
  <c r="AE51" i="14" a="1"/>
  <c r="AE51" i="14" s="1"/>
  <c r="AE13" i="14" s="1" a="1"/>
  <c r="AE13" i="14" s="1"/>
  <c r="AE70" i="14" a="1"/>
  <c r="AE70" i="14" s="1"/>
  <c r="AE32" i="14" s="1" a="1"/>
  <c r="AE32" i="14" s="1"/>
  <c r="AE52" i="14" a="1"/>
  <c r="AE52" i="14" s="1"/>
  <c r="AE14" i="14" s="1" a="1"/>
  <c r="AE14" i="14" s="1"/>
  <c r="AE67" i="14" a="1"/>
  <c r="AE67" i="14" s="1"/>
  <c r="AE29" i="14" s="1" a="1"/>
  <c r="AE29" i="14" s="1"/>
  <c r="AE43" i="14" a="1"/>
  <c r="AE43" i="14" s="1"/>
  <c r="AE44" i="14" a="1"/>
  <c r="AE44" i="14" s="1"/>
  <c r="AE71" i="14" a="1"/>
  <c r="AE71" i="14" s="1"/>
  <c r="AE57" i="14" a="1"/>
  <c r="AE57" i="14" s="1"/>
  <c r="AE19" i="14" s="1" a="1"/>
  <c r="AE19" i="14" s="1"/>
  <c r="AE41" i="14" a="1"/>
  <c r="AE41" i="14" s="1"/>
  <c r="AE60" i="14" a="1"/>
  <c r="AE60" i="14" s="1"/>
  <c r="AE22" i="14" s="1" a="1"/>
  <c r="AE22" i="14" s="1"/>
  <c r="AE42" i="14" a="1"/>
  <c r="AE42" i="14" s="1"/>
  <c r="AE33" i="14" a="1"/>
  <c r="AE33" i="14" s="1"/>
  <c r="AE47" i="14" a="1"/>
  <c r="AE47" i="14" s="1"/>
  <c r="AE9" i="14" s="1" a="1"/>
  <c r="AE9" i="14" s="1"/>
  <c r="AE56" i="14" a="1"/>
  <c r="AE56" i="14" s="1"/>
  <c r="AE40" i="14" a="1"/>
  <c r="AE40" i="14" s="1"/>
  <c r="AE65" i="14" a="1"/>
  <c r="AE65" i="14" s="1"/>
  <c r="AE27" i="14" s="1" a="1"/>
  <c r="AE27" i="14" s="1"/>
  <c r="AE18" i="14" a="1"/>
  <c r="AE18" i="14" s="1"/>
  <c r="AH7" i="6"/>
  <c r="AH72" i="6" a="1"/>
  <c r="AH72" i="6" s="1"/>
  <c r="AH68" i="6" a="1"/>
  <c r="AH68" i="6" s="1"/>
  <c r="AH66" i="6" a="1"/>
  <c r="AH66" i="6" s="1"/>
  <c r="AH60" i="6" a="1"/>
  <c r="AH60" i="6" s="1"/>
  <c r="AH54" i="6" a="1"/>
  <c r="AH54" i="6" s="1"/>
  <c r="AH50" i="6" a="1"/>
  <c r="AH50" i="6" s="1"/>
  <c r="AH44" i="6" a="1"/>
  <c r="AH44" i="6" s="1"/>
  <c r="AH41" i="6" a="1"/>
  <c r="AH41" i="6" s="1"/>
  <c r="AH37" i="6" a="1"/>
  <c r="AH37" i="6" s="1"/>
  <c r="AH35" i="6" a="1"/>
  <c r="AH35" i="6" s="1"/>
  <c r="AH28" i="6" a="1"/>
  <c r="AH28" i="6" s="1"/>
  <c r="AH23" i="6" a="1"/>
  <c r="AH23" i="6" s="1"/>
  <c r="AH21" i="6" a="1"/>
  <c r="AH21" i="6" s="1"/>
  <c r="AH19" i="6" a="1"/>
  <c r="AH19" i="6" s="1"/>
  <c r="AH18" i="6" a="1"/>
  <c r="AH18" i="6" s="1"/>
  <c r="AH16" i="6" a="1"/>
  <c r="AH16" i="6" s="1"/>
  <c r="AH14" i="6" a="1"/>
  <c r="AH14" i="6" s="1"/>
  <c r="AH9" i="6" a="1"/>
  <c r="AH9" i="6" s="1"/>
  <c r="AH69" i="6" a="1"/>
  <c r="AH69" i="6" s="1"/>
  <c r="AH65" i="6" a="1"/>
  <c r="AH65" i="6" s="1"/>
  <c r="AH64" i="6" a="1"/>
  <c r="AH64" i="6" s="1"/>
  <c r="AH59" i="6" a="1"/>
  <c r="AH59" i="6" s="1"/>
  <c r="AH55" i="6" a="1"/>
  <c r="AH55" i="6" s="1"/>
  <c r="AH51" i="6" a="1"/>
  <c r="AH51" i="6" s="1"/>
  <c r="AH48" i="6" a="1"/>
  <c r="AH48" i="6" s="1"/>
  <c r="AH33" i="6" a="1"/>
  <c r="AH33" i="6" s="1"/>
  <c r="AH31" i="6" a="1"/>
  <c r="AH31" i="6" s="1"/>
  <c r="AH29" i="6" a="1"/>
  <c r="AH29" i="6" s="1"/>
  <c r="AH25" i="6" a="1"/>
  <c r="AH25" i="6" s="1"/>
  <c r="AH24" i="6" a="1"/>
  <c r="AH24" i="6" s="1"/>
  <c r="AH17" i="6" a="1"/>
  <c r="AH17" i="6" s="1"/>
  <c r="AH11" i="6" a="1"/>
  <c r="AH11" i="6" s="1"/>
  <c r="AH10" i="6" a="1"/>
  <c r="AH10" i="6" s="1"/>
  <c r="AH71" i="6" a="1"/>
  <c r="AH71" i="6" s="1"/>
  <c r="AH70" i="6" a="1"/>
  <c r="AH70" i="6" s="1"/>
  <c r="AH63" i="6" a="1"/>
  <c r="AH63" i="6" s="1"/>
  <c r="AH62" i="6" a="1"/>
  <c r="AH62" i="6" s="1"/>
  <c r="AH58" i="6" a="1"/>
  <c r="AH58" i="6" s="1"/>
  <c r="AH52" i="6" a="1"/>
  <c r="AH52" i="6" s="1"/>
  <c r="AH49" i="6" a="1"/>
  <c r="AH49" i="6" s="1"/>
  <c r="AH46" i="6" a="1"/>
  <c r="AH46" i="6" s="1"/>
  <c r="AH42" i="6" a="1"/>
  <c r="AH42" i="6" s="1"/>
  <c r="AH39" i="6" a="1"/>
  <c r="AH39" i="6" s="1"/>
  <c r="AH36" i="6" a="1"/>
  <c r="AH36" i="6" s="1"/>
  <c r="AH26" i="6" a="1"/>
  <c r="AH26" i="6" s="1"/>
  <c r="AH22" i="6" a="1"/>
  <c r="AH22" i="6" s="1"/>
  <c r="AH20" i="6" a="1"/>
  <c r="AH20" i="6" s="1"/>
  <c r="AH15" i="6" a="1"/>
  <c r="AH15" i="6" s="1"/>
  <c r="AH13" i="6" a="1"/>
  <c r="AH13" i="6" s="1"/>
  <c r="AH67" i="6" a="1"/>
  <c r="AH67" i="6" s="1"/>
  <c r="AH61" i="6" a="1"/>
  <c r="AH61" i="6" s="1"/>
  <c r="AH30" i="6" a="1"/>
  <c r="AH30" i="6" s="1"/>
  <c r="AH57" i="6" a="1"/>
  <c r="AH57" i="6" s="1"/>
  <c r="AH53" i="6" a="1"/>
  <c r="AH53" i="6" s="1"/>
  <c r="AH43" i="6" a="1"/>
  <c r="AH43" i="6" s="1"/>
  <c r="AH32" i="6" a="1"/>
  <c r="AH32" i="6" s="1"/>
  <c r="AH12" i="6" a="1"/>
  <c r="AH12" i="6" s="1"/>
  <c r="AH45" i="6" a="1"/>
  <c r="AH45" i="6" s="1"/>
  <c r="AH40" i="6" a="1"/>
  <c r="AH40" i="6" s="1"/>
  <c r="AH38" i="6" a="1"/>
  <c r="AH38" i="6" s="1"/>
  <c r="AH34" i="6" a="1"/>
  <c r="AH34" i="6" s="1"/>
  <c r="AH56" i="6" a="1"/>
  <c r="AH56" i="6" s="1"/>
  <c r="AH47" i="6" a="1"/>
  <c r="AH47" i="6" s="1"/>
  <c r="AH27" i="6" a="1"/>
  <c r="AH27" i="6" s="1"/>
  <c r="AF70" i="10" a="1"/>
  <c r="AF70" i="10" s="1"/>
  <c r="AF65" i="10" a="1"/>
  <c r="AF65" i="10" s="1"/>
  <c r="AF58" i="10" a="1"/>
  <c r="AF58" i="10" s="1"/>
  <c r="AF54" i="10" a="1"/>
  <c r="AF54" i="10" s="1"/>
  <c r="AF50" i="10" a="1"/>
  <c r="AF50" i="10" s="1"/>
  <c r="AF45" i="10" a="1"/>
  <c r="AF45" i="10" s="1"/>
  <c r="AF41" i="10" a="1"/>
  <c r="AF41" i="10" s="1"/>
  <c r="AF37" i="10" a="1"/>
  <c r="AF37" i="10" s="1"/>
  <c r="AF34" i="10" a="1"/>
  <c r="AF34" i="10" s="1"/>
  <c r="AF31" i="10" a="1"/>
  <c r="AF31" i="10" s="1"/>
  <c r="AF27" i="10" a="1"/>
  <c r="AF27" i="10" s="1"/>
  <c r="AF21" i="10" a="1"/>
  <c r="AF21" i="10" s="1"/>
  <c r="AF18" i="10" a="1"/>
  <c r="AF18" i="10" s="1"/>
  <c r="AF15" i="10" a="1"/>
  <c r="AF15" i="10" s="1"/>
  <c r="AF71" i="10" a="1"/>
  <c r="AF71" i="10" s="1"/>
  <c r="AF66" i="10" a="1"/>
  <c r="AF66" i="10" s="1"/>
  <c r="AF62" i="10" a="1"/>
  <c r="AF62" i="10" s="1"/>
  <c r="AF59" i="10" a="1"/>
  <c r="AF59" i="10" s="1"/>
  <c r="AF55" i="10" a="1"/>
  <c r="AF55" i="10" s="1"/>
  <c r="AF51" i="10" a="1"/>
  <c r="AF51" i="10" s="1"/>
  <c r="AF46" i="10" a="1"/>
  <c r="AF46" i="10" s="1"/>
  <c r="AF42" i="10" a="1"/>
  <c r="AF42" i="10" s="1"/>
  <c r="AF38" i="10" a="1"/>
  <c r="AF38" i="10" s="1"/>
  <c r="AF36" i="10" a="1"/>
  <c r="AF36" i="10" s="1"/>
  <c r="AF32" i="10" a="1"/>
  <c r="AF32" i="10" s="1"/>
  <c r="AF28" i="10" a="1"/>
  <c r="AF28" i="10" s="1"/>
  <c r="AF25" i="10" a="1"/>
  <c r="AF25" i="10" s="1"/>
  <c r="AF22" i="10" a="1"/>
  <c r="AF22" i="10" s="1"/>
  <c r="AF16" i="10" a="1"/>
  <c r="AF16" i="10" s="1"/>
  <c r="AF14" i="10" a="1"/>
  <c r="AF14" i="10" s="1"/>
  <c r="AF72" i="10" a="1"/>
  <c r="AF72" i="10" s="1"/>
  <c r="AF68" i="10" a="1"/>
  <c r="AF68" i="10" s="1"/>
  <c r="AF63" i="10" a="1"/>
  <c r="AF63" i="10" s="1"/>
  <c r="AF60" i="10" a="1"/>
  <c r="AF60" i="10" s="1"/>
  <c r="AF56" i="10" a="1"/>
  <c r="AF56" i="10" s="1"/>
  <c r="AF52" i="10" a="1"/>
  <c r="AF52" i="10" s="1"/>
  <c r="AF48" i="10" a="1"/>
  <c r="AF48" i="10" s="1"/>
  <c r="AF47" i="10" a="1"/>
  <c r="AF47" i="10" s="1"/>
  <c r="AF43" i="10" a="1"/>
  <c r="AF43" i="10" s="1"/>
  <c r="AF39" i="10" a="1"/>
  <c r="AF39" i="10" s="1"/>
  <c r="AF35" i="10" a="1"/>
  <c r="AF35" i="10" s="1"/>
  <c r="AF29" i="10" a="1"/>
  <c r="AF29" i="10" s="1"/>
  <c r="AF26" i="10" a="1"/>
  <c r="AF26" i="10" s="1"/>
  <c r="AF23" i="10" a="1"/>
  <c r="AF23" i="10" s="1"/>
  <c r="AF19" i="10" a="1"/>
  <c r="AF19" i="10" s="1"/>
  <c r="AF17" i="10" a="1"/>
  <c r="AF17" i="10" s="1"/>
  <c r="AF13" i="10" a="1"/>
  <c r="AF13" i="10" s="1"/>
  <c r="AF11" i="10" a="1"/>
  <c r="AF11" i="10" s="1"/>
  <c r="AF69" i="10" a="1"/>
  <c r="AF69" i="10" s="1"/>
  <c r="AF67" i="10" a="1"/>
  <c r="AF67" i="10" s="1"/>
  <c r="AF64" i="10" a="1"/>
  <c r="AF64" i="10" s="1"/>
  <c r="AF61" i="10" a="1"/>
  <c r="AF61" i="10" s="1"/>
  <c r="AF49" i="10" a="1"/>
  <c r="AF49" i="10" s="1"/>
  <c r="AF33" i="10" a="1"/>
  <c r="AF33" i="10" s="1"/>
  <c r="AF53" i="10" a="1"/>
  <c r="AF53" i="10" s="1"/>
  <c r="AF30" i="10" a="1"/>
  <c r="AF30" i="10" s="1"/>
  <c r="AF10" i="10" a="1"/>
  <c r="AF10" i="10" s="1"/>
  <c r="AF9" i="10" a="1"/>
  <c r="AF9" i="10" s="1"/>
  <c r="AF57" i="10" a="1"/>
  <c r="AF57" i="10" s="1"/>
  <c r="AF40" i="10" a="1"/>
  <c r="AF40" i="10" s="1"/>
  <c r="AF20" i="10" a="1"/>
  <c r="AF20" i="10" s="1"/>
  <c r="AF12" i="10" a="1"/>
  <c r="AF12" i="10" s="1"/>
  <c r="AF44" i="10" a="1"/>
  <c r="AF44" i="10" s="1"/>
  <c r="AF24" i="10" a="1"/>
  <c r="AF24" i="10" s="1"/>
  <c r="AE69" i="17" a="1"/>
  <c r="AE69" i="17" s="1"/>
  <c r="AE67" i="17" a="1"/>
  <c r="AE67" i="17" s="1"/>
  <c r="AE62" i="17" a="1"/>
  <c r="AE62" i="17" s="1"/>
  <c r="AE61" i="17" a="1"/>
  <c r="AE61" i="17" s="1"/>
  <c r="AE59" i="17" a="1"/>
  <c r="AE59" i="17" s="1"/>
  <c r="AE56" i="17" a="1"/>
  <c r="AE56" i="17" s="1"/>
  <c r="AE46" i="17" a="1"/>
  <c r="AE46" i="17" s="1"/>
  <c r="AE44" i="17" a="1"/>
  <c r="AE44" i="17" s="1"/>
  <c r="AE70" i="17" a="1"/>
  <c r="AE70" i="17" s="1"/>
  <c r="AE66" i="17" a="1"/>
  <c r="AE66" i="17" s="1"/>
  <c r="AE63" i="17" a="1"/>
  <c r="AE63" i="17" s="1"/>
  <c r="AE57" i="17" a="1"/>
  <c r="AE57" i="17" s="1"/>
  <c r="AE53" i="17" a="1"/>
  <c r="AE53" i="17" s="1"/>
  <c r="AE50" i="17" a="1"/>
  <c r="AE50" i="17" s="1"/>
  <c r="AE49" i="17" a="1"/>
  <c r="AE49" i="17" s="1"/>
  <c r="AE45" i="17" a="1"/>
  <c r="AE45" i="17" s="1"/>
  <c r="AE42" i="17" a="1"/>
  <c r="AE42" i="17" s="1"/>
  <c r="AE71" i="17" a="1"/>
  <c r="AE71" i="17" s="1"/>
  <c r="AE64" i="17" a="1"/>
  <c r="AE64" i="17" s="1"/>
  <c r="AE60" i="17" a="1"/>
  <c r="AE60" i="17" s="1"/>
  <c r="AE58" i="17" a="1"/>
  <c r="AE58" i="17" s="1"/>
  <c r="AE54" i="17" a="1"/>
  <c r="AE54" i="17" s="1"/>
  <c r="AE51" i="17" a="1"/>
  <c r="AE51" i="17" s="1"/>
  <c r="AE47" i="17" a="1"/>
  <c r="AE47" i="17" s="1"/>
  <c r="AE72" i="17" a="1"/>
  <c r="AE72" i="17" s="1"/>
  <c r="AE52" i="17" a="1"/>
  <c r="AE52" i="17" s="1"/>
  <c r="AE48" i="17" a="1"/>
  <c r="AE48" i="17" s="1"/>
  <c r="AE43" i="17" a="1"/>
  <c r="AE43" i="17" s="1"/>
  <c r="AE32" i="17" a="1"/>
  <c r="AE32" i="17" s="1"/>
  <c r="AE29" i="17" a="1"/>
  <c r="AE29" i="17" s="1"/>
  <c r="AE26" i="17" a="1"/>
  <c r="AE26" i="17" s="1"/>
  <c r="AE22" i="17" a="1"/>
  <c r="AE22" i="17" s="1"/>
  <c r="AE18" i="17" a="1"/>
  <c r="AE18" i="17" s="1"/>
  <c r="AE15" i="17" a="1"/>
  <c r="AE15" i="17" s="1"/>
  <c r="AE36" i="17" a="1"/>
  <c r="AE36" i="17" s="1"/>
  <c r="AE33" i="17" a="1"/>
  <c r="AE33" i="17" s="1"/>
  <c r="AE27" i="17" a="1"/>
  <c r="AE27" i="17" s="1"/>
  <c r="AE23" i="17" a="1"/>
  <c r="AE23" i="17" s="1"/>
  <c r="AE20" i="17" a="1"/>
  <c r="AE20" i="17" s="1"/>
  <c r="AE17" i="17" a="1"/>
  <c r="AE17" i="17" s="1"/>
  <c r="AE16" i="17" a="1"/>
  <c r="AE16" i="17" s="1"/>
  <c r="AE65" i="17" a="1"/>
  <c r="AE65" i="17" s="1"/>
  <c r="AE40" i="17" a="1"/>
  <c r="AE40" i="17" s="1"/>
  <c r="AE37" i="17" a="1"/>
  <c r="AE37" i="17" s="1"/>
  <c r="AE34" i="17" a="1"/>
  <c r="AE34" i="17" s="1"/>
  <c r="AE30" i="17" a="1"/>
  <c r="AE30" i="17" s="1"/>
  <c r="AE24" i="17" a="1"/>
  <c r="AE24" i="17" s="1"/>
  <c r="AE21" i="17" a="1"/>
  <c r="AE21" i="17" s="1"/>
  <c r="AE14" i="17" a="1"/>
  <c r="AE14" i="17" s="1"/>
  <c r="AE10" i="17" a="1"/>
  <c r="AE10" i="17" s="1"/>
  <c r="AE39" i="17" a="1"/>
  <c r="AE39" i="17" s="1"/>
  <c r="AE13" i="17" a="1"/>
  <c r="AE13" i="17" s="1"/>
  <c r="AE31" i="17" a="1"/>
  <c r="AE31" i="17" s="1"/>
  <c r="AE19" i="17" a="1"/>
  <c r="AE19" i="17" s="1"/>
  <c r="AE9" i="17" a="1"/>
  <c r="AE9" i="17" s="1"/>
  <c r="AE41" i="17" a="1"/>
  <c r="AE41" i="17" s="1"/>
  <c r="AE38" i="17" a="1"/>
  <c r="AE38" i="17" s="1"/>
  <c r="AE35" i="17" a="1"/>
  <c r="AE35" i="17" s="1"/>
  <c r="AE28" i="17" a="1"/>
  <c r="AE28" i="17" s="1"/>
  <c r="AE11" i="17" a="1"/>
  <c r="AE11" i="17" s="1"/>
  <c r="AE68" i="17" a="1"/>
  <c r="AE68" i="17" s="1"/>
  <c r="AE55" i="17" a="1"/>
  <c r="AE55" i="17" s="1"/>
  <c r="AE25" i="17" a="1"/>
  <c r="AE25" i="17" s="1"/>
  <c r="AE12" i="17" a="1"/>
  <c r="AE12" i="17" s="1"/>
  <c r="AF9" i="1" a="1"/>
  <c r="AF9" i="1" s="1"/>
  <c r="AF12" i="1" a="1"/>
  <c r="AF12" i="1" s="1"/>
  <c r="AF10" i="1" a="1"/>
  <c r="AF10" i="1" s="1"/>
  <c r="AF11" i="1" a="1"/>
  <c r="AF11" i="1" s="1"/>
  <c r="AF14" i="1" a="1"/>
  <c r="AF14" i="1" s="1"/>
  <c r="AF17" i="1" a="1"/>
  <c r="AF17" i="1" s="1"/>
  <c r="AF20" i="1" a="1"/>
  <c r="AF20" i="1" s="1"/>
  <c r="AF13" i="1" a="1"/>
  <c r="AF13" i="1" s="1"/>
  <c r="AF16" i="1" a="1"/>
  <c r="AF16" i="1" s="1"/>
  <c r="AF15" i="1" a="1"/>
  <c r="AF15" i="1" s="1"/>
  <c r="AF18" i="1" a="1"/>
  <c r="AF18" i="1" s="1"/>
  <c r="AF19" i="1" a="1"/>
  <c r="AF19" i="1" s="1"/>
  <c r="AF22" i="1" a="1"/>
  <c r="AF22" i="1" s="1"/>
  <c r="AF25" i="1" a="1"/>
  <c r="AF25" i="1" s="1"/>
  <c r="AF23" i="1" a="1"/>
  <c r="AF23" i="1" s="1"/>
  <c r="AF26" i="1" a="1"/>
  <c r="AF26" i="1" s="1"/>
  <c r="AF27" i="1" a="1"/>
  <c r="AF27" i="1" s="1"/>
  <c r="AF28" i="1" a="1"/>
  <c r="AF28" i="1" s="1"/>
  <c r="AF29" i="1" a="1"/>
  <c r="AF29" i="1" s="1"/>
  <c r="AF30" i="1" a="1"/>
  <c r="AF30" i="1" s="1"/>
  <c r="AF31" i="1" a="1"/>
  <c r="AF31" i="1" s="1"/>
  <c r="AF21" i="1" a="1"/>
  <c r="AF21" i="1" s="1"/>
  <c r="AF33" i="1" a="1"/>
  <c r="AF33" i="1" s="1"/>
  <c r="AF37" i="1" a="1"/>
  <c r="AF37" i="1" s="1"/>
  <c r="AF39" i="1" a="1"/>
  <c r="AF39" i="1" s="1"/>
  <c r="AF34" i="1" a="1"/>
  <c r="AF34" i="1" s="1"/>
  <c r="AF40" i="1" a="1"/>
  <c r="AF40" i="1" s="1"/>
  <c r="AF48" i="1" a="1"/>
  <c r="AF48" i="1" s="1"/>
  <c r="AF41" i="1" a="1"/>
  <c r="AF41" i="1" s="1"/>
  <c r="AF43" i="1" a="1"/>
  <c r="AF43" i="1" s="1"/>
  <c r="AF46" i="1" a="1"/>
  <c r="AF46" i="1" s="1"/>
  <c r="AF49" i="1" a="1"/>
  <c r="AF49" i="1" s="1"/>
  <c r="AF32" i="1" a="1"/>
  <c r="AF32" i="1" s="1"/>
  <c r="AF44" i="1" a="1"/>
  <c r="AF44" i="1" s="1"/>
  <c r="AF54" i="1" a="1"/>
  <c r="AF54" i="1" s="1"/>
  <c r="AF42" i="1" a="1"/>
  <c r="AF42" i="1" s="1"/>
  <c r="AF45" i="1" a="1"/>
  <c r="AF45" i="1" s="1"/>
  <c r="AF50" i="1" a="1"/>
  <c r="AF50" i="1" s="1"/>
  <c r="AF51" i="1" a="1"/>
  <c r="AF51" i="1" s="1"/>
  <c r="AF52" i="1" a="1"/>
  <c r="AF52" i="1" s="1"/>
  <c r="AF53" i="1" a="1"/>
  <c r="AF53" i="1" s="1"/>
  <c r="AF55" i="1" a="1"/>
  <c r="AF55" i="1" s="1"/>
  <c r="AF58" i="1" a="1"/>
  <c r="AF58" i="1" s="1"/>
  <c r="AF65" i="1" a="1"/>
  <c r="AF65" i="1" s="1"/>
  <c r="AF69" i="1" a="1"/>
  <c r="AF69" i="1" s="1"/>
  <c r="AF36" i="1" a="1"/>
  <c r="AF36" i="1" s="1"/>
  <c r="AF59" i="1" a="1"/>
  <c r="AF59" i="1" s="1"/>
  <c r="AF63" i="1" a="1"/>
  <c r="AF63" i="1" s="1"/>
  <c r="AF66" i="1" a="1"/>
  <c r="AF66" i="1" s="1"/>
  <c r="AF70" i="1" a="1"/>
  <c r="AF70" i="1" s="1"/>
  <c r="AF35" i="1" a="1"/>
  <c r="AF35" i="1" s="1"/>
  <c r="AF56" i="1" a="1"/>
  <c r="AF56" i="1" s="1"/>
  <c r="AF60" i="1" a="1"/>
  <c r="AF60" i="1" s="1"/>
  <c r="AF67" i="1" a="1"/>
  <c r="AF67" i="1" s="1"/>
  <c r="AF71" i="1" a="1"/>
  <c r="AF71" i="1" s="1"/>
  <c r="AF24" i="1" a="1"/>
  <c r="AF24" i="1" s="1"/>
  <c r="AF38" i="1" a="1"/>
  <c r="AF38" i="1" s="1"/>
  <c r="AF47" i="1" a="1"/>
  <c r="AF47" i="1" s="1"/>
  <c r="AF62" i="1" a="1"/>
  <c r="AF62" i="1" s="1"/>
  <c r="AF72" i="1" a="1"/>
  <c r="AF72" i="1" s="1"/>
  <c r="AF57" i="1" a="1"/>
  <c r="AF57" i="1" s="1"/>
  <c r="AF68" i="1" a="1"/>
  <c r="AF68" i="1" s="1"/>
  <c r="AF61" i="1" a="1"/>
  <c r="AF61" i="1" s="1"/>
  <c r="AF64" i="1" a="1"/>
  <c r="AF64" i="1" s="1"/>
  <c r="AF71" i="16" a="1"/>
  <c r="AF71" i="16" s="1"/>
  <c r="AF67" i="16" a="1"/>
  <c r="AF67" i="16" s="1"/>
  <c r="AF63" i="16" a="1"/>
  <c r="AF63" i="16" s="1"/>
  <c r="AF61" i="16" a="1"/>
  <c r="AF61" i="16" s="1"/>
  <c r="AF59" i="16" a="1"/>
  <c r="AF59" i="16" s="1"/>
  <c r="AF58" i="16" a="1"/>
  <c r="AF58" i="16" s="1"/>
  <c r="AF53" i="16" a="1"/>
  <c r="AF53" i="16" s="1"/>
  <c r="AF50" i="16" a="1"/>
  <c r="AF50" i="16" s="1"/>
  <c r="AF46" i="16" a="1"/>
  <c r="AF46" i="16" s="1"/>
  <c r="AF41" i="16" a="1"/>
  <c r="AF41" i="16" s="1"/>
  <c r="AF38" i="16" a="1"/>
  <c r="AF38" i="16" s="1"/>
  <c r="AF35" i="16" a="1"/>
  <c r="AF35" i="16" s="1"/>
  <c r="AF29" i="16" a="1"/>
  <c r="AF29" i="16" s="1"/>
  <c r="AF21" i="16" a="1"/>
  <c r="AF21" i="16" s="1"/>
  <c r="AF15" i="16" a="1"/>
  <c r="AF15" i="16" s="1"/>
  <c r="AF9" i="16" a="1"/>
  <c r="AF9" i="16" s="1"/>
  <c r="AF70" i="16" a="1"/>
  <c r="AF70" i="16" s="1"/>
  <c r="AF62" i="16" a="1"/>
  <c r="AF62" i="16" s="1"/>
  <c r="AF60" i="16" a="1"/>
  <c r="AF60" i="16" s="1"/>
  <c r="AF52" i="16" a="1"/>
  <c r="AF52" i="16" s="1"/>
  <c r="AF37" i="16" a="1"/>
  <c r="AF37" i="16" s="1"/>
  <c r="AF23" i="16" a="1"/>
  <c r="AF23" i="16" s="1"/>
  <c r="AF72" i="16" a="1"/>
  <c r="AF72" i="16" s="1"/>
  <c r="AF68" i="16" a="1"/>
  <c r="AF68" i="16" s="1"/>
  <c r="AF64" i="16" a="1"/>
  <c r="AF64" i="16" s="1"/>
  <c r="AF57" i="16" a="1"/>
  <c r="AF57" i="16" s="1"/>
  <c r="AF54" i="16" a="1"/>
  <c r="AF54" i="16" s="1"/>
  <c r="AF51" i="16" a="1"/>
  <c r="AF51" i="16" s="1"/>
  <c r="AF48" i="16" a="1"/>
  <c r="AF48" i="16" s="1"/>
  <c r="AF45" i="16" a="1"/>
  <c r="AF45" i="16" s="1"/>
  <c r="AF44" i="16" a="1"/>
  <c r="AF44" i="16" s="1"/>
  <c r="AF42" i="16" a="1"/>
  <c r="AF42" i="16" s="1"/>
  <c r="AF36" i="16" a="1"/>
  <c r="AF36" i="16" s="1"/>
  <c r="AF33" i="16" a="1"/>
  <c r="AF33" i="16" s="1"/>
  <c r="AF28" i="16" a="1"/>
  <c r="AF28" i="16" s="1"/>
  <c r="AF26" i="16" a="1"/>
  <c r="AF26" i="16" s="1"/>
  <c r="AF22" i="16" a="1"/>
  <c r="AF22" i="16" s="1"/>
  <c r="AF19" i="16" a="1"/>
  <c r="AF19" i="16" s="1"/>
  <c r="AF16" i="16" a="1"/>
  <c r="AF16" i="16" s="1"/>
  <c r="AF12" i="16" a="1"/>
  <c r="AF12" i="16" s="1"/>
  <c r="AF66" i="16" a="1"/>
  <c r="AF66" i="16" s="1"/>
  <c r="AF47" i="16" a="1"/>
  <c r="AF47" i="16" s="1"/>
  <c r="AF40" i="16" a="1"/>
  <c r="AF40" i="16" s="1"/>
  <c r="AF34" i="16" a="1"/>
  <c r="AF34" i="16" s="1"/>
  <c r="AF31" i="16" a="1"/>
  <c r="AF31" i="16" s="1"/>
  <c r="AF14" i="16" a="1"/>
  <c r="AF14" i="16" s="1"/>
  <c r="AF69" i="16" a="1"/>
  <c r="AF69" i="16" s="1"/>
  <c r="AF65" i="16" a="1"/>
  <c r="AF65" i="16" s="1"/>
  <c r="AF56" i="16" a="1"/>
  <c r="AF56" i="16" s="1"/>
  <c r="AF55" i="16" a="1"/>
  <c r="AF55" i="16" s="1"/>
  <c r="AF49" i="16" a="1"/>
  <c r="AF49" i="16" s="1"/>
  <c r="AF43" i="16" a="1"/>
  <c r="AF43" i="16" s="1"/>
  <c r="AF39" i="16" a="1"/>
  <c r="AF39" i="16" s="1"/>
  <c r="AF32" i="16" a="1"/>
  <c r="AF32" i="16" s="1"/>
  <c r="AF25" i="16" a="1"/>
  <c r="AF25" i="16" s="1"/>
  <c r="AF24" i="16" a="1"/>
  <c r="AF24" i="16" s="1"/>
  <c r="AF20" i="16" a="1"/>
  <c r="AF20" i="16" s="1"/>
  <c r="AF17" i="16" a="1"/>
  <c r="AF17" i="16" s="1"/>
  <c r="AF13" i="16" a="1"/>
  <c r="AF13" i="16" s="1"/>
  <c r="AF10" i="16" a="1"/>
  <c r="AF10" i="16" s="1"/>
  <c r="AF30" i="16" a="1"/>
  <c r="AF30" i="16" s="1"/>
  <c r="AF27" i="16" a="1"/>
  <c r="AF27" i="16" s="1"/>
  <c r="AF18" i="16" a="1"/>
  <c r="AF18" i="16" s="1"/>
  <c r="AF11" i="16" a="1"/>
  <c r="AF11" i="16" s="1"/>
  <c r="AF72" i="9" a="1"/>
  <c r="AF72" i="9" s="1"/>
  <c r="AF68" i="9" a="1"/>
  <c r="AF68" i="9" s="1"/>
  <c r="AF64" i="9" a="1"/>
  <c r="AF64" i="9" s="1"/>
  <c r="AF69" i="9" a="1"/>
  <c r="AF69" i="9" s="1"/>
  <c r="AF65" i="9" a="1"/>
  <c r="AF65" i="9" s="1"/>
  <c r="AF66" i="9" a="1"/>
  <c r="AF66" i="9" s="1"/>
  <c r="AF58" i="9" a="1"/>
  <c r="AF58" i="9" s="1"/>
  <c r="AF53" i="9" a="1"/>
  <c r="AF53" i="9" s="1"/>
  <c r="AF51" i="9" a="1"/>
  <c r="AF51" i="9" s="1"/>
  <c r="AF45" i="9" a="1"/>
  <c r="AF45" i="9" s="1"/>
  <c r="AF42" i="9" a="1"/>
  <c r="AF42" i="9" s="1"/>
  <c r="AF37" i="9" a="1"/>
  <c r="AF37" i="9" s="1"/>
  <c r="AF34" i="9" a="1"/>
  <c r="AF34" i="9" s="1"/>
  <c r="AF31" i="9" a="1"/>
  <c r="AF31" i="9" s="1"/>
  <c r="AF28" i="9" a="1"/>
  <c r="AF28" i="9" s="1"/>
  <c r="AF25" i="9" a="1"/>
  <c r="AF25" i="9" s="1"/>
  <c r="AF21" i="9" a="1"/>
  <c r="AF21" i="9" s="1"/>
  <c r="AF17" i="9" a="1"/>
  <c r="AF17" i="9" s="1"/>
  <c r="AF13" i="9" a="1"/>
  <c r="AF13" i="9" s="1"/>
  <c r="AF67" i="9" a="1"/>
  <c r="AF67" i="9" s="1"/>
  <c r="AF59" i="9" a="1"/>
  <c r="AF59" i="9" s="1"/>
  <c r="AF54" i="9" a="1"/>
  <c r="AF54" i="9" s="1"/>
  <c r="AF52" i="9" a="1"/>
  <c r="AF52" i="9" s="1"/>
  <c r="AF46" i="9" a="1"/>
  <c r="AF46" i="9" s="1"/>
  <c r="AF43" i="9" a="1"/>
  <c r="AF43" i="9" s="1"/>
  <c r="AF40" i="9" a="1"/>
  <c r="AF40" i="9" s="1"/>
  <c r="AF35" i="9" a="1"/>
  <c r="AF35" i="9" s="1"/>
  <c r="AF32" i="9" a="1"/>
  <c r="AF32" i="9" s="1"/>
  <c r="AF29" i="9" a="1"/>
  <c r="AF29" i="9" s="1"/>
  <c r="AF22" i="9" a="1"/>
  <c r="AF22" i="9" s="1"/>
  <c r="AF18" i="9" a="1"/>
  <c r="AF18" i="9" s="1"/>
  <c r="AF14" i="9" a="1"/>
  <c r="AF14" i="9" s="1"/>
  <c r="AF70" i="9" a="1"/>
  <c r="AF70" i="9" s="1"/>
  <c r="AF62" i="9" a="1"/>
  <c r="AF62" i="9" s="1"/>
  <c r="AF60" i="9" a="1"/>
  <c r="AF60" i="9" s="1"/>
  <c r="AF57" i="9" a="1"/>
  <c r="AF57" i="9" s="1"/>
  <c r="AF55" i="9" a="1"/>
  <c r="AF55" i="9" s="1"/>
  <c r="AF49" i="9" a="1"/>
  <c r="AF49" i="9" s="1"/>
  <c r="AF47" i="9" a="1"/>
  <c r="AF47" i="9" s="1"/>
  <c r="AF41" i="9" a="1"/>
  <c r="AF41" i="9" s="1"/>
  <c r="AF38" i="9" a="1"/>
  <c r="AF38" i="9" s="1"/>
  <c r="AF33" i="9" a="1"/>
  <c r="AF33" i="9" s="1"/>
  <c r="AF27" i="9" a="1"/>
  <c r="AF27" i="9" s="1"/>
  <c r="AF26" i="9" a="1"/>
  <c r="AF26" i="9" s="1"/>
  <c r="AF23" i="9" a="1"/>
  <c r="AF23" i="9" s="1"/>
  <c r="AF19" i="9" a="1"/>
  <c r="AF19" i="9" s="1"/>
  <c r="AF15" i="9" a="1"/>
  <c r="AF15" i="9" s="1"/>
  <c r="AF11" i="9" a="1"/>
  <c r="AF11" i="9" s="1"/>
  <c r="AF71" i="9" a="1"/>
  <c r="AF71" i="9" s="1"/>
  <c r="AF56" i="9" a="1"/>
  <c r="AF56" i="9" s="1"/>
  <c r="AF44" i="9" a="1"/>
  <c r="AF44" i="9" s="1"/>
  <c r="AF39" i="9" a="1"/>
  <c r="AF39" i="9" s="1"/>
  <c r="AF20" i="9" a="1"/>
  <c r="AF20" i="9" s="1"/>
  <c r="AF10" i="9" a="1"/>
  <c r="AF10" i="9" s="1"/>
  <c r="AF48" i="9" a="1"/>
  <c r="AF48" i="9" s="1"/>
  <c r="AF36" i="9" a="1"/>
  <c r="AF36" i="9" s="1"/>
  <c r="AF24" i="9" a="1"/>
  <c r="AF24" i="9" s="1"/>
  <c r="AF61" i="9" a="1"/>
  <c r="AF61" i="9" s="1"/>
  <c r="AF50" i="9" a="1"/>
  <c r="AF50" i="9" s="1"/>
  <c r="AF12" i="9" a="1"/>
  <c r="AF12" i="9" s="1"/>
  <c r="AF63" i="9" a="1"/>
  <c r="AF63" i="9" s="1"/>
  <c r="AF30" i="9" a="1"/>
  <c r="AF30" i="9" s="1"/>
  <c r="AF9" i="9" a="1"/>
  <c r="AF9" i="9" s="1"/>
  <c r="AF16" i="9" a="1"/>
  <c r="AF16" i="9" s="1"/>
  <c r="AF70" i="15" a="1"/>
  <c r="AF70" i="15" s="1"/>
  <c r="AF66" i="15" a="1"/>
  <c r="AF66" i="15" s="1"/>
  <c r="AF62" i="15" a="1"/>
  <c r="AF62" i="15" s="1"/>
  <c r="AF60" i="15" a="1"/>
  <c r="AF60" i="15" s="1"/>
  <c r="AF58" i="15" a="1"/>
  <c r="AF58" i="15" s="1"/>
  <c r="AF57" i="15" a="1"/>
  <c r="AF57" i="15" s="1"/>
  <c r="AF56" i="15" a="1"/>
  <c r="AF56" i="15" s="1"/>
  <c r="AF50" i="15" a="1"/>
  <c r="AF50" i="15" s="1"/>
  <c r="AF44" i="15" a="1"/>
  <c r="AF44" i="15" s="1"/>
  <c r="AF36" i="15" a="1"/>
  <c r="AF36" i="15" s="1"/>
  <c r="AF30" i="15" a="1"/>
  <c r="AF30" i="15" s="1"/>
  <c r="AF28" i="15" a="1"/>
  <c r="AF28" i="15" s="1"/>
  <c r="AF26" i="15" a="1"/>
  <c r="AF26" i="15" s="1"/>
  <c r="AF23" i="15" a="1"/>
  <c r="AF23" i="15" s="1"/>
  <c r="AF19" i="15" a="1"/>
  <c r="AF19" i="15" s="1"/>
  <c r="AF16" i="15" a="1"/>
  <c r="AF16" i="15" s="1"/>
  <c r="AF12" i="15" a="1"/>
  <c r="AF12" i="15" s="1"/>
  <c r="AF71" i="15" a="1"/>
  <c r="AF71" i="15" s="1"/>
  <c r="AF67" i="15" a="1"/>
  <c r="AF67" i="15" s="1"/>
  <c r="AF63" i="15" a="1"/>
  <c r="AF63" i="15" s="1"/>
  <c r="AF61" i="15" a="1"/>
  <c r="AF61" i="15" s="1"/>
  <c r="AF55" i="15" a="1"/>
  <c r="AF55" i="15" s="1"/>
  <c r="AF54" i="15" a="1"/>
  <c r="AF54" i="15" s="1"/>
  <c r="AF47" i="15" a="1"/>
  <c r="AF47" i="15" s="1"/>
  <c r="AF40" i="15" a="1"/>
  <c r="AF40" i="15" s="1"/>
  <c r="AF37" i="15" a="1"/>
  <c r="AF37" i="15" s="1"/>
  <c r="AF32" i="15" a="1"/>
  <c r="AF32" i="15" s="1"/>
  <c r="AF25" i="15" a="1"/>
  <c r="AF25" i="15" s="1"/>
  <c r="AF20" i="15" a="1"/>
  <c r="AF20" i="15" s="1"/>
  <c r="AF13" i="15" a="1"/>
  <c r="AF13" i="15" s="1"/>
  <c r="AF72" i="15" a="1"/>
  <c r="AF72" i="15" s="1"/>
  <c r="AF64" i="15" a="1"/>
  <c r="AF64" i="15" s="1"/>
  <c r="AF53" i="15" a="1"/>
  <c r="AF53" i="15" s="1"/>
  <c r="AF52" i="15" a="1"/>
  <c r="AF52" i="15" s="1"/>
  <c r="AF48" i="15" a="1"/>
  <c r="AF48" i="15" s="1"/>
  <c r="AF42" i="15" a="1"/>
  <c r="AF42" i="15" s="1"/>
  <c r="AF41" i="15" a="1"/>
  <c r="AF41" i="15" s="1"/>
  <c r="AF38" i="15" a="1"/>
  <c r="AF38" i="15" s="1"/>
  <c r="AF29" i="15" a="1"/>
  <c r="AF29" i="15" s="1"/>
  <c r="AF22" i="15" a="1"/>
  <c r="AF22" i="15" s="1"/>
  <c r="AF14" i="15" a="1"/>
  <c r="AF14" i="15" s="1"/>
  <c r="AF10" i="15" a="1"/>
  <c r="AF10" i="15" s="1"/>
  <c r="AF69" i="15" a="1"/>
  <c r="AF69" i="15" s="1"/>
  <c r="AF35" i="15" a="1"/>
  <c r="AF35" i="15" s="1"/>
  <c r="AF18" i="15" a="1"/>
  <c r="AF18" i="15" s="1"/>
  <c r="AF65" i="15" a="1"/>
  <c r="AF65" i="15" s="1"/>
  <c r="AF59" i="15" a="1"/>
  <c r="AF59" i="15" s="1"/>
  <c r="AF51" i="15" a="1"/>
  <c r="AF51" i="15" s="1"/>
  <c r="AF49" i="15" a="1"/>
  <c r="AF49" i="15" s="1"/>
  <c r="AF43" i="15" a="1"/>
  <c r="AF43" i="15" s="1"/>
  <c r="AF39" i="15" a="1"/>
  <c r="AF39" i="15" s="1"/>
  <c r="AF33" i="15" a="1"/>
  <c r="AF33" i="15" s="1"/>
  <c r="AF21" i="15" a="1"/>
  <c r="AF21" i="15" s="1"/>
  <c r="AF15" i="15" a="1"/>
  <c r="AF15" i="15" s="1"/>
  <c r="AF24" i="15" a="1"/>
  <c r="AF24" i="15" s="1"/>
  <c r="AF11" i="15" a="1"/>
  <c r="AF11" i="15" s="1"/>
  <c r="AF68" i="15" a="1"/>
  <c r="AF68" i="15" s="1"/>
  <c r="AF45" i="15" a="1"/>
  <c r="AF45" i="15" s="1"/>
  <c r="AF34" i="15" a="1"/>
  <c r="AF34" i="15" s="1"/>
  <c r="AF31" i="15" a="1"/>
  <c r="AF31" i="15" s="1"/>
  <c r="AF27" i="15" a="1"/>
  <c r="AF27" i="15" s="1"/>
  <c r="AF17" i="15" a="1"/>
  <c r="AF17" i="15" s="1"/>
  <c r="AF9" i="15" a="1"/>
  <c r="AF9" i="15" s="1"/>
  <c r="AF46" i="15" a="1"/>
  <c r="AF46" i="15" s="1"/>
  <c r="AF72" i="8" a="1"/>
  <c r="AF72" i="8" s="1"/>
  <c r="AF58" i="8" a="1"/>
  <c r="AF58" i="8" s="1"/>
  <c r="AF20" i="8" a="1"/>
  <c r="AF20" i="8" s="1"/>
  <c r="AF28" i="8" a="1"/>
  <c r="AF28" i="8" s="1"/>
  <c r="AF21" i="8" a="1"/>
  <c r="AF21" i="8" s="1"/>
  <c r="AF29" i="8" a="1"/>
  <c r="AF29" i="8" s="1"/>
  <c r="AF47" i="8" a="1"/>
  <c r="AF47" i="8" s="1"/>
  <c r="AF14" i="8" a="1"/>
  <c r="AF14" i="8" s="1"/>
  <c r="AF56" i="8" a="1"/>
  <c r="AF56" i="8" s="1"/>
  <c r="AF10" i="8" a="1"/>
  <c r="AF10" i="8" s="1"/>
  <c r="AF18" i="8" a="1"/>
  <c r="AF18" i="8" s="1"/>
  <c r="AF33" i="8" a="1"/>
  <c r="AF33" i="8" s="1"/>
  <c r="AF60" i="8" a="1"/>
  <c r="AF60" i="8" s="1"/>
  <c r="AF71" i="8" a="1"/>
  <c r="AF71" i="8" s="1"/>
  <c r="AF24" i="8" a="1"/>
  <c r="AF24" i="8" s="1"/>
  <c r="AF37" i="8" a="1"/>
  <c r="AF37" i="8" s="1"/>
  <c r="AF45" i="8" a="1"/>
  <c r="AF45" i="8" s="1"/>
  <c r="AF59" i="8" a="1"/>
  <c r="AF59" i="8" s="1"/>
  <c r="AF22" i="8" a="1"/>
  <c r="AF22" i="8" s="1"/>
  <c r="AF34" i="8" a="1"/>
  <c r="AF34" i="8" s="1"/>
  <c r="AF48" i="8" a="1"/>
  <c r="AF48" i="8" s="1"/>
  <c r="AF54" i="8" a="1"/>
  <c r="AF54" i="8" s="1"/>
  <c r="AF63" i="8" a="1"/>
  <c r="AF63" i="8" s="1"/>
  <c r="AF70" i="8" a="1"/>
  <c r="AF70" i="8" s="1"/>
  <c r="AF9" i="8" a="1"/>
  <c r="AF9" i="8" s="1"/>
  <c r="AF46" i="8" a="1"/>
  <c r="AF46" i="8" s="1"/>
  <c r="AF17" i="8" a="1"/>
  <c r="AF17" i="8" s="1"/>
  <c r="AF57" i="8" a="1"/>
  <c r="AF57" i="8" s="1"/>
  <c r="AF44" i="8" a="1"/>
  <c r="AF44" i="8" s="1"/>
  <c r="AF68" i="8" a="1"/>
  <c r="AF68" i="8" s="1"/>
  <c r="AF13" i="8" a="1"/>
  <c r="AF13" i="8" s="1"/>
  <c r="AF19" i="8" a="1"/>
  <c r="AF19" i="8" s="1"/>
  <c r="AF38" i="8" a="1"/>
  <c r="AF38" i="8" s="1"/>
  <c r="AF65" i="8" a="1"/>
  <c r="AF65" i="8" s="1"/>
  <c r="AF25" i="8" a="1"/>
  <c r="AF25" i="8" s="1"/>
  <c r="AF39" i="8" a="1"/>
  <c r="AF39" i="8" s="1"/>
  <c r="AF50" i="8" a="1"/>
  <c r="AF50" i="8" s="1"/>
  <c r="AF23" i="8" a="1"/>
  <c r="AF23" i="8" s="1"/>
  <c r="AF35" i="8" a="1"/>
  <c r="AF35" i="8" s="1"/>
  <c r="AF49" i="8" a="1"/>
  <c r="AF49" i="8" s="1"/>
  <c r="AF55" i="8" a="1"/>
  <c r="AF55" i="8" s="1"/>
  <c r="AF64" i="8" a="1"/>
  <c r="AF64" i="8" s="1"/>
  <c r="AF27" i="8" a="1"/>
  <c r="AF27" i="8" s="1"/>
  <c r="AF42" i="8" a="1"/>
  <c r="AF42" i="8" s="1"/>
  <c r="AF31" i="8" a="1"/>
  <c r="AF31" i="8" s="1"/>
  <c r="AF62" i="8" a="1"/>
  <c r="AF62" i="8" s="1"/>
  <c r="AF15" i="8" a="1"/>
  <c r="AF15" i="8" s="1"/>
  <c r="AF26" i="8" a="1"/>
  <c r="AF26" i="8" s="1"/>
  <c r="AF43" i="8" a="1"/>
  <c r="AF43" i="8" s="1"/>
  <c r="AF67" i="8" a="1"/>
  <c r="AF67" i="8" s="1"/>
  <c r="AF32" i="8" a="1"/>
  <c r="AF32" i="8" s="1"/>
  <c r="AF40" i="8" a="1"/>
  <c r="AF40" i="8" s="1"/>
  <c r="AF51" i="8" a="1"/>
  <c r="AF51" i="8" s="1"/>
  <c r="AF11" i="8" a="1"/>
  <c r="AF11" i="8" s="1"/>
  <c r="AF30" i="8" a="1"/>
  <c r="AF30" i="8" s="1"/>
  <c r="AF41" i="8" a="1"/>
  <c r="AF41" i="8" s="1"/>
  <c r="AF52" i="8" a="1"/>
  <c r="AF52" i="8" s="1"/>
  <c r="AF61" i="8" a="1"/>
  <c r="AF61" i="8" s="1"/>
  <c r="AF66" i="8" a="1"/>
  <c r="AF66" i="8" s="1"/>
  <c r="AF16" i="8" a="1"/>
  <c r="AF16" i="8" s="1"/>
  <c r="AF69" i="8" a="1"/>
  <c r="AF69" i="8" s="1"/>
  <c r="AF36" i="8" a="1"/>
  <c r="AF36" i="8" s="1"/>
  <c r="AF12" i="8" a="1"/>
  <c r="AF12" i="8" s="1"/>
  <c r="AF53" i="8" a="1"/>
  <c r="AF53" i="8" s="1"/>
  <c r="AG71" i="6" a="1"/>
  <c r="AG71" i="6" s="1"/>
  <c r="AG67" i="6" a="1"/>
  <c r="AG67" i="6" s="1"/>
  <c r="AG62" i="6" a="1"/>
  <c r="AG62" i="6" s="1"/>
  <c r="AG61" i="6" a="1"/>
  <c r="AG61" i="6" s="1"/>
  <c r="AG57" i="6" a="1"/>
  <c r="AG57" i="6" s="1"/>
  <c r="AG53" i="6" a="1"/>
  <c r="AG53" i="6" s="1"/>
  <c r="AG49" i="6" a="1"/>
  <c r="AG49" i="6" s="1"/>
  <c r="AG45" i="6" a="1"/>
  <c r="AG45" i="6" s="1"/>
  <c r="AG43" i="6" a="1"/>
  <c r="AG43" i="6" s="1"/>
  <c r="AG40" i="6" a="1"/>
  <c r="AG40" i="6" s="1"/>
  <c r="AG39" i="6" a="1"/>
  <c r="AG39" i="6" s="1"/>
  <c r="AG38" i="6" a="1"/>
  <c r="AG38" i="6" s="1"/>
  <c r="AG34" i="6" a="1"/>
  <c r="AG34" i="6" s="1"/>
  <c r="AG32" i="6" a="1"/>
  <c r="AG32" i="6" s="1"/>
  <c r="AG30" i="6" a="1"/>
  <c r="AG30" i="6" s="1"/>
  <c r="AG27" i="6" a="1"/>
  <c r="AG27" i="6" s="1"/>
  <c r="AG22" i="6" a="1"/>
  <c r="AG22" i="6" s="1"/>
  <c r="AG20" i="6" a="1"/>
  <c r="AG20" i="6" s="1"/>
  <c r="AG15" i="6" a="1"/>
  <c r="AG15" i="6" s="1"/>
  <c r="AG12" i="6" a="1"/>
  <c r="AG12" i="6" s="1"/>
  <c r="AG70" i="6" a="1"/>
  <c r="AG70" i="6" s="1"/>
  <c r="AG72" i="6" a="1"/>
  <c r="AG72" i="6" s="1"/>
  <c r="AG68" i="6" a="1"/>
  <c r="AG68" i="6" s="1"/>
  <c r="AG60" i="6" a="1"/>
  <c r="AG60" i="6" s="1"/>
  <c r="AG56" i="6" a="1"/>
  <c r="AG56" i="6" s="1"/>
  <c r="AG54" i="6" a="1"/>
  <c r="AG54" i="6" s="1"/>
  <c r="AG50" i="6" a="1"/>
  <c r="AG50" i="6" s="1"/>
  <c r="AG47" i="6" a="1"/>
  <c r="AG47" i="6" s="1"/>
  <c r="AG44" i="6" a="1"/>
  <c r="AG44" i="6" s="1"/>
  <c r="AG37" i="6" a="1"/>
  <c r="AG37" i="6" s="1"/>
  <c r="AG35" i="6" a="1"/>
  <c r="AG35" i="6" s="1"/>
  <c r="AG28" i="6" a="1"/>
  <c r="AG28" i="6" s="1"/>
  <c r="AG16" i="6" a="1"/>
  <c r="AG16" i="6" s="1"/>
  <c r="AG14" i="6" a="1"/>
  <c r="AG14" i="6" s="1"/>
  <c r="AG9" i="6" a="1"/>
  <c r="AG9" i="6" s="1"/>
  <c r="AG69" i="6" a="1"/>
  <c r="AG69" i="6" s="1"/>
  <c r="AG66" i="6" a="1"/>
  <c r="AG66" i="6" s="1"/>
  <c r="AG65" i="6" a="1"/>
  <c r="AG65" i="6" s="1"/>
  <c r="AG59" i="6" a="1"/>
  <c r="AG59" i="6" s="1"/>
  <c r="AG51" i="6" a="1"/>
  <c r="AG51" i="6" s="1"/>
  <c r="AG48" i="6" a="1"/>
  <c r="AG48" i="6" s="1"/>
  <c r="AG41" i="6" a="1"/>
  <c r="AG41" i="6" s="1"/>
  <c r="AG33" i="6" a="1"/>
  <c r="AG33" i="6" s="1"/>
  <c r="AG31" i="6" a="1"/>
  <c r="AG31" i="6" s="1"/>
  <c r="AG29" i="6" a="1"/>
  <c r="AG29" i="6" s="1"/>
  <c r="AG25" i="6" a="1"/>
  <c r="AG25" i="6" s="1"/>
  <c r="AG24" i="6" a="1"/>
  <c r="AG24" i="6" s="1"/>
  <c r="AG23" i="6" a="1"/>
  <c r="AG23" i="6" s="1"/>
  <c r="AG21" i="6" a="1"/>
  <c r="AG21" i="6" s="1"/>
  <c r="AG19" i="6" a="1"/>
  <c r="AG19" i="6" s="1"/>
  <c r="AG18" i="6" a="1"/>
  <c r="AG18" i="6" s="1"/>
  <c r="AG17" i="6" a="1"/>
  <c r="AG17" i="6" s="1"/>
  <c r="AG10" i="6" a="1"/>
  <c r="AG10" i="6" s="1"/>
  <c r="AG63" i="6" a="1"/>
  <c r="AG63" i="6" s="1"/>
  <c r="AG46" i="6" a="1"/>
  <c r="AG46" i="6" s="1"/>
  <c r="AG13" i="6" a="1"/>
  <c r="AG13" i="6" s="1"/>
  <c r="AG11" i="6" a="1"/>
  <c r="AG11" i="6" s="1"/>
  <c r="AG64" i="6" a="1"/>
  <c r="AG64" i="6" s="1"/>
  <c r="AG55" i="6" a="1"/>
  <c r="AG55" i="6" s="1"/>
  <c r="AG58" i="6" a="1"/>
  <c r="AG58" i="6" s="1"/>
  <c r="AG52" i="6" a="1"/>
  <c r="AG52" i="6" s="1"/>
  <c r="AG42" i="6" a="1"/>
  <c r="AG42" i="6" s="1"/>
  <c r="AG36" i="6" a="1"/>
  <c r="AG36" i="6" s="1"/>
  <c r="AG26" i="6" a="1"/>
  <c r="AG26" i="6" s="1"/>
  <c r="AE72" i="12" a="1"/>
  <c r="AE72" i="12" s="1"/>
  <c r="AE71" i="12" a="1"/>
  <c r="AE71" i="12" s="1"/>
  <c r="AE68" i="12" a="1"/>
  <c r="AE68" i="12" s="1"/>
  <c r="AE66" i="12" a="1"/>
  <c r="AE66" i="12" s="1"/>
  <c r="AE64" i="12" a="1"/>
  <c r="AE64" i="12" s="1"/>
  <c r="AE62" i="12" a="1"/>
  <c r="AE62" i="12" s="1"/>
  <c r="AE60" i="12" a="1"/>
  <c r="AE60" i="12" s="1"/>
  <c r="AE58" i="12" a="1"/>
  <c r="AE58" i="12" s="1"/>
  <c r="AE56" i="12" a="1"/>
  <c r="AE56" i="12" s="1"/>
  <c r="AE54" i="12" a="1"/>
  <c r="AE54" i="12" s="1"/>
  <c r="AE53" i="12" a="1"/>
  <c r="AE53" i="12" s="1"/>
  <c r="AE50" i="12" a="1"/>
  <c r="AE50" i="12" s="1"/>
  <c r="AE45" i="12" a="1"/>
  <c r="AE45" i="12" s="1"/>
  <c r="AE42" i="12" a="1"/>
  <c r="AE42" i="12" s="1"/>
  <c r="AE39" i="12" a="1"/>
  <c r="AE39" i="12" s="1"/>
  <c r="AE34" i="12" a="1"/>
  <c r="AE34" i="12" s="1"/>
  <c r="AE30" i="12" a="1"/>
  <c r="AE30" i="12" s="1"/>
  <c r="AE26" i="12" a="1"/>
  <c r="AE26" i="12" s="1"/>
  <c r="AE22" i="12" a="1"/>
  <c r="AE22" i="12" s="1"/>
  <c r="AE18" i="12" a="1"/>
  <c r="AE18" i="12" s="1"/>
  <c r="AE14" i="12" a="1"/>
  <c r="AE14" i="12" s="1"/>
  <c r="AE10" i="12" a="1"/>
  <c r="AE10" i="12" s="1"/>
  <c r="AE69" i="12" a="1"/>
  <c r="AE69" i="12" s="1"/>
  <c r="AE51" i="12" a="1"/>
  <c r="AE51" i="12" s="1"/>
  <c r="AE46" i="12" a="1"/>
  <c r="AE46" i="12" s="1"/>
  <c r="AE43" i="12" a="1"/>
  <c r="AE43" i="12" s="1"/>
  <c r="AE40" i="12" a="1"/>
  <c r="AE40" i="12" s="1"/>
  <c r="AE36" i="12" a="1"/>
  <c r="AE36" i="12" s="1"/>
  <c r="AE35" i="12" a="1"/>
  <c r="AE35" i="12" s="1"/>
  <c r="AE31" i="12" a="1"/>
  <c r="AE31" i="12" s="1"/>
  <c r="AE27" i="12" a="1"/>
  <c r="AE27" i="12" s="1"/>
  <c r="AE23" i="12" a="1"/>
  <c r="AE23" i="12" s="1"/>
  <c r="AE19" i="12" a="1"/>
  <c r="AE19" i="12" s="1"/>
  <c r="AE15" i="12" a="1"/>
  <c r="AE15" i="12" s="1"/>
  <c r="AE11" i="12" a="1"/>
  <c r="AE11" i="12" s="1"/>
  <c r="AE70" i="12" a="1"/>
  <c r="AE70" i="12" s="1"/>
  <c r="AE65" i="12" a="1"/>
  <c r="AE65" i="12" s="1"/>
  <c r="AE63" i="12" a="1"/>
  <c r="AE63" i="12" s="1"/>
  <c r="AE61" i="12" a="1"/>
  <c r="AE61" i="12" s="1"/>
  <c r="AE59" i="12" a="1"/>
  <c r="AE59" i="12" s="1"/>
  <c r="AE57" i="12" a="1"/>
  <c r="AE57" i="12" s="1"/>
  <c r="AE55" i="12" a="1"/>
  <c r="AE55" i="12" s="1"/>
  <c r="AE52" i="12" a="1"/>
  <c r="AE52" i="12" s="1"/>
  <c r="AE48" i="12" a="1"/>
  <c r="AE48" i="12" s="1"/>
  <c r="AE47" i="12" a="1"/>
  <c r="AE47" i="12" s="1"/>
  <c r="AE41" i="12" a="1"/>
  <c r="AE41" i="12" s="1"/>
  <c r="AE37" i="12" a="1"/>
  <c r="AE37" i="12" s="1"/>
  <c r="AE32" i="12" a="1"/>
  <c r="AE32" i="12" s="1"/>
  <c r="AE28" i="12" a="1"/>
  <c r="AE28" i="12" s="1"/>
  <c r="AE24" i="12" a="1"/>
  <c r="AE24" i="12" s="1"/>
  <c r="AE20" i="12" a="1"/>
  <c r="AE20" i="12" s="1"/>
  <c r="AE16" i="12" a="1"/>
  <c r="AE16" i="12" s="1"/>
  <c r="AE12" i="12" a="1"/>
  <c r="AE12" i="12" s="1"/>
  <c r="AE44" i="12" a="1"/>
  <c r="AE44" i="12" s="1"/>
  <c r="AE29" i="12" a="1"/>
  <c r="AE29" i="12" s="1"/>
  <c r="AE13" i="12" a="1"/>
  <c r="AE13" i="12" s="1"/>
  <c r="AE25" i="12" a="1"/>
  <c r="AE25" i="12" s="1"/>
  <c r="AE9" i="12" a="1"/>
  <c r="AE9" i="12" s="1"/>
  <c r="AE67" i="12" a="1"/>
  <c r="AE67" i="12" s="1"/>
  <c r="AE49" i="12" a="1"/>
  <c r="AE49" i="12" s="1"/>
  <c r="AE33" i="12" a="1"/>
  <c r="AE33" i="12" s="1"/>
  <c r="AE17" i="12" a="1"/>
  <c r="AE17" i="12" s="1"/>
  <c r="AE38" i="12" a="1"/>
  <c r="AE38" i="12" s="1"/>
  <c r="AE21" i="12" a="1"/>
  <c r="AE21" i="12" s="1"/>
  <c r="AF70" i="6" a="1"/>
  <c r="AF70" i="6" s="1"/>
  <c r="AJ70" i="6" s="1"/>
  <c r="AF64" i="6" a="1"/>
  <c r="AF64" i="6" s="1"/>
  <c r="AJ64" i="6" s="1"/>
  <c r="AF58" i="6" a="1"/>
  <c r="AF58" i="6" s="1"/>
  <c r="AJ58" i="6" s="1"/>
  <c r="AF55" i="6" a="1"/>
  <c r="AF55" i="6" s="1"/>
  <c r="AJ55" i="6" s="1"/>
  <c r="AF52" i="6" a="1"/>
  <c r="AF52" i="6" s="1"/>
  <c r="AJ52" i="6" s="1"/>
  <c r="AF48" i="6" a="1"/>
  <c r="AF48" i="6" s="1"/>
  <c r="AJ48" i="6" s="1"/>
  <c r="AF42" i="6" a="1"/>
  <c r="AF42" i="6" s="1"/>
  <c r="AF26" i="6" a="1"/>
  <c r="AF26" i="6" s="1"/>
  <c r="AJ26" i="6" s="1"/>
  <c r="AF23" i="6" a="1"/>
  <c r="AF23" i="6" s="1"/>
  <c r="AJ23" i="6" s="1"/>
  <c r="AF21" i="6" a="1"/>
  <c r="AF21" i="6" s="1"/>
  <c r="AJ21" i="6" s="1"/>
  <c r="AF19" i="6" a="1"/>
  <c r="AF19" i="6" s="1"/>
  <c r="AJ19" i="6" s="1"/>
  <c r="AF18" i="6" a="1"/>
  <c r="AF18" i="6" s="1"/>
  <c r="AJ18" i="6" s="1"/>
  <c r="AF13" i="6" a="1"/>
  <c r="AF13" i="6" s="1"/>
  <c r="AJ13" i="6" s="1"/>
  <c r="AF11" i="6" a="1"/>
  <c r="AF11" i="6" s="1"/>
  <c r="AJ11" i="6" s="1"/>
  <c r="AF71" i="6" a="1"/>
  <c r="AF71" i="6" s="1"/>
  <c r="AJ71" i="6" s="1"/>
  <c r="AF67" i="6" a="1"/>
  <c r="AF67" i="6" s="1"/>
  <c r="AJ67" i="6" s="1"/>
  <c r="AF63" i="6" a="1"/>
  <c r="AF63" i="6" s="1"/>
  <c r="AJ63" i="6" s="1"/>
  <c r="AF62" i="6" a="1"/>
  <c r="AF62" i="6" s="1"/>
  <c r="AJ62" i="6" s="1"/>
  <c r="AF57" i="6" a="1"/>
  <c r="AF57" i="6" s="1"/>
  <c r="AJ57" i="6" s="1"/>
  <c r="AF53" i="6" a="1"/>
  <c r="AF53" i="6" s="1"/>
  <c r="AJ53" i="6" s="1"/>
  <c r="AF49" i="6" a="1"/>
  <c r="AF49" i="6" s="1"/>
  <c r="AJ49" i="6" s="1"/>
  <c r="AF46" i="6" a="1"/>
  <c r="AF46" i="6" s="1"/>
  <c r="AJ46" i="6" s="1"/>
  <c r="AF45" i="6" a="1"/>
  <c r="AF45" i="6" s="1"/>
  <c r="AJ45" i="6" s="1"/>
  <c r="AF43" i="6" a="1"/>
  <c r="AF43" i="6" s="1"/>
  <c r="AJ43" i="6" s="1"/>
  <c r="AF39" i="6" a="1"/>
  <c r="AF39" i="6" s="1"/>
  <c r="AJ39" i="6" s="1"/>
  <c r="AF36" i="6" a="1"/>
  <c r="AF36" i="6" s="1"/>
  <c r="AJ36" i="6" s="1"/>
  <c r="AF34" i="6" a="1"/>
  <c r="AF34" i="6" s="1"/>
  <c r="AJ34" i="6" s="1"/>
  <c r="AF32" i="6" a="1"/>
  <c r="AF32" i="6" s="1"/>
  <c r="AJ32" i="6" s="1"/>
  <c r="AF30" i="6" a="1"/>
  <c r="AF30" i="6" s="1"/>
  <c r="AJ30" i="6" s="1"/>
  <c r="AF27" i="6" a="1"/>
  <c r="AF27" i="6" s="1"/>
  <c r="AJ27" i="6" s="1"/>
  <c r="AF15" i="6" a="1"/>
  <c r="AF15" i="6" s="1"/>
  <c r="AJ15" i="6" s="1"/>
  <c r="AF69" i="6" a="1"/>
  <c r="AF69" i="6" s="1"/>
  <c r="AJ69" i="6" s="1"/>
  <c r="AF72" i="6" a="1"/>
  <c r="AF72" i="6" s="1"/>
  <c r="AJ72" i="6" s="1"/>
  <c r="AF68" i="6" a="1"/>
  <c r="AF68" i="6" s="1"/>
  <c r="AJ68" i="6" s="1"/>
  <c r="AF61" i="6" a="1"/>
  <c r="AF61" i="6" s="1"/>
  <c r="AJ61" i="6" s="1"/>
  <c r="AF60" i="6" a="1"/>
  <c r="AF60" i="6" s="1"/>
  <c r="AF56" i="6" a="1"/>
  <c r="AF56" i="6" s="1"/>
  <c r="AJ56" i="6" s="1"/>
  <c r="AF50" i="6" a="1"/>
  <c r="AF50" i="6" s="1"/>
  <c r="AJ50" i="6" s="1"/>
  <c r="AF47" i="6" a="1"/>
  <c r="AF47" i="6" s="1"/>
  <c r="AJ47" i="6" s="1"/>
  <c r="AF44" i="6" a="1"/>
  <c r="AF44" i="6" s="1"/>
  <c r="AJ44" i="6" s="1"/>
  <c r="AF40" i="6" a="1"/>
  <c r="AF40" i="6" s="1"/>
  <c r="AJ40" i="6" s="1"/>
  <c r="AF38" i="6" a="1"/>
  <c r="AF38" i="6" s="1"/>
  <c r="AJ38" i="6" s="1"/>
  <c r="AF37" i="6" a="1"/>
  <c r="AF37" i="6" s="1"/>
  <c r="AJ37" i="6" s="1"/>
  <c r="AF35" i="6" a="1"/>
  <c r="AF35" i="6" s="1"/>
  <c r="AJ35" i="6" s="1"/>
  <c r="AF28" i="6" a="1"/>
  <c r="AF28" i="6" s="1"/>
  <c r="AJ28" i="6" s="1"/>
  <c r="AF22" i="6" a="1"/>
  <c r="AF22" i="6" s="1"/>
  <c r="AJ22" i="6" s="1"/>
  <c r="AF20" i="6" a="1"/>
  <c r="AF20" i="6" s="1"/>
  <c r="AJ20" i="6" s="1"/>
  <c r="AF12" i="6" a="1"/>
  <c r="AF12" i="6" s="1"/>
  <c r="AJ12" i="6" s="1"/>
  <c r="AF9" i="6" a="1"/>
  <c r="AF9" i="6" s="1"/>
  <c r="AJ9" i="6" s="1"/>
  <c r="AF65" i="6" a="1"/>
  <c r="AF65" i="6" s="1"/>
  <c r="AJ65" i="6" s="1"/>
  <c r="AF54" i="6" a="1"/>
  <c r="AF54" i="6" s="1"/>
  <c r="AJ54" i="6" s="1"/>
  <c r="AF29" i="6" a="1"/>
  <c r="AF29" i="6" s="1"/>
  <c r="AJ29" i="6" s="1"/>
  <c r="AF10" i="6" a="1"/>
  <c r="AF10" i="6" s="1"/>
  <c r="AJ10" i="6" s="1"/>
  <c r="AF59" i="6" a="1"/>
  <c r="AF59" i="6" s="1"/>
  <c r="AF51" i="6" a="1"/>
  <c r="AF51" i="6" s="1"/>
  <c r="AJ51" i="6" s="1"/>
  <c r="AF41" i="6" a="1"/>
  <c r="AF41" i="6" s="1"/>
  <c r="AJ41" i="6" s="1"/>
  <c r="AF31" i="6" a="1"/>
  <c r="AF31" i="6" s="1"/>
  <c r="AJ31" i="6" s="1"/>
  <c r="AF25" i="6" a="1"/>
  <c r="AF25" i="6" s="1"/>
  <c r="AJ25" i="6" s="1"/>
  <c r="AF24" i="6" a="1"/>
  <c r="AF24" i="6" s="1"/>
  <c r="AJ24" i="6" s="1"/>
  <c r="AF17" i="6" a="1"/>
  <c r="AF17" i="6" s="1"/>
  <c r="AJ17" i="6" s="1"/>
  <c r="AF66" i="6" a="1"/>
  <c r="AF66" i="6" s="1"/>
  <c r="AJ66" i="6" s="1"/>
  <c r="AF33" i="6" a="1"/>
  <c r="AF33" i="6" s="1"/>
  <c r="AJ33" i="6" s="1"/>
  <c r="AF14" i="6" a="1"/>
  <c r="AF14" i="6" s="1"/>
  <c r="AJ14" i="6" s="1"/>
  <c r="AF16" i="6" a="1"/>
  <c r="AF16" i="6" s="1"/>
  <c r="AJ16" i="6" s="1"/>
  <c r="AF12" i="13" a="1"/>
  <c r="AF12" i="13" s="1"/>
  <c r="AF14" i="13" a="1"/>
  <c r="AF14" i="13" s="1"/>
  <c r="AF22" i="13" a="1"/>
  <c r="AF22" i="13" s="1"/>
  <c r="AF28" i="13" a="1"/>
  <c r="AF28" i="13" s="1"/>
  <c r="AF31" i="13" a="1"/>
  <c r="AF31" i="13" s="1"/>
  <c r="AF35" i="13" a="1"/>
  <c r="AF35" i="13" s="1"/>
  <c r="AF45" i="13" a="1"/>
  <c r="AF45" i="13" s="1"/>
  <c r="AF48" i="13" a="1"/>
  <c r="AF48" i="13" s="1"/>
  <c r="AF49" i="13" a="1"/>
  <c r="AF49" i="13" s="1"/>
  <c r="AF51" i="13" a="1"/>
  <c r="AF51" i="13" s="1"/>
  <c r="AF57" i="13" a="1"/>
  <c r="AF57" i="13" s="1"/>
  <c r="AF61" i="13" a="1"/>
  <c r="AF61" i="13" s="1"/>
  <c r="AF64" i="13" a="1"/>
  <c r="AF64" i="13" s="1"/>
  <c r="AF67" i="13" a="1"/>
  <c r="AF67" i="13" s="1"/>
  <c r="AF11" i="13" a="1"/>
  <c r="AF11" i="13" s="1"/>
  <c r="AF18" i="13" a="1"/>
  <c r="AF18" i="13" s="1"/>
  <c r="AF21" i="13" a="1"/>
  <c r="AF21" i="13" s="1"/>
  <c r="AF24" i="13" a="1"/>
  <c r="AF24" i="13" s="1"/>
  <c r="AF27" i="13" a="1"/>
  <c r="AF27" i="13" s="1"/>
  <c r="AF36" i="13" a="1"/>
  <c r="AF36" i="13" s="1"/>
  <c r="AF39" i="13" a="1"/>
  <c r="AF39" i="13" s="1"/>
  <c r="AF41" i="13" a="1"/>
  <c r="AF41" i="13" s="1"/>
  <c r="AF43" i="13" a="1"/>
  <c r="AF43" i="13" s="1"/>
  <c r="AF46" i="13" a="1"/>
  <c r="AF46" i="13" s="1"/>
  <c r="AF50" i="13" a="1"/>
  <c r="AF50" i="13" s="1"/>
  <c r="AF54" i="13" a="1"/>
  <c r="AF54" i="13" s="1"/>
  <c r="AF60" i="13" a="1"/>
  <c r="AF60" i="13" s="1"/>
  <c r="AF63" i="13" a="1"/>
  <c r="AF63" i="13" s="1"/>
  <c r="AF66" i="13" a="1"/>
  <c r="AF66" i="13" s="1"/>
  <c r="AF70" i="13" a="1"/>
  <c r="AF70" i="13" s="1"/>
  <c r="AF9" i="13" a="1"/>
  <c r="AF9" i="13" s="1"/>
  <c r="AF13" i="13" a="1"/>
  <c r="AF13" i="13" s="1"/>
  <c r="AF16" i="13" a="1"/>
  <c r="AF16" i="13" s="1"/>
  <c r="AF17" i="13" a="1"/>
  <c r="AF17" i="13" s="1"/>
  <c r="AF19" i="13" a="1"/>
  <c r="AF19" i="13" s="1"/>
  <c r="AF20" i="13" a="1"/>
  <c r="AF20" i="13" s="1"/>
  <c r="AF30" i="13" a="1"/>
  <c r="AF30" i="13" s="1"/>
  <c r="AF33" i="13" a="1"/>
  <c r="AF33" i="13" s="1"/>
  <c r="AF37" i="13" a="1"/>
  <c r="AF37" i="13" s="1"/>
  <c r="AF44" i="13" a="1"/>
  <c r="AF44" i="13" s="1"/>
  <c r="AF53" i="13" a="1"/>
  <c r="AF53" i="13" s="1"/>
  <c r="AF56" i="13" a="1"/>
  <c r="AF56" i="13" s="1"/>
  <c r="AF59" i="13" a="1"/>
  <c r="AF59" i="13" s="1"/>
  <c r="AF65" i="13" a="1"/>
  <c r="AF65" i="13" s="1"/>
  <c r="AF15" i="13" a="1"/>
  <c r="AF15" i="13" s="1"/>
  <c r="AF23" i="13" a="1"/>
  <c r="AF23" i="13" s="1"/>
  <c r="AF32" i="13" a="1"/>
  <c r="AF32" i="13" s="1"/>
  <c r="AF34" i="13" a="1"/>
  <c r="AF34" i="13" s="1"/>
  <c r="AF40" i="13" a="1"/>
  <c r="AF40" i="13" s="1"/>
  <c r="AF58" i="13" a="1"/>
  <c r="AF58" i="13" s="1"/>
  <c r="AF72" i="13" a="1"/>
  <c r="AF72" i="13" s="1"/>
  <c r="AF29" i="13" a="1"/>
  <c r="AF29" i="13" s="1"/>
  <c r="AF10" i="13" a="1"/>
  <c r="AF10" i="13" s="1"/>
  <c r="AF42" i="13" a="1"/>
  <c r="AF42" i="13" s="1"/>
  <c r="AF47" i="13" a="1"/>
  <c r="AF47" i="13" s="1"/>
  <c r="AF71" i="13" a="1"/>
  <c r="AF71" i="13" s="1"/>
  <c r="AF25" i="13" a="1"/>
  <c r="AF25" i="13" s="1"/>
  <c r="AF55" i="13" a="1"/>
  <c r="AF55" i="13" s="1"/>
  <c r="AF62" i="13" a="1"/>
  <c r="AF62" i="13" s="1"/>
  <c r="AF26" i="13" a="1"/>
  <c r="AF26" i="13" s="1"/>
  <c r="AF52" i="13" a="1"/>
  <c r="AF52" i="13" s="1"/>
  <c r="AF69" i="13" a="1"/>
  <c r="AF69" i="13" s="1"/>
  <c r="AF38" i="13" a="1"/>
  <c r="AF38" i="13" s="1"/>
  <c r="AF68" i="13" a="1"/>
  <c r="AF68" i="13" s="1"/>
  <c r="AE68" i="11" a="1"/>
  <c r="AE68" i="11" s="1"/>
  <c r="AE67" i="11" a="1"/>
  <c r="AE67" i="11" s="1"/>
  <c r="AE65" i="11" a="1"/>
  <c r="AE65" i="11" s="1"/>
  <c r="AE49" i="11" a="1"/>
  <c r="AE49" i="11" s="1"/>
  <c r="AE42" i="11" a="1"/>
  <c r="AE42" i="11" s="1"/>
  <c r="AE39" i="11" a="1"/>
  <c r="AE39" i="11" s="1"/>
  <c r="AE35" i="11" a="1"/>
  <c r="AE35" i="11" s="1"/>
  <c r="AE32" i="11" a="1"/>
  <c r="AE32" i="11" s="1"/>
  <c r="AE28" i="11" a="1"/>
  <c r="AE28" i="11" s="1"/>
  <c r="AE25" i="11" a="1"/>
  <c r="AE25" i="11" s="1"/>
  <c r="AE20" i="11" a="1"/>
  <c r="AE20" i="11" s="1"/>
  <c r="AE14" i="11" a="1"/>
  <c r="AE14" i="11" s="1"/>
  <c r="AE71" i="11" a="1"/>
  <c r="AE71" i="11" s="1"/>
  <c r="AE70" i="11" a="1"/>
  <c r="AE70" i="11" s="1"/>
  <c r="AE66" i="11" a="1"/>
  <c r="AE66" i="11" s="1"/>
  <c r="AE60" i="11" a="1"/>
  <c r="AE60" i="11" s="1"/>
  <c r="AE59" i="11" a="1"/>
  <c r="AE59" i="11" s="1"/>
  <c r="AE58" i="11" a="1"/>
  <c r="AE58" i="11" s="1"/>
  <c r="AE55" i="11" a="1"/>
  <c r="AE55" i="11" s="1"/>
  <c r="AE52" i="11" a="1"/>
  <c r="AE52" i="11" s="1"/>
  <c r="AE50" i="11" a="1"/>
  <c r="AE50" i="11" s="1"/>
  <c r="AE47" i="11" a="1"/>
  <c r="AE47" i="11" s="1"/>
  <c r="AE44" i="11" a="1"/>
  <c r="AE44" i="11" s="1"/>
  <c r="AE43" i="11" a="1"/>
  <c r="AE43" i="11" s="1"/>
  <c r="AE40" i="11" a="1"/>
  <c r="AE40" i="11" s="1"/>
  <c r="AE36" i="11" a="1"/>
  <c r="AE36" i="11" s="1"/>
  <c r="AE26" i="11" a="1"/>
  <c r="AE26" i="11" s="1"/>
  <c r="AE23" i="11" a="1"/>
  <c r="AE23" i="11" s="1"/>
  <c r="AE18" i="11" a="1"/>
  <c r="AE18" i="11" s="1"/>
  <c r="AE13" i="11" a="1"/>
  <c r="AE13" i="11" s="1"/>
  <c r="AE69" i="11" a="1"/>
  <c r="AE69" i="11" s="1"/>
  <c r="AE63" i="11" a="1"/>
  <c r="AE63" i="11" s="1"/>
  <c r="AE61" i="11" a="1"/>
  <c r="AE61" i="11" s="1"/>
  <c r="AE57" i="11" a="1"/>
  <c r="AE57" i="11" s="1"/>
  <c r="AE56" i="11" a="1"/>
  <c r="AE56" i="11" s="1"/>
  <c r="AE53" i="11" a="1"/>
  <c r="AE53" i="11" s="1"/>
  <c r="AE48" i="11" a="1"/>
  <c r="AE48" i="11" s="1"/>
  <c r="AE45" i="11" a="1"/>
  <c r="AE45" i="11" s="1"/>
  <c r="AE37" i="11" a="1"/>
  <c r="AE37" i="11" s="1"/>
  <c r="AE33" i="11" a="1"/>
  <c r="AE33" i="11" s="1"/>
  <c r="AE29" i="11" a="1"/>
  <c r="AE29" i="11" s="1"/>
  <c r="AE24" i="11" a="1"/>
  <c r="AE24" i="11" s="1"/>
  <c r="AE21" i="11" a="1"/>
  <c r="AE21" i="11" s="1"/>
  <c r="AE17" i="11" a="1"/>
  <c r="AE17" i="11" s="1"/>
  <c r="AE15" i="11" a="1"/>
  <c r="AE15" i="11" s="1"/>
  <c r="AE46" i="11" a="1"/>
  <c r="AE46" i="11" s="1"/>
  <c r="AE38" i="11" a="1"/>
  <c r="AE38" i="11" s="1"/>
  <c r="AE22" i="11" a="1"/>
  <c r="AE22" i="11" s="1"/>
  <c r="AE72" i="11" a="1"/>
  <c r="AE72" i="11" s="1"/>
  <c r="AE31" i="11" a="1"/>
  <c r="AE31" i="11" s="1"/>
  <c r="AE12" i="11" a="1"/>
  <c r="AE12" i="11" s="1"/>
  <c r="AE64" i="11" a="1"/>
  <c r="AE64" i="11" s="1"/>
  <c r="AE41" i="11" a="1"/>
  <c r="AE41" i="11" s="1"/>
  <c r="AE27" i="11" a="1"/>
  <c r="AE27" i="11" s="1"/>
  <c r="AE16" i="11" a="1"/>
  <c r="AE16" i="11" s="1"/>
  <c r="AE34" i="11" a="1"/>
  <c r="AE34" i="11" s="1"/>
  <c r="AE10" i="11" a="1"/>
  <c r="AE10" i="11" s="1"/>
  <c r="AE9" i="11" a="1"/>
  <c r="AE9" i="11" s="1"/>
  <c r="AE62" i="11" a="1"/>
  <c r="AE62" i="11" s="1"/>
  <c r="AE54" i="11" a="1"/>
  <c r="AE54" i="11" s="1"/>
  <c r="AE51" i="11" a="1"/>
  <c r="AE51" i="11" s="1"/>
  <c r="AE30" i="11" a="1"/>
  <c r="AE30" i="11" s="1"/>
  <c r="AE19" i="11" a="1"/>
  <c r="AE19" i="11" s="1"/>
  <c r="AE11" i="11" a="1"/>
  <c r="AE11" i="11" s="1"/>
  <c r="AH8" i="8"/>
  <c r="AG7" i="8"/>
  <c r="AG8" i="11"/>
  <c r="AG6" i="11" s="1" a="1"/>
  <c r="AG6" i="11" s="1"/>
  <c r="AF7" i="11"/>
  <c r="AG8" i="17"/>
  <c r="AG6" i="17" s="1" a="1"/>
  <c r="AG6" i="17" s="1"/>
  <c r="AF7" i="17"/>
  <c r="AH8" i="15"/>
  <c r="AH6" i="15" s="1" a="1"/>
  <c r="AH6" i="15" s="1"/>
  <c r="AG7" i="15"/>
  <c r="AH8" i="9"/>
  <c r="AG7" i="9"/>
  <c r="AH8" i="10"/>
  <c r="AG7" i="10"/>
  <c r="AG8" i="12"/>
  <c r="AG6" i="12" s="1" a="1"/>
  <c r="AG6" i="12" s="1"/>
  <c r="AF7" i="12"/>
  <c r="AH8" i="13"/>
  <c r="AG7" i="13"/>
  <c r="AG7" i="16"/>
  <c r="AH8" i="16"/>
  <c r="AH7" i="1"/>
  <c r="AG7" i="1"/>
  <c r="AH7" i="13" l="1"/>
  <c r="AH6" i="13" a="1"/>
  <c r="AH6" i="13" s="1"/>
  <c r="AH7" i="10"/>
  <c r="AH6" i="10" a="1"/>
  <c r="AH6" i="10" s="1"/>
  <c r="AG6" i="14" a="1"/>
  <c r="AG6" i="14" s="1"/>
  <c r="AH8" i="14"/>
  <c r="AG7" i="14"/>
  <c r="AH7" i="9"/>
  <c r="AH6" i="9" a="1"/>
  <c r="AH6" i="9" s="1"/>
  <c r="AH7" i="8"/>
  <c r="AH6" i="8" a="1"/>
  <c r="AH6" i="8" s="1"/>
  <c r="AF64" i="14" a="1"/>
  <c r="AF64" i="14" s="1"/>
  <c r="AF46" i="14" a="1"/>
  <c r="AF46" i="14" s="1"/>
  <c r="AF31" i="14" a="1"/>
  <c r="AF31" i="14" s="1"/>
  <c r="AF13" i="14" a="1"/>
  <c r="AF13" i="14" s="1"/>
  <c r="AF55" i="14" a="1"/>
  <c r="AF55" i="14" s="1"/>
  <c r="AF39" i="14" a="1"/>
  <c r="AF39" i="14" s="1"/>
  <c r="AF14" i="14" a="1"/>
  <c r="AF14" i="14" s="1"/>
  <c r="AF52" i="14" a="1"/>
  <c r="AF52" i="14" s="1"/>
  <c r="AF26" i="14" a="1"/>
  <c r="AF26" i="14" s="1"/>
  <c r="AF45" i="14" a="1"/>
  <c r="AF45" i="14" s="1"/>
  <c r="AF41" i="14" a="1"/>
  <c r="AF41" i="14" s="1"/>
  <c r="AF9" i="14" a="1"/>
  <c r="AF9" i="14" s="1"/>
  <c r="AF27" i="14" a="1"/>
  <c r="AF27" i="14" s="1"/>
  <c r="AF56" i="14" a="1"/>
  <c r="AF56" i="14" s="1"/>
  <c r="AF19" i="14" a="1"/>
  <c r="AF19" i="14" s="1"/>
  <c r="AF30" i="14" a="1"/>
  <c r="AF30" i="14" s="1"/>
  <c r="AF60" i="14" a="1"/>
  <c r="AF60" i="14" s="1"/>
  <c r="AF42" i="14" a="1"/>
  <c r="AF42" i="14" s="1"/>
  <c r="AF25" i="14" a="1"/>
  <c r="AF25" i="14" s="1"/>
  <c r="AF65" i="14" a="1"/>
  <c r="AF65" i="14" s="1"/>
  <c r="AF51" i="14" a="1"/>
  <c r="AF51" i="14" s="1"/>
  <c r="AF28" i="14" a="1"/>
  <c r="AF28" i="14" s="1"/>
  <c r="AF10" i="14" a="1"/>
  <c r="AF10" i="14" s="1"/>
  <c r="AF40" i="14" a="1"/>
  <c r="AF40" i="14" s="1"/>
  <c r="AF23" i="14" a="1"/>
  <c r="AF23" i="14" s="1"/>
  <c r="AF63" i="14" a="1"/>
  <c r="AF63" i="14" s="1"/>
  <c r="AF35" i="14" a="1"/>
  <c r="AF35" i="14" s="1"/>
  <c r="AF69" i="14" a="1"/>
  <c r="AF69" i="14" s="1"/>
  <c r="AF20" i="14" a="1"/>
  <c r="AF20" i="14" s="1"/>
  <c r="AF48" i="14" a="1"/>
  <c r="AF48" i="14" s="1"/>
  <c r="AF11" i="14" a="1"/>
  <c r="AF11" i="14" s="1"/>
  <c r="AF12" i="14" a="1"/>
  <c r="AF12" i="14" s="1"/>
  <c r="AF72" i="14" a="1"/>
  <c r="AF72" i="14" s="1"/>
  <c r="AF54" i="14" a="1"/>
  <c r="AF54" i="14" s="1"/>
  <c r="AF38" i="14" a="1"/>
  <c r="AF38" i="14" s="1"/>
  <c r="AF21" i="14" a="1"/>
  <c r="AF21" i="14" s="1"/>
  <c r="AF62" i="14" a="1"/>
  <c r="AF62" i="14" s="1"/>
  <c r="AF47" i="14" a="1"/>
  <c r="AF47" i="14" s="1"/>
  <c r="AF22" i="14" a="1"/>
  <c r="AF22" i="14" s="1"/>
  <c r="AF68" i="14" a="1"/>
  <c r="AF68" i="14" s="1"/>
  <c r="AF32" i="14" a="1"/>
  <c r="AF32" i="14" s="1"/>
  <c r="AF15" i="14" a="1"/>
  <c r="AF15" i="14" s="1"/>
  <c r="AF59" i="14" a="1"/>
  <c r="AF59" i="14" s="1"/>
  <c r="AF24" i="14" a="1"/>
  <c r="AF24" i="14" s="1"/>
  <c r="AF49" i="14" a="1"/>
  <c r="AF49" i="14" s="1"/>
  <c r="AF70" i="14" a="1"/>
  <c r="AF70" i="14" s="1"/>
  <c r="AF44" i="14" a="1"/>
  <c r="AF44" i="14" s="1"/>
  <c r="AF57" i="14" a="1"/>
  <c r="AF57" i="14" s="1"/>
  <c r="AF67" i="14" a="1"/>
  <c r="AF67" i="14" s="1"/>
  <c r="AF50" i="14" a="1"/>
  <c r="AF50" i="14" s="1"/>
  <c r="AF33" i="14" a="1"/>
  <c r="AF33" i="14" s="1"/>
  <c r="AF17" i="14" a="1"/>
  <c r="AF17" i="14" s="1"/>
  <c r="AF61" i="14" a="1"/>
  <c r="AF61" i="14" s="1"/>
  <c r="AF43" i="14" a="1"/>
  <c r="AF43" i="14" s="1"/>
  <c r="AF18" i="14" a="1"/>
  <c r="AF18" i="14" s="1"/>
  <c r="AF66" i="14" a="1"/>
  <c r="AF66" i="14" s="1"/>
  <c r="AF29" i="14" a="1"/>
  <c r="AF29" i="14" s="1"/>
  <c r="AF71" i="14" a="1"/>
  <c r="AF71" i="14" s="1"/>
  <c r="AF53" i="14" a="1"/>
  <c r="AF53" i="14" s="1"/>
  <c r="AF16" i="14" a="1"/>
  <c r="AF16" i="14" s="1"/>
  <c r="AF36" i="14" a="1"/>
  <c r="AF36" i="14" s="1"/>
  <c r="AF58" i="14" a="1"/>
  <c r="AF58" i="14" s="1"/>
  <c r="AF34" i="14" a="1"/>
  <c r="AF34" i="14" s="1"/>
  <c r="AF37" i="14" a="1"/>
  <c r="AF37" i="14" s="1"/>
  <c r="AH7" i="15"/>
  <c r="AH7" i="16"/>
  <c r="AH6" i="16" a="1"/>
  <c r="AH6" i="16" s="1"/>
  <c r="AJ52" i="10"/>
  <c r="AJ13" i="10"/>
  <c r="AJ61" i="10"/>
  <c r="AJ72" i="10"/>
  <c r="AJ50" i="10"/>
  <c r="AJ40" i="10"/>
  <c r="AJ63" i="10"/>
  <c r="AJ37" i="10"/>
  <c r="AJ70" i="10"/>
  <c r="AJ25" i="10"/>
  <c r="AJ71" i="10"/>
  <c r="AJ35" i="10"/>
  <c r="AJ24" i="10"/>
  <c r="AJ23" i="10"/>
  <c r="AJ69" i="10"/>
  <c r="AJ42" i="10"/>
  <c r="AJ41" i="10"/>
  <c r="AJ30" i="10"/>
  <c r="AJ32" i="10"/>
  <c r="AJ39" i="10"/>
  <c r="AJ31" i="10"/>
  <c r="AJ38" i="10"/>
  <c r="AJ9" i="10"/>
  <c r="AJ18" i="10"/>
  <c r="AJ44" i="10"/>
  <c r="AJ48" i="10"/>
  <c r="AJ56" i="10"/>
  <c r="AJ26" i="10"/>
  <c r="AJ43" i="10"/>
  <c r="AJ55" i="10"/>
  <c r="AJ54" i="10"/>
  <c r="AJ22" i="10"/>
  <c r="AJ34" i="10"/>
  <c r="AJ57" i="10"/>
  <c r="AJ33" i="10"/>
  <c r="AJ15" i="10"/>
  <c r="AJ36" i="10"/>
  <c r="AJ68" i="15"/>
  <c r="AJ21" i="15"/>
  <c r="AJ49" i="15"/>
  <c r="AJ48" i="15"/>
  <c r="AJ32" i="15"/>
  <c r="AJ11" i="15"/>
  <c r="AJ39" i="15"/>
  <c r="AJ41" i="15"/>
  <c r="AJ47" i="15"/>
  <c r="AJ17" i="15"/>
  <c r="AJ71" i="15"/>
  <c r="AJ66" i="15"/>
  <c r="AJ61" i="15"/>
  <c r="AJ14" i="15"/>
  <c r="AJ46" i="15"/>
  <c r="AJ45" i="15"/>
  <c r="AJ15" i="15"/>
  <c r="AJ72" i="15"/>
  <c r="AJ63" i="15"/>
  <c r="AJ58" i="15"/>
  <c r="AJ18" i="15"/>
  <c r="AJ44" i="15"/>
  <c r="AJ52" i="15"/>
  <c r="AJ54" i="15"/>
  <c r="AJ62" i="15"/>
  <c r="AJ28" i="15"/>
  <c r="AJ24" i="15"/>
  <c r="AJ69" i="15"/>
  <c r="AJ64" i="15"/>
  <c r="AJ60" i="15"/>
  <c r="AJ57" i="15"/>
  <c r="AJ10" i="15"/>
  <c r="AJ40" i="15"/>
  <c r="AJ23" i="15"/>
  <c r="AJ19" i="15"/>
  <c r="AJ27" i="15"/>
  <c r="AJ13" i="15"/>
  <c r="AJ67" i="15"/>
  <c r="AJ59" i="15"/>
  <c r="AJ56" i="15"/>
  <c r="AJ12" i="15"/>
  <c r="AJ43" i="15"/>
  <c r="AJ42" i="15"/>
  <c r="AJ34" i="15"/>
  <c r="AJ20" i="15"/>
  <c r="AJ16" i="15"/>
  <c r="AJ70" i="15"/>
  <c r="AJ25" i="15"/>
  <c r="AJ29" i="15"/>
  <c r="AJ35" i="15"/>
  <c r="AJ38" i="15"/>
  <c r="AJ37" i="15"/>
  <c r="AJ51" i="15"/>
  <c r="AJ26" i="15"/>
  <c r="AJ22" i="15"/>
  <c r="AJ36" i="15"/>
  <c r="AJ50" i="15"/>
  <c r="AJ53" i="15"/>
  <c r="AJ55" i="15"/>
  <c r="AJ9" i="15"/>
  <c r="AJ65" i="15"/>
  <c r="AJ30" i="15"/>
  <c r="AJ33" i="15"/>
  <c r="AJ42" i="6"/>
  <c r="AJ59" i="6"/>
  <c r="AJ60" i="6"/>
  <c r="AH11" i="13" a="1"/>
  <c r="AH11" i="13" s="1"/>
  <c r="AH13" i="13" a="1"/>
  <c r="AH13" i="13" s="1"/>
  <c r="AH16" i="13" a="1"/>
  <c r="AH16" i="13" s="1"/>
  <c r="AH17" i="13" a="1"/>
  <c r="AH17" i="13" s="1"/>
  <c r="AH20" i="13" a="1"/>
  <c r="AH20" i="13" s="1"/>
  <c r="AH24" i="13" a="1"/>
  <c r="AH24" i="13" s="1"/>
  <c r="AH27" i="13" a="1"/>
  <c r="AH27" i="13" s="1"/>
  <c r="AH30" i="13" a="1"/>
  <c r="AH30" i="13" s="1"/>
  <c r="AH33" i="13" a="1"/>
  <c r="AH33" i="13" s="1"/>
  <c r="AH36" i="13" a="1"/>
  <c r="AH36" i="13" s="1"/>
  <c r="AH39" i="13" a="1"/>
  <c r="AH39" i="13" s="1"/>
  <c r="AH46" i="13" a="1"/>
  <c r="AH46" i="13" s="1"/>
  <c r="AH50" i="13" a="1"/>
  <c r="AH50" i="13" s="1"/>
  <c r="AH53" i="13" a="1"/>
  <c r="AH53" i="13" s="1"/>
  <c r="AH59" i="13" a="1"/>
  <c r="AH59" i="13" s="1"/>
  <c r="AH63" i="13" a="1"/>
  <c r="AH63" i="13" s="1"/>
  <c r="AH66" i="13" a="1"/>
  <c r="AH66" i="13" s="1"/>
  <c r="AH69" i="13" a="1"/>
  <c r="AH69" i="13" s="1"/>
  <c r="AH10" i="13" a="1"/>
  <c r="AH10" i="13" s="1"/>
  <c r="AH19" i="13" a="1"/>
  <c r="AH19" i="13" s="1"/>
  <c r="AH23" i="13" a="1"/>
  <c r="AH23" i="13" s="1"/>
  <c r="AH26" i="13" a="1"/>
  <c r="AH26" i="13" s="1"/>
  <c r="AH29" i="13" a="1"/>
  <c r="AH29" i="13" s="1"/>
  <c r="AH34" i="13" a="1"/>
  <c r="AH34" i="13" s="1"/>
  <c r="AH40" i="13" a="1"/>
  <c r="AH40" i="13" s="1"/>
  <c r="AH42" i="13" a="1"/>
  <c r="AH42" i="13" s="1"/>
  <c r="AH44" i="13" a="1"/>
  <c r="AH44" i="13" s="1"/>
  <c r="AH52" i="13" a="1"/>
  <c r="AH52" i="13" s="1"/>
  <c r="AH56" i="13" a="1"/>
  <c r="AH56" i="13" s="1"/>
  <c r="AH62" i="13" a="1"/>
  <c r="AH62" i="13" s="1"/>
  <c r="AH65" i="13" a="1"/>
  <c r="AH65" i="13" s="1"/>
  <c r="AH68" i="13" a="1"/>
  <c r="AH68" i="13" s="1"/>
  <c r="AH72" i="13" a="1"/>
  <c r="AH72" i="13" s="1"/>
  <c r="AH14" i="13" a="1"/>
  <c r="AH14" i="13" s="1"/>
  <c r="AH15" i="13" a="1"/>
  <c r="AH15" i="13" s="1"/>
  <c r="AH22" i="13" a="1"/>
  <c r="AH22" i="13" s="1"/>
  <c r="AH25" i="13" a="1"/>
  <c r="AH25" i="13" s="1"/>
  <c r="AH32" i="13" a="1"/>
  <c r="AH32" i="13" s="1"/>
  <c r="AH37" i="13" a="1"/>
  <c r="AH37" i="13" s="1"/>
  <c r="AH38" i="13" a="1"/>
  <c r="AH38" i="13" s="1"/>
  <c r="AH47" i="13" a="1"/>
  <c r="AH47" i="13" s="1"/>
  <c r="AH51" i="13" a="1"/>
  <c r="AH51" i="13" s="1"/>
  <c r="AH55" i="13" a="1"/>
  <c r="AH55" i="13" s="1"/>
  <c r="AH58" i="13" a="1"/>
  <c r="AH58" i="13" s="1"/>
  <c r="AH61" i="13" a="1"/>
  <c r="AH61" i="13" s="1"/>
  <c r="AH18" i="13" a="1"/>
  <c r="AH18" i="13" s="1"/>
  <c r="AH43" i="13" a="1"/>
  <c r="AH43" i="13" s="1"/>
  <c r="AH48" i="13" a="1"/>
  <c r="AH48" i="13" s="1"/>
  <c r="AH49" i="13" a="1"/>
  <c r="AH49" i="13" s="1"/>
  <c r="AH60" i="13" a="1"/>
  <c r="AH60" i="13" s="1"/>
  <c r="AH67" i="13" a="1"/>
  <c r="AH67" i="13" s="1"/>
  <c r="AH31" i="13" a="1"/>
  <c r="AH31" i="13" s="1"/>
  <c r="AH41" i="13" a="1"/>
  <c r="AH41" i="13" s="1"/>
  <c r="AH57" i="13" a="1"/>
  <c r="AH57" i="13" s="1"/>
  <c r="AH12" i="13" a="1"/>
  <c r="AH12" i="13" s="1"/>
  <c r="AH21" i="13" a="1"/>
  <c r="AH21" i="13" s="1"/>
  <c r="AH45" i="13" a="1"/>
  <c r="AH45" i="13" s="1"/>
  <c r="AH9" i="13" a="1"/>
  <c r="AH9" i="13" s="1"/>
  <c r="AH35" i="13" a="1"/>
  <c r="AH35" i="13" s="1"/>
  <c r="AH28" i="13" a="1"/>
  <c r="AH28" i="13" s="1"/>
  <c r="AH54" i="13" a="1"/>
  <c r="AH54" i="13" s="1"/>
  <c r="AH71" i="13" a="1"/>
  <c r="AH71" i="13" s="1"/>
  <c r="AH64" i="13" a="1"/>
  <c r="AH64" i="13" s="1"/>
  <c r="AH70" i="13" a="1"/>
  <c r="AH70" i="13" s="1"/>
  <c r="AH72" i="10" a="1"/>
  <c r="AH72" i="10" s="1"/>
  <c r="AH68" i="10" a="1"/>
  <c r="AH68" i="10" s="1"/>
  <c r="AJ68" i="10" s="1"/>
  <c r="AH67" i="10" a="1"/>
  <c r="AH67" i="10" s="1"/>
  <c r="AJ67" i="10" s="1"/>
  <c r="AH63" i="10" a="1"/>
  <c r="AH63" i="10" s="1"/>
  <c r="AH60" i="10" a="1"/>
  <c r="AH60" i="10" s="1"/>
  <c r="AJ60" i="10" s="1"/>
  <c r="AH56" i="10" a="1"/>
  <c r="AH56" i="10" s="1"/>
  <c r="AH52" i="10" a="1"/>
  <c r="AH52" i="10" s="1"/>
  <c r="AH48" i="10" a="1"/>
  <c r="AH48" i="10" s="1"/>
  <c r="AH47" i="10" a="1"/>
  <c r="AH47" i="10" s="1"/>
  <c r="AJ47" i="10" s="1"/>
  <c r="AH43" i="10" a="1"/>
  <c r="AH43" i="10" s="1"/>
  <c r="AH39" i="10" a="1"/>
  <c r="AH39" i="10" s="1"/>
  <c r="AH33" i="10" a="1"/>
  <c r="AH33" i="10" s="1"/>
  <c r="AH29" i="10" a="1"/>
  <c r="AH29" i="10" s="1"/>
  <c r="AJ29" i="10" s="1"/>
  <c r="AH23" i="10" a="1"/>
  <c r="AH23" i="10" s="1"/>
  <c r="AH20" i="10" a="1"/>
  <c r="AH20" i="10" s="1"/>
  <c r="AJ20" i="10" s="1"/>
  <c r="AH17" i="10" a="1"/>
  <c r="AH17" i="10" s="1"/>
  <c r="AJ17" i="10" s="1"/>
  <c r="AH13" i="10" a="1"/>
  <c r="AH13" i="10" s="1"/>
  <c r="AH12" i="10" a="1"/>
  <c r="AH12" i="10" s="1"/>
  <c r="AJ12" i="10" s="1"/>
  <c r="AH69" i="10" a="1"/>
  <c r="AH69" i="10" s="1"/>
  <c r="AH64" i="10" a="1"/>
  <c r="AH64" i="10" s="1"/>
  <c r="AJ64" i="10" s="1"/>
  <c r="AH61" i="10" a="1"/>
  <c r="AH61" i="10" s="1"/>
  <c r="AH58" i="10" a="1"/>
  <c r="AH58" i="10" s="1"/>
  <c r="AJ58" i="10" s="1"/>
  <c r="AH57" i="10" a="1"/>
  <c r="AH57" i="10" s="1"/>
  <c r="AH53" i="10" a="1"/>
  <c r="AH53" i="10" s="1"/>
  <c r="AJ53" i="10" s="1"/>
  <c r="AH49" i="10" a="1"/>
  <c r="AH49" i="10" s="1"/>
  <c r="AJ49" i="10" s="1"/>
  <c r="AH44" i="10" a="1"/>
  <c r="AH44" i="10" s="1"/>
  <c r="AH40" i="10" a="1"/>
  <c r="AH40" i="10" s="1"/>
  <c r="AH34" i="10" a="1"/>
  <c r="AH34" i="10" s="1"/>
  <c r="AH30" i="10" a="1"/>
  <c r="AH30" i="10" s="1"/>
  <c r="AH27" i="10" a="1"/>
  <c r="AH27" i="10" s="1"/>
  <c r="AJ27" i="10" s="1"/>
  <c r="AH24" i="10" a="1"/>
  <c r="AH24" i="10" s="1"/>
  <c r="AH18" i="10" a="1"/>
  <c r="AH18" i="10" s="1"/>
  <c r="AH10" i="10" a="1"/>
  <c r="AH10" i="10" s="1"/>
  <c r="AJ10" i="10" s="1"/>
  <c r="AH9" i="10" a="1"/>
  <c r="AH9" i="10" s="1"/>
  <c r="AH70" i="10" a="1"/>
  <c r="AH70" i="10" s="1"/>
  <c r="AH65" i="10" a="1"/>
  <c r="AH65" i="10" s="1"/>
  <c r="AJ65" i="10" s="1"/>
  <c r="AH59" i="10" a="1"/>
  <c r="AH59" i="10" s="1"/>
  <c r="AJ59" i="10" s="1"/>
  <c r="AH54" i="10" a="1"/>
  <c r="AH54" i="10" s="1"/>
  <c r="AH50" i="10" a="1"/>
  <c r="AH50" i="10" s="1"/>
  <c r="AH45" i="10" a="1"/>
  <c r="AH45" i="10" s="1"/>
  <c r="AJ45" i="10" s="1"/>
  <c r="AH41" i="10" a="1"/>
  <c r="AH41" i="10" s="1"/>
  <c r="AH37" i="10" a="1"/>
  <c r="AH37" i="10" s="1"/>
  <c r="AH36" i="10" a="1"/>
  <c r="AH36" i="10" s="1"/>
  <c r="AH31" i="10" a="1"/>
  <c r="AH31" i="10" s="1"/>
  <c r="AH28" i="10" a="1"/>
  <c r="AH28" i="10" s="1"/>
  <c r="AJ28" i="10" s="1"/>
  <c r="AH25" i="10" a="1"/>
  <c r="AH25" i="10" s="1"/>
  <c r="AH21" i="10" a="1"/>
  <c r="AH21" i="10" s="1"/>
  <c r="AJ21" i="10" s="1"/>
  <c r="AH15" i="10" a="1"/>
  <c r="AH15" i="10" s="1"/>
  <c r="AH14" i="10" a="1"/>
  <c r="AH14" i="10" s="1"/>
  <c r="AJ14" i="10" s="1"/>
  <c r="AH71" i="10" a="1"/>
  <c r="AH71" i="10" s="1"/>
  <c r="AH66" i="10" a="1"/>
  <c r="AH66" i="10" s="1"/>
  <c r="AJ66" i="10" s="1"/>
  <c r="AH51" i="10" a="1"/>
  <c r="AH51" i="10" s="1"/>
  <c r="AJ51" i="10" s="1"/>
  <c r="AH35" i="10" a="1"/>
  <c r="AH35" i="10" s="1"/>
  <c r="AH55" i="10" a="1"/>
  <c r="AH55" i="10" s="1"/>
  <c r="AH38" i="10" a="1"/>
  <c r="AH38" i="10" s="1"/>
  <c r="AH32" i="10" a="1"/>
  <c r="AH32" i="10" s="1"/>
  <c r="AH11" i="10" a="1"/>
  <c r="AH11" i="10" s="1"/>
  <c r="AJ11" i="10" s="1"/>
  <c r="AH42" i="10" a="1"/>
  <c r="AH42" i="10" s="1"/>
  <c r="AH22" i="10" a="1"/>
  <c r="AH22" i="10" s="1"/>
  <c r="AH16" i="10" a="1"/>
  <c r="AH16" i="10" s="1"/>
  <c r="AJ16" i="10" s="1"/>
  <c r="AH46" i="10" a="1"/>
  <c r="AH46" i="10" s="1"/>
  <c r="AJ46" i="10" s="1"/>
  <c r="AH26" i="10" a="1"/>
  <c r="AH26" i="10" s="1"/>
  <c r="AH19" i="10" a="1"/>
  <c r="AH19" i="10" s="1"/>
  <c r="AJ19" i="10" s="1"/>
  <c r="AH62" i="10" a="1"/>
  <c r="AH62" i="10" s="1"/>
  <c r="AJ62" i="10" s="1"/>
  <c r="AH71" i="8" a="1"/>
  <c r="AH71" i="8" s="1"/>
  <c r="AJ71" i="8" s="1"/>
  <c r="AH67" i="8" a="1"/>
  <c r="AH67" i="8" s="1"/>
  <c r="AJ67" i="8" s="1"/>
  <c r="AH62" i="8" a="1"/>
  <c r="AH62" i="8" s="1"/>
  <c r="AJ62" i="8" s="1"/>
  <c r="AH57" i="8" a="1"/>
  <c r="AH57" i="8" s="1"/>
  <c r="AJ57" i="8" s="1"/>
  <c r="AH55" i="8" a="1"/>
  <c r="AH55" i="8" s="1"/>
  <c r="AJ55" i="8" s="1"/>
  <c r="AH50" i="8" a="1"/>
  <c r="AH50" i="8" s="1"/>
  <c r="AJ50" i="8" s="1"/>
  <c r="AH48" i="8" a="1"/>
  <c r="AH48" i="8" s="1"/>
  <c r="AJ48" i="8" s="1"/>
  <c r="AH46" i="8" a="1"/>
  <c r="AH46" i="8" s="1"/>
  <c r="AJ46" i="8" s="1"/>
  <c r="AH43" i="8" a="1"/>
  <c r="AH43" i="8" s="1"/>
  <c r="AJ43" i="8" s="1"/>
  <c r="AH41" i="8" a="1"/>
  <c r="AH41" i="8" s="1"/>
  <c r="AJ41" i="8" s="1"/>
  <c r="AH39" i="8" a="1"/>
  <c r="AH39" i="8" s="1"/>
  <c r="AJ39" i="8" s="1"/>
  <c r="AH37" i="8" a="1"/>
  <c r="AH37" i="8" s="1"/>
  <c r="AJ37" i="8" s="1"/>
  <c r="AH29" i="8" a="1"/>
  <c r="AH29" i="8" s="1"/>
  <c r="AJ29" i="8" s="1"/>
  <c r="AH25" i="8" a="1"/>
  <c r="AH25" i="8" s="1"/>
  <c r="AJ25" i="8" s="1"/>
  <c r="AH23" i="8" a="1"/>
  <c r="AH23" i="8" s="1"/>
  <c r="AJ23" i="8" s="1"/>
  <c r="AH19" i="8" a="1"/>
  <c r="AH19" i="8" s="1"/>
  <c r="AJ19" i="8" s="1"/>
  <c r="AH16" i="8" a="1"/>
  <c r="AH16" i="8" s="1"/>
  <c r="AJ16" i="8" s="1"/>
  <c r="AH10" i="8" a="1"/>
  <c r="AH10" i="8" s="1"/>
  <c r="AJ10" i="8" s="1"/>
  <c r="AH70" i="8" a="1"/>
  <c r="AH70" i="8" s="1"/>
  <c r="AJ70" i="8" s="1"/>
  <c r="AH65" i="8" a="1"/>
  <c r="AH65" i="8" s="1"/>
  <c r="AJ65" i="8" s="1"/>
  <c r="AH59" i="8" a="1"/>
  <c r="AH59" i="8" s="1"/>
  <c r="AJ59" i="8" s="1"/>
  <c r="AH56" i="8" a="1"/>
  <c r="AH56" i="8" s="1"/>
  <c r="AJ56" i="8" s="1"/>
  <c r="AH52" i="8" a="1"/>
  <c r="AH52" i="8" s="1"/>
  <c r="AJ52" i="8" s="1"/>
  <c r="AH47" i="8" a="1"/>
  <c r="AH47" i="8" s="1"/>
  <c r="AJ47" i="8" s="1"/>
  <c r="AH45" i="8" a="1"/>
  <c r="AH45" i="8" s="1"/>
  <c r="AJ45" i="8" s="1"/>
  <c r="AH36" i="8" a="1"/>
  <c r="AH36" i="8" s="1"/>
  <c r="AJ36" i="8" s="1"/>
  <c r="AH34" i="8" a="1"/>
  <c r="AH34" i="8" s="1"/>
  <c r="AJ34" i="8" s="1"/>
  <c r="AH31" i="8" a="1"/>
  <c r="AH31" i="8" s="1"/>
  <c r="AJ31" i="8" s="1"/>
  <c r="AH27" i="8" a="1"/>
  <c r="AH27" i="8" s="1"/>
  <c r="AJ27" i="8" s="1"/>
  <c r="AH14" i="8" a="1"/>
  <c r="AH14" i="8" s="1"/>
  <c r="AJ14" i="8" s="1"/>
  <c r="AH12" i="8" a="1"/>
  <c r="AH12" i="8" s="1"/>
  <c r="AJ12" i="8" s="1"/>
  <c r="AH9" i="8" a="1"/>
  <c r="AH9" i="8" s="1"/>
  <c r="AJ9" i="8" s="1"/>
  <c r="AH64" i="8" a="1"/>
  <c r="AH64" i="8" s="1"/>
  <c r="AJ64" i="8" s="1"/>
  <c r="AH61" i="8" a="1"/>
  <c r="AH61" i="8" s="1"/>
  <c r="AJ61" i="8" s="1"/>
  <c r="AH58" i="8" a="1"/>
  <c r="AH58" i="8" s="1"/>
  <c r="AJ58" i="8" s="1"/>
  <c r="AH53" i="8" a="1"/>
  <c r="AH53" i="8" s="1"/>
  <c r="AJ53" i="8" s="1"/>
  <c r="AH49" i="8" a="1"/>
  <c r="AH49" i="8" s="1"/>
  <c r="AJ49" i="8" s="1"/>
  <c r="AH42" i="8" a="1"/>
  <c r="AH42" i="8" s="1"/>
  <c r="AJ42" i="8" s="1"/>
  <c r="AH38" i="8" a="1"/>
  <c r="AH38" i="8" s="1"/>
  <c r="AJ38" i="8" s="1"/>
  <c r="AH24" i="8" a="1"/>
  <c r="AH24" i="8" s="1"/>
  <c r="AJ24" i="8" s="1"/>
  <c r="AH20" i="8" a="1"/>
  <c r="AH20" i="8" s="1"/>
  <c r="AJ20" i="8" s="1"/>
  <c r="AH68" i="8" a="1"/>
  <c r="AH68" i="8" s="1"/>
  <c r="AJ68" i="8" s="1"/>
  <c r="AH54" i="8" a="1"/>
  <c r="AH54" i="8" s="1"/>
  <c r="AJ54" i="8" s="1"/>
  <c r="AH35" i="8" a="1"/>
  <c r="AH35" i="8" s="1"/>
  <c r="AJ35" i="8" s="1"/>
  <c r="AH32" i="8" a="1"/>
  <c r="AH32" i="8" s="1"/>
  <c r="AJ32" i="8" s="1"/>
  <c r="AH28" i="8" a="1"/>
  <c r="AH28" i="8" s="1"/>
  <c r="AJ28" i="8" s="1"/>
  <c r="AH21" i="8" a="1"/>
  <c r="AH21" i="8" s="1"/>
  <c r="AJ21" i="8" s="1"/>
  <c r="AH17" i="8" a="1"/>
  <c r="AH17" i="8" s="1"/>
  <c r="AJ17" i="8" s="1"/>
  <c r="AH13" i="8" a="1"/>
  <c r="AH13" i="8" s="1"/>
  <c r="AJ13" i="8" s="1"/>
  <c r="AH69" i="8" a="1"/>
  <c r="AH69" i="8" s="1"/>
  <c r="AJ69" i="8" s="1"/>
  <c r="AH40" i="8" a="1"/>
  <c r="AH40" i="8" s="1"/>
  <c r="AJ40" i="8" s="1"/>
  <c r="AH33" i="8" a="1"/>
  <c r="AH33" i="8" s="1"/>
  <c r="AJ33" i="8" s="1"/>
  <c r="AH22" i="8" a="1"/>
  <c r="AH22" i="8" s="1"/>
  <c r="AJ22" i="8" s="1"/>
  <c r="AH18" i="8" a="1"/>
  <c r="AH18" i="8" s="1"/>
  <c r="AJ18" i="8" s="1"/>
  <c r="AH15" i="8" a="1"/>
  <c r="AH15" i="8" s="1"/>
  <c r="AJ15" i="8" s="1"/>
  <c r="AH11" i="8" a="1"/>
  <c r="AH11" i="8" s="1"/>
  <c r="AJ11" i="8" s="1"/>
  <c r="AH63" i="8" a="1"/>
  <c r="AH63" i="8" s="1"/>
  <c r="AJ63" i="8" s="1"/>
  <c r="AH30" i="8" a="1"/>
  <c r="AH30" i="8" s="1"/>
  <c r="AJ30" i="8" s="1"/>
  <c r="AH51" i="8" a="1"/>
  <c r="AH51" i="8" s="1"/>
  <c r="AJ51" i="8" s="1"/>
  <c r="AH72" i="8" a="1"/>
  <c r="AH72" i="8" s="1"/>
  <c r="AJ72" i="8" s="1"/>
  <c r="AH66" i="8" a="1"/>
  <c r="AH66" i="8" s="1"/>
  <c r="AJ66" i="8" s="1"/>
  <c r="AH60" i="8" a="1"/>
  <c r="AH60" i="8" s="1"/>
  <c r="AJ60" i="8" s="1"/>
  <c r="AH44" i="8" a="1"/>
  <c r="AH44" i="8" s="1"/>
  <c r="AJ44" i="8" s="1"/>
  <c r="AH26" i="8" a="1"/>
  <c r="AH26" i="8" s="1"/>
  <c r="AJ26" i="8" s="1"/>
  <c r="AH69" i="16" a="1"/>
  <c r="AH69" i="16" s="1"/>
  <c r="AJ69" i="16" s="1"/>
  <c r="AH65" i="16" a="1"/>
  <c r="AH65" i="16" s="1"/>
  <c r="AJ65" i="16" s="1"/>
  <c r="AH60" i="16" a="1"/>
  <c r="AH60" i="16" s="1"/>
  <c r="AJ60" i="16" s="1"/>
  <c r="AH55" i="16" a="1"/>
  <c r="AH55" i="16" s="1"/>
  <c r="AJ55" i="16" s="1"/>
  <c r="AH52" i="16" a="1"/>
  <c r="AH52" i="16" s="1"/>
  <c r="AJ52" i="16" s="1"/>
  <c r="AH49" i="16" a="1"/>
  <c r="AH49" i="16" s="1"/>
  <c r="AJ49" i="16" s="1"/>
  <c r="AH43" i="16" a="1"/>
  <c r="AH43" i="16" s="1"/>
  <c r="AJ43" i="16" s="1"/>
  <c r="AH40" i="16" a="1"/>
  <c r="AH40" i="16" s="1"/>
  <c r="AJ40" i="16" s="1"/>
  <c r="AH37" i="16" a="1"/>
  <c r="AH37" i="16" s="1"/>
  <c r="AJ37" i="16" s="1"/>
  <c r="AH31" i="16" a="1"/>
  <c r="AH31" i="16" s="1"/>
  <c r="AJ31" i="16" s="1"/>
  <c r="AH30" i="16" a="1"/>
  <c r="AH30" i="16" s="1"/>
  <c r="AJ30" i="16" s="1"/>
  <c r="AH23" i="16" a="1"/>
  <c r="AH23" i="16" s="1"/>
  <c r="AJ23" i="16" s="1"/>
  <c r="AH20" i="16" a="1"/>
  <c r="AH20" i="16" s="1"/>
  <c r="AJ20" i="16" s="1"/>
  <c r="AH17" i="16" a="1"/>
  <c r="AH17" i="16" s="1"/>
  <c r="AJ17" i="16" s="1"/>
  <c r="AH13" i="16" a="1"/>
  <c r="AH13" i="16" s="1"/>
  <c r="AJ13" i="16" s="1"/>
  <c r="AH10" i="16" a="1"/>
  <c r="AH10" i="16" s="1"/>
  <c r="AJ10" i="16" s="1"/>
  <c r="AH64" i="16" a="1"/>
  <c r="AH64" i="16" s="1"/>
  <c r="AJ64" i="16" s="1"/>
  <c r="AH42" i="16" a="1"/>
  <c r="AH42" i="16" s="1"/>
  <c r="AJ42" i="16" s="1"/>
  <c r="AH39" i="16" a="1"/>
  <c r="AH39" i="16" s="1"/>
  <c r="AJ39" i="16" s="1"/>
  <c r="AH26" i="16" a="1"/>
  <c r="AH26" i="16" s="1"/>
  <c r="AJ26" i="16" s="1"/>
  <c r="AH16" i="16" a="1"/>
  <c r="AH16" i="16" s="1"/>
  <c r="AJ16" i="16" s="1"/>
  <c r="AH70" i="16" a="1"/>
  <c r="AH70" i="16" s="1"/>
  <c r="AJ70" i="16" s="1"/>
  <c r="AH66" i="16" a="1"/>
  <c r="AH66" i="16" s="1"/>
  <c r="AJ66" i="16" s="1"/>
  <c r="AH62" i="16" a="1"/>
  <c r="AH62" i="16" s="1"/>
  <c r="AJ62" i="16" s="1"/>
  <c r="AH61" i="16" a="1"/>
  <c r="AH61" i="16" s="1"/>
  <c r="AJ61" i="16" s="1"/>
  <c r="AH59" i="16" a="1"/>
  <c r="AH59" i="16" s="1"/>
  <c r="AJ59" i="16" s="1"/>
  <c r="AH53" i="16" a="1"/>
  <c r="AH53" i="16" s="1"/>
  <c r="AJ53" i="16" s="1"/>
  <c r="AH50" i="16" a="1"/>
  <c r="AH50" i="16" s="1"/>
  <c r="AJ50" i="16" s="1"/>
  <c r="AH47" i="16" a="1"/>
  <c r="AH47" i="16" s="1"/>
  <c r="AJ47" i="16" s="1"/>
  <c r="AH38" i="16" a="1"/>
  <c r="AH38" i="16" s="1"/>
  <c r="AJ38" i="16" s="1"/>
  <c r="AH34" i="16" a="1"/>
  <c r="AH34" i="16" s="1"/>
  <c r="AJ34" i="16" s="1"/>
  <c r="AH29" i="16" a="1"/>
  <c r="AH29" i="16" s="1"/>
  <c r="AJ29" i="16" s="1"/>
  <c r="AH27" i="16" a="1"/>
  <c r="AH27" i="16" s="1"/>
  <c r="AJ27" i="16" s="1"/>
  <c r="AH21" i="16" a="1"/>
  <c r="AH21" i="16" s="1"/>
  <c r="AJ21" i="16" s="1"/>
  <c r="AH18" i="16" a="1"/>
  <c r="AH18" i="16" s="1"/>
  <c r="AJ18" i="16" s="1"/>
  <c r="AH14" i="16" a="1"/>
  <c r="AH14" i="16" s="1"/>
  <c r="AJ14" i="16" s="1"/>
  <c r="AH11" i="16" a="1"/>
  <c r="AH11" i="16" s="1"/>
  <c r="AJ11" i="16" s="1"/>
  <c r="AH68" i="16" a="1"/>
  <c r="AH68" i="16" s="1"/>
  <c r="AJ68" i="16" s="1"/>
  <c r="AH57" i="16" a="1"/>
  <c r="AH57" i="16" s="1"/>
  <c r="AJ57" i="16" s="1"/>
  <c r="AH54" i="16" a="1"/>
  <c r="AH54" i="16" s="1"/>
  <c r="AJ54" i="16" s="1"/>
  <c r="AH48" i="16" a="1"/>
  <c r="AH48" i="16" s="1"/>
  <c r="AJ48" i="16" s="1"/>
  <c r="AH45" i="16" a="1"/>
  <c r="AH45" i="16" s="1"/>
  <c r="AJ45" i="16" s="1"/>
  <c r="AH33" i="16" a="1"/>
  <c r="AH33" i="16" s="1"/>
  <c r="AJ33" i="16" s="1"/>
  <c r="AH32" i="16" a="1"/>
  <c r="AH32" i="16" s="1"/>
  <c r="AJ32" i="16" s="1"/>
  <c r="AH28" i="16" a="1"/>
  <c r="AH28" i="16" s="1"/>
  <c r="AJ28" i="16" s="1"/>
  <c r="AH19" i="16" a="1"/>
  <c r="AH19" i="16" s="1"/>
  <c r="AJ19" i="16" s="1"/>
  <c r="AH12" i="16" a="1"/>
  <c r="AH12" i="16" s="1"/>
  <c r="AJ12" i="16" s="1"/>
  <c r="AH71" i="16" a="1"/>
  <c r="AH71" i="16" s="1"/>
  <c r="AJ71" i="16" s="1"/>
  <c r="AH67" i="16" a="1"/>
  <c r="AH67" i="16" s="1"/>
  <c r="AJ67" i="16" s="1"/>
  <c r="AH63" i="16" a="1"/>
  <c r="AH63" i="16" s="1"/>
  <c r="AJ63" i="16" s="1"/>
  <c r="AH58" i="16" a="1"/>
  <c r="AH58" i="16" s="1"/>
  <c r="AJ58" i="16" s="1"/>
  <c r="AH51" i="16" a="1"/>
  <c r="AH51" i="16" s="1"/>
  <c r="AJ51" i="16" s="1"/>
  <c r="AH46" i="16" a="1"/>
  <c r="AH46" i="16" s="1"/>
  <c r="AJ46" i="16" s="1"/>
  <c r="AH44" i="16" a="1"/>
  <c r="AH44" i="16" s="1"/>
  <c r="AJ44" i="16" s="1"/>
  <c r="AH41" i="16" a="1"/>
  <c r="AH41" i="16" s="1"/>
  <c r="AJ41" i="16" s="1"/>
  <c r="AH35" i="16" a="1"/>
  <c r="AH35" i="16" s="1"/>
  <c r="AJ35" i="16" s="1"/>
  <c r="AH22" i="16" a="1"/>
  <c r="AH22" i="16" s="1"/>
  <c r="AJ22" i="16" s="1"/>
  <c r="AH15" i="16" a="1"/>
  <c r="AH15" i="16" s="1"/>
  <c r="AJ15" i="16" s="1"/>
  <c r="AH9" i="16" a="1"/>
  <c r="AH9" i="16" s="1"/>
  <c r="AJ9" i="16" s="1"/>
  <c r="AH72" i="16" a="1"/>
  <c r="AH72" i="16" s="1"/>
  <c r="AJ72" i="16" s="1"/>
  <c r="AH56" i="16" a="1"/>
  <c r="AH56" i="16" s="1"/>
  <c r="AJ56" i="16" s="1"/>
  <c r="AH36" i="16" a="1"/>
  <c r="AH36" i="16" s="1"/>
  <c r="AJ36" i="16" s="1"/>
  <c r="AH25" i="16" a="1"/>
  <c r="AH25" i="16" s="1"/>
  <c r="AJ25" i="16" s="1"/>
  <c r="AH24" i="16" a="1"/>
  <c r="AH24" i="16" s="1"/>
  <c r="AJ24" i="16" s="1"/>
  <c r="AF69" i="12" a="1"/>
  <c r="AF69" i="12" s="1"/>
  <c r="AF65" i="12" a="1"/>
  <c r="AF65" i="12" s="1"/>
  <c r="AF63" i="12" a="1"/>
  <c r="AF63" i="12" s="1"/>
  <c r="AF61" i="12" a="1"/>
  <c r="AF61" i="12" s="1"/>
  <c r="AF59" i="12" a="1"/>
  <c r="AF59" i="12" s="1"/>
  <c r="AF57" i="12" a="1"/>
  <c r="AF57" i="12" s="1"/>
  <c r="AF55" i="12" a="1"/>
  <c r="AF55" i="12" s="1"/>
  <c r="AF47" i="12" a="1"/>
  <c r="AF47" i="12" s="1"/>
  <c r="AF46" i="12" a="1"/>
  <c r="AF46" i="12" s="1"/>
  <c r="AF43" i="12" a="1"/>
  <c r="AF43" i="12" s="1"/>
  <c r="AF40" i="12" a="1"/>
  <c r="AF40" i="12" s="1"/>
  <c r="AF35" i="12" a="1"/>
  <c r="AF35" i="12" s="1"/>
  <c r="AF31" i="12" a="1"/>
  <c r="AF31" i="12" s="1"/>
  <c r="AF27" i="12" a="1"/>
  <c r="AF27" i="12" s="1"/>
  <c r="AF23" i="12" a="1"/>
  <c r="AF23" i="12" s="1"/>
  <c r="AF19" i="12" a="1"/>
  <c r="AF19" i="12" s="1"/>
  <c r="AF15" i="12" a="1"/>
  <c r="AF15" i="12" s="1"/>
  <c r="AF11" i="12" a="1"/>
  <c r="AF11" i="12" s="1"/>
  <c r="AF70" i="12" a="1"/>
  <c r="AF70" i="12" s="1"/>
  <c r="AF67" i="12" a="1"/>
  <c r="AF67" i="12" s="1"/>
  <c r="AF52" i="12" a="1"/>
  <c r="AF52" i="12" s="1"/>
  <c r="AF48" i="12" a="1"/>
  <c r="AF48" i="12" s="1"/>
  <c r="AF44" i="12" a="1"/>
  <c r="AF44" i="12" s="1"/>
  <c r="AF41" i="12" a="1"/>
  <c r="AF41" i="12" s="1"/>
  <c r="AF37" i="12" a="1"/>
  <c r="AF37" i="12" s="1"/>
  <c r="AF32" i="12" a="1"/>
  <c r="AF32" i="12" s="1"/>
  <c r="AF28" i="12" a="1"/>
  <c r="AF28" i="12" s="1"/>
  <c r="AF24" i="12" a="1"/>
  <c r="AF24" i="12" s="1"/>
  <c r="AF20" i="12" a="1"/>
  <c r="AF20" i="12" s="1"/>
  <c r="AF16" i="12" a="1"/>
  <c r="AF16" i="12" s="1"/>
  <c r="AF12" i="12" a="1"/>
  <c r="AF12" i="12" s="1"/>
  <c r="AF71" i="12" a="1"/>
  <c r="AF71" i="12" s="1"/>
  <c r="AF66" i="12" a="1"/>
  <c r="AF66" i="12" s="1"/>
  <c r="AF64" i="12" a="1"/>
  <c r="AF64" i="12" s="1"/>
  <c r="AF62" i="12" a="1"/>
  <c r="AF62" i="12" s="1"/>
  <c r="AF60" i="12" a="1"/>
  <c r="AF60" i="12" s="1"/>
  <c r="AF58" i="12" a="1"/>
  <c r="AF58" i="12" s="1"/>
  <c r="AF56" i="12" a="1"/>
  <c r="AF56" i="12" s="1"/>
  <c r="AF54" i="12" a="1"/>
  <c r="AF54" i="12" s="1"/>
  <c r="AF53" i="12" a="1"/>
  <c r="AF53" i="12" s="1"/>
  <c r="AF49" i="12" a="1"/>
  <c r="AF49" i="12" s="1"/>
  <c r="AF42" i="12" a="1"/>
  <c r="AF42" i="12" s="1"/>
  <c r="AF38" i="12" a="1"/>
  <c r="AF38" i="12" s="1"/>
  <c r="AF33" i="12" a="1"/>
  <c r="AF33" i="12" s="1"/>
  <c r="AF29" i="12" a="1"/>
  <c r="AF29" i="12" s="1"/>
  <c r="AF25" i="12" a="1"/>
  <c r="AF25" i="12" s="1"/>
  <c r="AF21" i="12" a="1"/>
  <c r="AF21" i="12" s="1"/>
  <c r="AF17" i="12" a="1"/>
  <c r="AF17" i="12" s="1"/>
  <c r="AF13" i="12" a="1"/>
  <c r="AF13" i="12" s="1"/>
  <c r="AF9" i="12" a="1"/>
  <c r="AF9" i="12" s="1"/>
  <c r="AF72" i="12" a="1"/>
  <c r="AF72" i="12" s="1"/>
  <c r="AF39" i="12" a="1"/>
  <c r="AF39" i="12" s="1"/>
  <c r="AF30" i="12" a="1"/>
  <c r="AF30" i="12" s="1"/>
  <c r="AF14" i="12" a="1"/>
  <c r="AF14" i="12" s="1"/>
  <c r="AF26" i="12" a="1"/>
  <c r="AF26" i="12" s="1"/>
  <c r="AF51" i="12" a="1"/>
  <c r="AF51" i="12" s="1"/>
  <c r="AF36" i="12" a="1"/>
  <c r="AF36" i="12" s="1"/>
  <c r="AF34" i="12" a="1"/>
  <c r="AF34" i="12" s="1"/>
  <c r="AF18" i="12" a="1"/>
  <c r="AF18" i="12" s="1"/>
  <c r="AF10" i="12" a="1"/>
  <c r="AF10" i="12" s="1"/>
  <c r="AF45" i="12" a="1"/>
  <c r="AF45" i="12" s="1"/>
  <c r="AF22" i="12" a="1"/>
  <c r="AF22" i="12" s="1"/>
  <c r="AF68" i="12" a="1"/>
  <c r="AF68" i="12" s="1"/>
  <c r="AF50" i="12" a="1"/>
  <c r="AF50" i="12" s="1"/>
  <c r="AG69" i="9" a="1"/>
  <c r="AG69" i="9" s="1"/>
  <c r="AG65" i="9" a="1"/>
  <c r="AG65" i="9" s="1"/>
  <c r="AG70" i="9" a="1"/>
  <c r="AG70" i="9" s="1"/>
  <c r="AG66" i="9" a="1"/>
  <c r="AG66" i="9" s="1"/>
  <c r="AG62" i="9" a="1"/>
  <c r="AG62" i="9" s="1"/>
  <c r="AG67" i="9" a="1"/>
  <c r="AG67" i="9" s="1"/>
  <c r="AG59" i="9" a="1"/>
  <c r="AG59" i="9" s="1"/>
  <c r="AG57" i="9" a="1"/>
  <c r="AG57" i="9" s="1"/>
  <c r="AG54" i="9" a="1"/>
  <c r="AG54" i="9" s="1"/>
  <c r="AG52" i="9" a="1"/>
  <c r="AG52" i="9" s="1"/>
  <c r="AG49" i="9" a="1"/>
  <c r="AG49" i="9" s="1"/>
  <c r="AG46" i="9" a="1"/>
  <c r="AG46" i="9" s="1"/>
  <c r="AG43" i="9" a="1"/>
  <c r="AG43" i="9" s="1"/>
  <c r="AG40" i="9" a="1"/>
  <c r="AG40" i="9" s="1"/>
  <c r="AG38" i="9" a="1"/>
  <c r="AG38" i="9" s="1"/>
  <c r="AG35" i="9" a="1"/>
  <c r="AG35" i="9" s="1"/>
  <c r="AG32" i="9" a="1"/>
  <c r="AG32" i="9" s="1"/>
  <c r="AG29" i="9" a="1"/>
  <c r="AG29" i="9" s="1"/>
  <c r="AG22" i="9" a="1"/>
  <c r="AG22" i="9" s="1"/>
  <c r="AG18" i="9" a="1"/>
  <c r="AG18" i="9" s="1"/>
  <c r="AG14" i="9" a="1"/>
  <c r="AG14" i="9" s="1"/>
  <c r="AG68" i="9" a="1"/>
  <c r="AG68" i="9" s="1"/>
  <c r="AG60" i="9" a="1"/>
  <c r="AG60" i="9" s="1"/>
  <c r="AG55" i="9" a="1"/>
  <c r="AG55" i="9" s="1"/>
  <c r="AG47" i="9" a="1"/>
  <c r="AG47" i="9" s="1"/>
  <c r="AG44" i="9" a="1"/>
  <c r="AG44" i="9" s="1"/>
  <c r="AG41" i="9" a="1"/>
  <c r="AG41" i="9" s="1"/>
  <c r="AG36" i="9" a="1"/>
  <c r="AG36" i="9" s="1"/>
  <c r="AG33" i="9" a="1"/>
  <c r="AG33" i="9" s="1"/>
  <c r="AG30" i="9" a="1"/>
  <c r="AG30" i="9" s="1"/>
  <c r="AG27" i="9" a="1"/>
  <c r="AG27" i="9" s="1"/>
  <c r="AG26" i="9" a="1"/>
  <c r="AG26" i="9" s="1"/>
  <c r="AG23" i="9" a="1"/>
  <c r="AG23" i="9" s="1"/>
  <c r="AG19" i="9" a="1"/>
  <c r="AG19" i="9" s="1"/>
  <c r="AG15" i="9" a="1"/>
  <c r="AG15" i="9" s="1"/>
  <c r="AG11" i="9" a="1"/>
  <c r="AG11" i="9" s="1"/>
  <c r="AG71" i="9" a="1"/>
  <c r="AG71" i="9" s="1"/>
  <c r="AG63" i="9" a="1"/>
  <c r="AG63" i="9" s="1"/>
  <c r="AG61" i="9" a="1"/>
  <c r="AG61" i="9" s="1"/>
  <c r="AG56" i="9" a="1"/>
  <c r="AG56" i="9" s="1"/>
  <c r="AG53" i="9" a="1"/>
  <c r="AG53" i="9" s="1"/>
  <c r="AG50" i="9" a="1"/>
  <c r="AG50" i="9" s="1"/>
  <c r="AG48" i="9" a="1"/>
  <c r="AG48" i="9" s="1"/>
  <c r="AG39" i="9" a="1"/>
  <c r="AG39" i="9" s="1"/>
  <c r="AG28" i="9" a="1"/>
  <c r="AG28" i="9" s="1"/>
  <c r="AG24" i="9" a="1"/>
  <c r="AG24" i="9" s="1"/>
  <c r="AG20" i="9" a="1"/>
  <c r="AG20" i="9" s="1"/>
  <c r="AG16" i="9" a="1"/>
  <c r="AG16" i="9" s="1"/>
  <c r="AG12" i="9" a="1"/>
  <c r="AG12" i="9" s="1"/>
  <c r="AG72" i="9" a="1"/>
  <c r="AG72" i="9" s="1"/>
  <c r="AG51" i="9" a="1"/>
  <c r="AG51" i="9" s="1"/>
  <c r="AG34" i="9" a="1"/>
  <c r="AG34" i="9" s="1"/>
  <c r="AG21" i="9" a="1"/>
  <c r="AG21" i="9" s="1"/>
  <c r="AG58" i="9" a="1"/>
  <c r="AG58" i="9" s="1"/>
  <c r="AG31" i="9" a="1"/>
  <c r="AG31" i="9" s="1"/>
  <c r="AG25" i="9" a="1"/>
  <c r="AG25" i="9" s="1"/>
  <c r="AG45" i="9" a="1"/>
  <c r="AG45" i="9" s="1"/>
  <c r="AG13" i="9" a="1"/>
  <c r="AG13" i="9" s="1"/>
  <c r="AG9" i="9" a="1"/>
  <c r="AG9" i="9" s="1"/>
  <c r="AG64" i="9" a="1"/>
  <c r="AG64" i="9" s="1"/>
  <c r="AG42" i="9" a="1"/>
  <c r="AG42" i="9" s="1"/>
  <c r="AG37" i="9" a="1"/>
  <c r="AG37" i="9" s="1"/>
  <c r="AG17" i="9" a="1"/>
  <c r="AG17" i="9" s="1"/>
  <c r="AG10" i="9" a="1"/>
  <c r="AG10" i="9" s="1"/>
  <c r="AF70" i="17" a="1"/>
  <c r="AF70" i="17" s="1"/>
  <c r="AF63" i="17" a="1"/>
  <c r="AF63" i="17" s="1"/>
  <c r="AF57" i="17" a="1"/>
  <c r="AF57" i="17" s="1"/>
  <c r="AF50" i="17" a="1"/>
  <c r="AF50" i="17" s="1"/>
  <c r="AF47" i="17" a="1"/>
  <c r="AF47" i="17" s="1"/>
  <c r="AF45" i="17" a="1"/>
  <c r="AF45" i="17" s="1"/>
  <c r="AF71" i="17" a="1"/>
  <c r="AF71" i="17" s="1"/>
  <c r="AF64" i="17" a="1"/>
  <c r="AF64" i="17" s="1"/>
  <c r="AF60" i="17" a="1"/>
  <c r="AF60" i="17" s="1"/>
  <c r="AF58" i="17" a="1"/>
  <c r="AF58" i="17" s="1"/>
  <c r="AF54" i="17" a="1"/>
  <c r="AF54" i="17" s="1"/>
  <c r="AF51" i="17" a="1"/>
  <c r="AF51" i="17" s="1"/>
  <c r="AF43" i="17" a="1"/>
  <c r="AF43" i="17" s="1"/>
  <c r="AF72" i="17" a="1"/>
  <c r="AF72" i="17" s="1"/>
  <c r="AF68" i="17" a="1"/>
  <c r="AF68" i="17" s="1"/>
  <c r="AF65" i="17" a="1"/>
  <c r="AF65" i="17" s="1"/>
  <c r="AF62" i="17" a="1"/>
  <c r="AF62" i="17" s="1"/>
  <c r="AF61" i="17" a="1"/>
  <c r="AF61" i="17" s="1"/>
  <c r="AF59" i="17" a="1"/>
  <c r="AF59" i="17" s="1"/>
  <c r="AF55" i="17" a="1"/>
  <c r="AF55" i="17" s="1"/>
  <c r="AF52" i="17" a="1"/>
  <c r="AF52" i="17" s="1"/>
  <c r="AF48" i="17" a="1"/>
  <c r="AF48" i="17" s="1"/>
  <c r="AF44" i="17" a="1"/>
  <c r="AF44" i="17" s="1"/>
  <c r="AF38" i="17" a="1"/>
  <c r="AF38" i="17" s="1"/>
  <c r="AF66" i="17" a="1"/>
  <c r="AF66" i="17" s="1"/>
  <c r="AF33" i="17" a="1"/>
  <c r="AF33" i="17" s="1"/>
  <c r="AF30" i="17" a="1"/>
  <c r="AF30" i="17" s="1"/>
  <c r="AF27" i="17" a="1"/>
  <c r="AF27" i="17" s="1"/>
  <c r="AF23" i="17" a="1"/>
  <c r="AF23" i="17" s="1"/>
  <c r="AF17" i="17" a="1"/>
  <c r="AF17" i="17" s="1"/>
  <c r="AF16" i="17" a="1"/>
  <c r="AF16" i="17" s="1"/>
  <c r="AF56" i="17" a="1"/>
  <c r="AF56" i="17" s="1"/>
  <c r="AF49" i="17" a="1"/>
  <c r="AF49" i="17" s="1"/>
  <c r="AF46" i="17" a="1"/>
  <c r="AF46" i="17" s="1"/>
  <c r="AF40" i="17" a="1"/>
  <c r="AF40" i="17" s="1"/>
  <c r="AF37" i="17" a="1"/>
  <c r="AF37" i="17" s="1"/>
  <c r="AF34" i="17" a="1"/>
  <c r="AF34" i="17" s="1"/>
  <c r="AF28" i="17" a="1"/>
  <c r="AF28" i="17" s="1"/>
  <c r="AF24" i="17" a="1"/>
  <c r="AF24" i="17" s="1"/>
  <c r="AF21" i="17" a="1"/>
  <c r="AF21" i="17" s="1"/>
  <c r="AF53" i="17" a="1"/>
  <c r="AF53" i="17" s="1"/>
  <c r="AF41" i="17" a="1"/>
  <c r="AF41" i="17" s="1"/>
  <c r="AF39" i="17" a="1"/>
  <c r="AF39" i="17" s="1"/>
  <c r="AF35" i="17" a="1"/>
  <c r="AF35" i="17" s="1"/>
  <c r="AF31" i="17" a="1"/>
  <c r="AF31" i="17" s="1"/>
  <c r="AF25" i="17" a="1"/>
  <c r="AF25" i="17" s="1"/>
  <c r="AF22" i="17" a="1"/>
  <c r="AF22" i="17" s="1"/>
  <c r="AF19" i="17" a="1"/>
  <c r="AF19" i="17" s="1"/>
  <c r="AF15" i="17" a="1"/>
  <c r="AF15" i="17" s="1"/>
  <c r="AF11" i="17" a="1"/>
  <c r="AF11" i="17" s="1"/>
  <c r="AF36" i="17" a="1"/>
  <c r="AF36" i="17" s="1"/>
  <c r="AF29" i="17" a="1"/>
  <c r="AF29" i="17" s="1"/>
  <c r="AF9" i="17" a="1"/>
  <c r="AF9" i="17" s="1"/>
  <c r="AF69" i="17" a="1"/>
  <c r="AF69" i="17" s="1"/>
  <c r="AF67" i="17" a="1"/>
  <c r="AF67" i="17" s="1"/>
  <c r="AF26" i="17" a="1"/>
  <c r="AF26" i="17" s="1"/>
  <c r="AF10" i="17" a="1"/>
  <c r="AF10" i="17" s="1"/>
  <c r="AF14" i="17" a="1"/>
  <c r="AF14" i="17" s="1"/>
  <c r="AF12" i="17" a="1"/>
  <c r="AF12" i="17" s="1"/>
  <c r="AF13" i="17" a="1"/>
  <c r="AF13" i="17" s="1"/>
  <c r="AF32" i="17" a="1"/>
  <c r="AF32" i="17" s="1"/>
  <c r="AF42" i="17" a="1"/>
  <c r="AF42" i="17" s="1"/>
  <c r="AF20" i="17" a="1"/>
  <c r="AF20" i="17" s="1"/>
  <c r="AF18" i="17" a="1"/>
  <c r="AF18" i="17" s="1"/>
  <c r="AH70" i="9" a="1"/>
  <c r="AH70" i="9" s="1"/>
  <c r="AJ70" i="9" s="1"/>
  <c r="AH66" i="9" a="1"/>
  <c r="AH66" i="9" s="1"/>
  <c r="AJ66" i="9" s="1"/>
  <c r="AH62" i="9" a="1"/>
  <c r="AH62" i="9" s="1"/>
  <c r="AJ62" i="9" s="1"/>
  <c r="AH71" i="9" a="1"/>
  <c r="AH71" i="9" s="1"/>
  <c r="AJ71" i="9" s="1"/>
  <c r="AH67" i="9" a="1"/>
  <c r="AH67" i="9" s="1"/>
  <c r="AJ67" i="9" s="1"/>
  <c r="AH63" i="9" a="1"/>
  <c r="AH63" i="9" s="1"/>
  <c r="AJ63" i="9" s="1"/>
  <c r="AH68" i="9" a="1"/>
  <c r="AH68" i="9" s="1"/>
  <c r="AJ68" i="9" s="1"/>
  <c r="AH60" i="9" a="1"/>
  <c r="AH60" i="9" s="1"/>
  <c r="AJ60" i="9" s="1"/>
  <c r="AH55" i="9" a="1"/>
  <c r="AH55" i="9" s="1"/>
  <c r="AJ55" i="9" s="1"/>
  <c r="AH50" i="9" a="1"/>
  <c r="AH50" i="9" s="1"/>
  <c r="AJ50" i="9" s="1"/>
  <c r="AH47" i="9" a="1"/>
  <c r="AH47" i="9" s="1"/>
  <c r="AJ47" i="9" s="1"/>
  <c r="AH44" i="9" a="1"/>
  <c r="AH44" i="9" s="1"/>
  <c r="AJ44" i="9" s="1"/>
  <c r="AH41" i="9" a="1"/>
  <c r="AH41" i="9" s="1"/>
  <c r="AJ41" i="9" s="1"/>
  <c r="AH39" i="9" a="1"/>
  <c r="AH39" i="9" s="1"/>
  <c r="AJ39" i="9" s="1"/>
  <c r="AH36" i="9" a="1"/>
  <c r="AH36" i="9" s="1"/>
  <c r="AJ36" i="9" s="1"/>
  <c r="AH33" i="9" a="1"/>
  <c r="AH33" i="9" s="1"/>
  <c r="AJ33" i="9" s="1"/>
  <c r="AH30" i="9" a="1"/>
  <c r="AH30" i="9" s="1"/>
  <c r="AJ30" i="9" s="1"/>
  <c r="AH27" i="9" a="1"/>
  <c r="AH27" i="9" s="1"/>
  <c r="AJ27" i="9" s="1"/>
  <c r="AH23" i="9" a="1"/>
  <c r="AH23" i="9" s="1"/>
  <c r="AJ23" i="9" s="1"/>
  <c r="AH19" i="9" a="1"/>
  <c r="AH19" i="9" s="1"/>
  <c r="AJ19" i="9" s="1"/>
  <c r="AH15" i="9" a="1"/>
  <c r="AH15" i="9" s="1"/>
  <c r="AJ15" i="9" s="1"/>
  <c r="AH11" i="9" a="1"/>
  <c r="AH11" i="9" s="1"/>
  <c r="AJ11" i="9" s="1"/>
  <c r="AH69" i="9" a="1"/>
  <c r="AH69" i="9" s="1"/>
  <c r="AJ69" i="9" s="1"/>
  <c r="AH61" i="9" a="1"/>
  <c r="AH61" i="9" s="1"/>
  <c r="AJ61" i="9" s="1"/>
  <c r="AH56" i="9" a="1"/>
  <c r="AH56" i="9" s="1"/>
  <c r="AJ56" i="9" s="1"/>
  <c r="AH53" i="9" a="1"/>
  <c r="AH53" i="9" s="1"/>
  <c r="AJ53" i="9" s="1"/>
  <c r="AH48" i="9" a="1"/>
  <c r="AH48" i="9" s="1"/>
  <c r="AJ48" i="9" s="1"/>
  <c r="AH45" i="9" a="1"/>
  <c r="AH45" i="9" s="1"/>
  <c r="AJ45" i="9" s="1"/>
  <c r="AH37" i="9" a="1"/>
  <c r="AH37" i="9" s="1"/>
  <c r="AJ37" i="9" s="1"/>
  <c r="AH31" i="9" a="1"/>
  <c r="AH31" i="9" s="1"/>
  <c r="AJ31" i="9" s="1"/>
  <c r="AH28" i="9" a="1"/>
  <c r="AH28" i="9" s="1"/>
  <c r="AJ28" i="9" s="1"/>
  <c r="AH24" i="9" a="1"/>
  <c r="AH24" i="9" s="1"/>
  <c r="AJ24" i="9" s="1"/>
  <c r="AH20" i="9" a="1"/>
  <c r="AH20" i="9" s="1"/>
  <c r="AJ20" i="9" s="1"/>
  <c r="AH16" i="9" a="1"/>
  <c r="AH16" i="9" s="1"/>
  <c r="AJ16" i="9" s="1"/>
  <c r="AH12" i="9" a="1"/>
  <c r="AH12" i="9" s="1"/>
  <c r="AJ12" i="9" s="1"/>
  <c r="AH72" i="9" a="1"/>
  <c r="AH72" i="9" s="1"/>
  <c r="AJ72" i="9" s="1"/>
  <c r="AH64" i="9" a="1"/>
  <c r="AH64" i="9" s="1"/>
  <c r="AJ64" i="9" s="1"/>
  <c r="AH58" i="9" a="1"/>
  <c r="AH58" i="9" s="1"/>
  <c r="AJ58" i="9" s="1"/>
  <c r="AH54" i="9" a="1"/>
  <c r="AH54" i="9" s="1"/>
  <c r="AJ54" i="9" s="1"/>
  <c r="AH51" i="9" a="1"/>
  <c r="AH51" i="9" s="1"/>
  <c r="AJ51" i="9" s="1"/>
  <c r="AH42" i="9" a="1"/>
  <c r="AH42" i="9" s="1"/>
  <c r="AJ42" i="9" s="1"/>
  <c r="AH34" i="9" a="1"/>
  <c r="AH34" i="9" s="1"/>
  <c r="AJ34" i="9" s="1"/>
  <c r="AH29" i="9" a="1"/>
  <c r="AH29" i="9" s="1"/>
  <c r="AJ29" i="9" s="1"/>
  <c r="AH25" i="9" a="1"/>
  <c r="AH25" i="9" s="1"/>
  <c r="AJ25" i="9" s="1"/>
  <c r="AH21" i="9" a="1"/>
  <c r="AH21" i="9" s="1"/>
  <c r="AJ21" i="9" s="1"/>
  <c r="AH17" i="9" a="1"/>
  <c r="AH17" i="9" s="1"/>
  <c r="AJ17" i="9" s="1"/>
  <c r="AH13" i="9" a="1"/>
  <c r="AH13" i="9" s="1"/>
  <c r="AJ13" i="9" s="1"/>
  <c r="AH46" i="9" a="1"/>
  <c r="AH46" i="9" s="1"/>
  <c r="AJ46" i="9" s="1"/>
  <c r="AH22" i="9" a="1"/>
  <c r="AH22" i="9" s="1"/>
  <c r="AJ22" i="9" s="1"/>
  <c r="AH59" i="9" a="1"/>
  <c r="AH59" i="9" s="1"/>
  <c r="AJ59" i="9" s="1"/>
  <c r="AH43" i="9" a="1"/>
  <c r="AH43" i="9" s="1"/>
  <c r="AJ43" i="9" s="1"/>
  <c r="AH38" i="9" a="1"/>
  <c r="AH38" i="9" s="1"/>
  <c r="AJ38" i="9" s="1"/>
  <c r="AH26" i="9" a="1"/>
  <c r="AH26" i="9" s="1"/>
  <c r="AJ26" i="9" s="1"/>
  <c r="AH9" i="9" a="1"/>
  <c r="AH9" i="9" s="1"/>
  <c r="AJ9" i="9" s="1"/>
  <c r="AH57" i="9" a="1"/>
  <c r="AH57" i="9" s="1"/>
  <c r="AJ57" i="9" s="1"/>
  <c r="AH52" i="9" a="1"/>
  <c r="AH52" i="9" s="1"/>
  <c r="AJ52" i="9" s="1"/>
  <c r="AH40" i="9" a="1"/>
  <c r="AH40" i="9" s="1"/>
  <c r="AJ40" i="9" s="1"/>
  <c r="AH35" i="9" a="1"/>
  <c r="AH35" i="9" s="1"/>
  <c r="AJ35" i="9" s="1"/>
  <c r="AH14" i="9" a="1"/>
  <c r="AH14" i="9" s="1"/>
  <c r="AJ14" i="9" s="1"/>
  <c r="AH10" i="9" a="1"/>
  <c r="AH10" i="9" s="1"/>
  <c r="AJ10" i="9" s="1"/>
  <c r="AH32" i="9" a="1"/>
  <c r="AH32" i="9" s="1"/>
  <c r="AJ32" i="9" s="1"/>
  <c r="AH65" i="9" a="1"/>
  <c r="AH65" i="9" s="1"/>
  <c r="AJ65" i="9" s="1"/>
  <c r="AH49" i="9" a="1"/>
  <c r="AH49" i="9" s="1"/>
  <c r="AJ49" i="9" s="1"/>
  <c r="AH18" i="9" a="1"/>
  <c r="AH18" i="9" s="1"/>
  <c r="AJ18" i="9" s="1"/>
  <c r="AG72" i="16" a="1"/>
  <c r="AG72" i="16" s="1"/>
  <c r="AG68" i="16" a="1"/>
  <c r="AG68" i="16" s="1"/>
  <c r="AG64" i="16" a="1"/>
  <c r="AG64" i="16" s="1"/>
  <c r="AN64" i="16" s="1"/>
  <c r="AG57" i="16" a="1"/>
  <c r="AG57" i="16" s="1"/>
  <c r="AG54" i="16" a="1"/>
  <c r="AG54" i="16" s="1"/>
  <c r="AG51" i="16" a="1"/>
  <c r="AG51" i="16" s="1"/>
  <c r="AG48" i="16" a="1"/>
  <c r="AG48" i="16" s="1"/>
  <c r="AN48" i="16" s="1"/>
  <c r="AG45" i="16" a="1"/>
  <c r="AG45" i="16" s="1"/>
  <c r="AG44" i="16" a="1"/>
  <c r="AG44" i="16" s="1"/>
  <c r="AG42" i="16" a="1"/>
  <c r="AG42" i="16" s="1"/>
  <c r="AG39" i="16" a="1"/>
  <c r="AG39" i="16" s="1"/>
  <c r="AP39" i="16" s="1"/>
  <c r="AG36" i="16" a="1"/>
  <c r="AG36" i="16" s="1"/>
  <c r="AG33" i="16" a="1"/>
  <c r="AG33" i="16" s="1"/>
  <c r="AG28" i="16" a="1"/>
  <c r="AG28" i="16" s="1"/>
  <c r="AG26" i="16" a="1"/>
  <c r="AG26" i="16" s="1"/>
  <c r="AN26" i="16" s="1"/>
  <c r="AG25" i="16" a="1"/>
  <c r="AG25" i="16" s="1"/>
  <c r="AG22" i="16" a="1"/>
  <c r="AG22" i="16" s="1"/>
  <c r="AG19" i="16" a="1"/>
  <c r="AG19" i="16" s="1"/>
  <c r="AG16" i="16" a="1"/>
  <c r="AG16" i="16" s="1"/>
  <c r="AN16" i="16" s="1"/>
  <c r="AG12" i="16" a="1"/>
  <c r="AG12" i="16" s="1"/>
  <c r="AG67" i="16" a="1"/>
  <c r="AG67" i="16" s="1"/>
  <c r="AG38" i="16" a="1"/>
  <c r="AG38" i="16" s="1"/>
  <c r="AG69" i="16" a="1"/>
  <c r="AG69" i="16" s="1"/>
  <c r="AP69" i="16" s="1"/>
  <c r="AG65" i="16" a="1"/>
  <c r="AG65" i="16" s="1"/>
  <c r="AG56" i="16" a="1"/>
  <c r="AG56" i="16" s="1"/>
  <c r="AG55" i="16" a="1"/>
  <c r="AG55" i="16" s="1"/>
  <c r="AG52" i="16" a="1"/>
  <c r="AG52" i="16" s="1"/>
  <c r="AN52" i="16" s="1"/>
  <c r="AG49" i="16" a="1"/>
  <c r="AG49" i="16" s="1"/>
  <c r="AG43" i="16" a="1"/>
  <c r="AG43" i="16" s="1"/>
  <c r="AG37" i="16" a="1"/>
  <c r="AG37" i="16" s="1"/>
  <c r="AG32" i="16" a="1"/>
  <c r="AG32" i="16" s="1"/>
  <c r="AN32" i="16" s="1"/>
  <c r="AG31" i="16" a="1"/>
  <c r="AG31" i="16" s="1"/>
  <c r="AG24" i="16" a="1"/>
  <c r="AG24" i="16" s="1"/>
  <c r="AG23" i="16" a="1"/>
  <c r="AG23" i="16" s="1"/>
  <c r="AG20" i="16" a="1"/>
  <c r="AG20" i="16" s="1"/>
  <c r="AN20" i="16" s="1"/>
  <c r="AG17" i="16" a="1"/>
  <c r="AG17" i="16" s="1"/>
  <c r="AG13" i="16" a="1"/>
  <c r="AG13" i="16" s="1"/>
  <c r="AG10" i="16" a="1"/>
  <c r="AG10" i="16" s="1"/>
  <c r="AG71" i="16" a="1"/>
  <c r="AG71" i="16" s="1"/>
  <c r="AO71" i="16" s="1"/>
  <c r="AG58" i="16" a="1"/>
  <c r="AG58" i="16" s="1"/>
  <c r="AG53" i="16" a="1"/>
  <c r="AG53" i="16" s="1"/>
  <c r="AG41" i="16" a="1"/>
  <c r="AG41" i="16" s="1"/>
  <c r="AG35" i="16" a="1"/>
  <c r="AG35" i="16" s="1"/>
  <c r="AP35" i="16" s="1"/>
  <c r="AG15" i="16" a="1"/>
  <c r="AG15" i="16" s="1"/>
  <c r="AG9" i="16" a="1"/>
  <c r="AG9" i="16" s="1"/>
  <c r="AG70" i="16" a="1"/>
  <c r="AG70" i="16" s="1"/>
  <c r="AG66" i="16" a="1"/>
  <c r="AG66" i="16" s="1"/>
  <c r="AN66" i="16" s="1"/>
  <c r="AG62" i="16" a="1"/>
  <c r="AG62" i="16" s="1"/>
  <c r="AG61" i="16" a="1"/>
  <c r="AG61" i="16" s="1"/>
  <c r="AG60" i="16" a="1"/>
  <c r="AG60" i="16" s="1"/>
  <c r="AG59" i="16" a="1"/>
  <c r="AG59" i="16" s="1"/>
  <c r="AP59" i="16" s="1"/>
  <c r="AG50" i="16" a="1"/>
  <c r="AG50" i="16" s="1"/>
  <c r="AG47" i="16" a="1"/>
  <c r="AG47" i="16" s="1"/>
  <c r="AG40" i="16" a="1"/>
  <c r="AG40" i="16" s="1"/>
  <c r="AG34" i="16" a="1"/>
  <c r="AG34" i="16" s="1"/>
  <c r="AN34" i="16" s="1"/>
  <c r="AG30" i="16" a="1"/>
  <c r="AG30" i="16" s="1"/>
  <c r="AG29" i="16" a="1"/>
  <c r="AG29" i="16" s="1"/>
  <c r="AG27" i="16" a="1"/>
  <c r="AG27" i="16" s="1"/>
  <c r="AG21" i="16" a="1"/>
  <c r="AG21" i="16" s="1"/>
  <c r="AP21" i="16" s="1"/>
  <c r="AG18" i="16" a="1"/>
  <c r="AG18" i="16" s="1"/>
  <c r="AG14" i="16" a="1"/>
  <c r="AG14" i="16" s="1"/>
  <c r="AG11" i="16" a="1"/>
  <c r="AG11" i="16" s="1"/>
  <c r="AG63" i="16" a="1"/>
  <c r="AG63" i="16" s="1"/>
  <c r="AP63" i="16" s="1"/>
  <c r="AG46" i="16" a="1"/>
  <c r="AG46" i="16" s="1"/>
  <c r="AG10" i="1" a="1"/>
  <c r="AG10" i="1" s="1"/>
  <c r="AG11" i="1" a="1"/>
  <c r="AG11" i="1" s="1"/>
  <c r="AG9" i="1" a="1"/>
  <c r="AG9" i="1" s="1"/>
  <c r="AG12" i="1" a="1"/>
  <c r="AG12" i="1" s="1"/>
  <c r="AG16" i="1" a="1"/>
  <c r="AG16" i="1" s="1"/>
  <c r="AG17" i="1" a="1"/>
  <c r="AG17" i="1" s="1"/>
  <c r="AG14" i="1" a="1"/>
  <c r="AG14" i="1" s="1"/>
  <c r="AG13" i="1" a="1"/>
  <c r="AG13" i="1" s="1"/>
  <c r="AG15" i="1" a="1"/>
  <c r="AG15" i="1" s="1"/>
  <c r="AG19" i="1" a="1"/>
  <c r="AG19" i="1" s="1"/>
  <c r="AG18" i="1" a="1"/>
  <c r="AG18" i="1" s="1"/>
  <c r="AG21" i="1" a="1"/>
  <c r="AG21" i="1" s="1"/>
  <c r="AG22" i="1" a="1"/>
  <c r="AG22" i="1" s="1"/>
  <c r="AG24" i="1" a="1"/>
  <c r="AG24" i="1" s="1"/>
  <c r="AG29" i="1" a="1"/>
  <c r="AG29" i="1" s="1"/>
  <c r="AG20" i="1" a="1"/>
  <c r="AG20" i="1" s="1"/>
  <c r="AG32" i="1" a="1"/>
  <c r="AG32" i="1" s="1"/>
  <c r="AG34" i="1" a="1"/>
  <c r="AG34" i="1" s="1"/>
  <c r="AG23" i="1" a="1"/>
  <c r="AG23" i="1" s="1"/>
  <c r="AG25" i="1" a="1"/>
  <c r="AG25" i="1" s="1"/>
  <c r="AG26" i="1" a="1"/>
  <c r="AG26" i="1" s="1"/>
  <c r="AG27" i="1" a="1"/>
  <c r="AG27" i="1" s="1"/>
  <c r="AG28" i="1" a="1"/>
  <c r="AG28" i="1" s="1"/>
  <c r="AG30" i="1" a="1"/>
  <c r="AG30" i="1" s="1"/>
  <c r="AG36" i="1" a="1"/>
  <c r="AG36" i="1" s="1"/>
  <c r="AG35" i="1" a="1"/>
  <c r="AG35" i="1" s="1"/>
  <c r="AG38" i="1" a="1"/>
  <c r="AG38" i="1" s="1"/>
  <c r="AG39" i="1" a="1"/>
  <c r="AG39" i="1" s="1"/>
  <c r="AG42" i="1" a="1"/>
  <c r="AG42" i="1" s="1"/>
  <c r="AG45" i="1" a="1"/>
  <c r="AG45" i="1" s="1"/>
  <c r="AG47" i="1" a="1"/>
  <c r="AG47" i="1" s="1"/>
  <c r="AG40" i="1" a="1"/>
  <c r="AG40" i="1" s="1"/>
  <c r="AG48" i="1" a="1"/>
  <c r="AG48" i="1" s="1"/>
  <c r="AG31" i="1" a="1"/>
  <c r="AG31" i="1" s="1"/>
  <c r="AG33" i="1" a="1"/>
  <c r="AG33" i="1" s="1"/>
  <c r="AG41" i="1" a="1"/>
  <c r="AG41" i="1" s="1"/>
  <c r="AG43" i="1" a="1"/>
  <c r="AG43" i="1" s="1"/>
  <c r="AG46" i="1" a="1"/>
  <c r="AG46" i="1" s="1"/>
  <c r="AG49" i="1" a="1"/>
  <c r="AG49" i="1" s="1"/>
  <c r="AG51" i="1" a="1"/>
  <c r="AG51" i="1" s="1"/>
  <c r="AG37" i="1" a="1"/>
  <c r="AG37" i="1" s="1"/>
  <c r="AG57" i="1" a="1"/>
  <c r="AG57" i="1" s="1"/>
  <c r="AG61" i="1" a="1"/>
  <c r="AG61" i="1" s="1"/>
  <c r="AG62" i="1" a="1"/>
  <c r="AG62" i="1" s="1"/>
  <c r="AG64" i="1" a="1"/>
  <c r="AG64" i="1" s="1"/>
  <c r="AG68" i="1" a="1"/>
  <c r="AG68" i="1" s="1"/>
  <c r="AG72" i="1" a="1"/>
  <c r="AG72" i="1" s="1"/>
  <c r="AG50" i="1" a="1"/>
  <c r="AG50" i="1" s="1"/>
  <c r="AG52" i="1" a="1"/>
  <c r="AG52" i="1" s="1"/>
  <c r="AG53" i="1" a="1"/>
  <c r="AG53" i="1" s="1"/>
  <c r="AG54" i="1" a="1"/>
  <c r="AG54" i="1" s="1"/>
  <c r="AG55" i="1" a="1"/>
  <c r="AG55" i="1" s="1"/>
  <c r="AG58" i="1" a="1"/>
  <c r="AG58" i="1" s="1"/>
  <c r="AG65" i="1" a="1"/>
  <c r="AG65" i="1" s="1"/>
  <c r="AG69" i="1" a="1"/>
  <c r="AG69" i="1" s="1"/>
  <c r="AG59" i="1" a="1"/>
  <c r="AG59" i="1" s="1"/>
  <c r="AG63" i="1" a="1"/>
  <c r="AG63" i="1" s="1"/>
  <c r="AG66" i="1" a="1"/>
  <c r="AG66" i="1" s="1"/>
  <c r="AG70" i="1" a="1"/>
  <c r="AG70" i="1" s="1"/>
  <c r="AG44" i="1" a="1"/>
  <c r="AG44" i="1" s="1"/>
  <c r="AG67" i="1" a="1"/>
  <c r="AG67" i="1" s="1"/>
  <c r="AG71" i="1" a="1"/>
  <c r="AG71" i="1" s="1"/>
  <c r="AG56" i="1" a="1"/>
  <c r="AG56" i="1" s="1"/>
  <c r="AG60" i="1" a="1"/>
  <c r="AG60" i="1" s="1"/>
  <c r="AG10" i="13" a="1"/>
  <c r="AG10" i="13" s="1"/>
  <c r="AJ10" i="13" s="1"/>
  <c r="AG15" i="13" a="1"/>
  <c r="AG15" i="13" s="1"/>
  <c r="AJ15" i="13" s="1"/>
  <c r="AG23" i="13" a="1"/>
  <c r="AG23" i="13" s="1"/>
  <c r="AG26" i="13" a="1"/>
  <c r="AG26" i="13" s="1"/>
  <c r="AG29" i="13" a="1"/>
  <c r="AG29" i="13" s="1"/>
  <c r="AJ29" i="13" s="1"/>
  <c r="AG32" i="13" a="1"/>
  <c r="AG32" i="13" s="1"/>
  <c r="AG34" i="13" a="1"/>
  <c r="AG34" i="13" s="1"/>
  <c r="AJ34" i="13" s="1"/>
  <c r="AG37" i="13" a="1"/>
  <c r="AG37" i="13" s="1"/>
  <c r="AG40" i="13" a="1"/>
  <c r="AG40" i="13" s="1"/>
  <c r="AJ40" i="13" s="1"/>
  <c r="AG42" i="13" a="1"/>
  <c r="AG42" i="13" s="1"/>
  <c r="AG44" i="13" a="1"/>
  <c r="AG44" i="13" s="1"/>
  <c r="AG47" i="13" a="1"/>
  <c r="AG47" i="13" s="1"/>
  <c r="AJ47" i="13" s="1"/>
  <c r="AG52" i="13" a="1"/>
  <c r="AG52" i="13" s="1"/>
  <c r="AJ52" i="13" s="1"/>
  <c r="AG58" i="13" a="1"/>
  <c r="AG58" i="13" s="1"/>
  <c r="AJ58" i="13" s="1"/>
  <c r="AG62" i="13" a="1"/>
  <c r="AG62" i="13" s="1"/>
  <c r="AG65" i="13" a="1"/>
  <c r="AG65" i="13" s="1"/>
  <c r="AG68" i="13" a="1"/>
  <c r="AG68" i="13" s="1"/>
  <c r="AJ68" i="13" s="1"/>
  <c r="AG72" i="13" a="1"/>
  <c r="AG72" i="13" s="1"/>
  <c r="AG9" i="13" a="1"/>
  <c r="AG9" i="13" s="1"/>
  <c r="AG12" i="13" a="1"/>
  <c r="AG12" i="13" s="1"/>
  <c r="AG14" i="13" a="1"/>
  <c r="AG14" i="13" s="1"/>
  <c r="AJ14" i="13" s="1"/>
  <c r="AG22" i="13" a="1"/>
  <c r="AG22" i="13" s="1"/>
  <c r="AJ22" i="13" s="1"/>
  <c r="AG25" i="13" a="1"/>
  <c r="AG25" i="13" s="1"/>
  <c r="AG28" i="13" a="1"/>
  <c r="AG28" i="13" s="1"/>
  <c r="AJ28" i="13" s="1"/>
  <c r="AG38" i="13" a="1"/>
  <c r="AG38" i="13" s="1"/>
  <c r="AG45" i="13" a="1"/>
  <c r="AG45" i="13" s="1"/>
  <c r="AJ45" i="13" s="1"/>
  <c r="AG49" i="13" a="1"/>
  <c r="AG49" i="13" s="1"/>
  <c r="AJ49" i="13" s="1"/>
  <c r="AG51" i="13" a="1"/>
  <c r="AG51" i="13" s="1"/>
  <c r="AJ51" i="13" s="1"/>
  <c r="AG55" i="13" a="1"/>
  <c r="AG55" i="13" s="1"/>
  <c r="AG61" i="13" a="1"/>
  <c r="AG61" i="13" s="1"/>
  <c r="AG64" i="13" a="1"/>
  <c r="AG64" i="13" s="1"/>
  <c r="AJ64" i="13" s="1"/>
  <c r="AG67" i="13" a="1"/>
  <c r="AG67" i="13" s="1"/>
  <c r="AG71" i="13" a="1"/>
  <c r="AG71" i="13" s="1"/>
  <c r="AG18" i="13" a="1"/>
  <c r="AG18" i="13" s="1"/>
  <c r="AJ18" i="13" s="1"/>
  <c r="AG21" i="13" a="1"/>
  <c r="AG21" i="13" s="1"/>
  <c r="AJ21" i="13" s="1"/>
  <c r="AG24" i="13" a="1"/>
  <c r="AG24" i="13" s="1"/>
  <c r="AG31" i="13" a="1"/>
  <c r="AG31" i="13" s="1"/>
  <c r="AG35" i="13" a="1"/>
  <c r="AG35" i="13" s="1"/>
  <c r="AG36" i="13" a="1"/>
  <c r="AG36" i="13" s="1"/>
  <c r="AG39" i="13" a="1"/>
  <c r="AG39" i="13" s="1"/>
  <c r="AJ39" i="13" s="1"/>
  <c r="AG41" i="13" a="1"/>
  <c r="AG41" i="13" s="1"/>
  <c r="AJ41" i="13" s="1"/>
  <c r="AG43" i="13" a="1"/>
  <c r="AG43" i="13" s="1"/>
  <c r="AJ43" i="13" s="1"/>
  <c r="AG48" i="13" a="1"/>
  <c r="AG48" i="13" s="1"/>
  <c r="AJ48" i="13" s="1"/>
  <c r="AG50" i="13" a="1"/>
  <c r="AG50" i="13" s="1"/>
  <c r="AJ50" i="13" s="1"/>
  <c r="AG54" i="13" a="1"/>
  <c r="AG54" i="13" s="1"/>
  <c r="AG57" i="13" a="1"/>
  <c r="AG57" i="13" s="1"/>
  <c r="AG60" i="13" a="1"/>
  <c r="AG60" i="13" s="1"/>
  <c r="AG66" i="13" a="1"/>
  <c r="AG66" i="13" s="1"/>
  <c r="AG27" i="13" a="1"/>
  <c r="AG27" i="13" s="1"/>
  <c r="AG53" i="13" a="1"/>
  <c r="AG53" i="13" s="1"/>
  <c r="AG13" i="13" a="1"/>
  <c r="AG13" i="13" s="1"/>
  <c r="AJ13" i="13" s="1"/>
  <c r="AG20" i="13" a="1"/>
  <c r="AG20" i="13" s="1"/>
  <c r="AG30" i="13" a="1"/>
  <c r="AG30" i="13" s="1"/>
  <c r="AJ30" i="13" s="1"/>
  <c r="AG56" i="13" a="1"/>
  <c r="AG56" i="13" s="1"/>
  <c r="AG63" i="13" a="1"/>
  <c r="AG63" i="13" s="1"/>
  <c r="AJ63" i="13" s="1"/>
  <c r="AG46" i="13" a="1"/>
  <c r="AG46" i="13" s="1"/>
  <c r="AG16" i="13" a="1"/>
  <c r="AG16" i="13" s="1"/>
  <c r="AJ16" i="13" s="1"/>
  <c r="AG17" i="13" a="1"/>
  <c r="AG17" i="13" s="1"/>
  <c r="AG19" i="13" a="1"/>
  <c r="AG19" i="13" s="1"/>
  <c r="AJ19" i="13" s="1"/>
  <c r="AG33" i="13" a="1"/>
  <c r="AG33" i="13" s="1"/>
  <c r="AG59" i="13" a="1"/>
  <c r="AG59" i="13" s="1"/>
  <c r="AG70" i="13" a="1"/>
  <c r="AG70" i="13" s="1"/>
  <c r="AJ70" i="13" s="1"/>
  <c r="AG11" i="13" a="1"/>
  <c r="AG11" i="13" s="1"/>
  <c r="AJ11" i="13" s="1"/>
  <c r="AG69" i="13" a="1"/>
  <c r="AG69" i="13" s="1"/>
  <c r="AJ69" i="13" s="1"/>
  <c r="AG71" i="10" a="1"/>
  <c r="AG71" i="10" s="1"/>
  <c r="AG66" i="10" a="1"/>
  <c r="AG66" i="10" s="1"/>
  <c r="AG62" i="10" a="1"/>
  <c r="AG62" i="10" s="1"/>
  <c r="AG59" i="10" a="1"/>
  <c r="AG59" i="10" s="1"/>
  <c r="AG55" i="10" a="1"/>
  <c r="AG55" i="10" s="1"/>
  <c r="AG51" i="10" a="1"/>
  <c r="AG51" i="10" s="1"/>
  <c r="AG46" i="10" a="1"/>
  <c r="AG46" i="10" s="1"/>
  <c r="AG42" i="10" a="1"/>
  <c r="AG42" i="10" s="1"/>
  <c r="AG38" i="10" a="1"/>
  <c r="AG38" i="10" s="1"/>
  <c r="AG36" i="10" a="1"/>
  <c r="AG36" i="10" s="1"/>
  <c r="AG35" i="10" a="1"/>
  <c r="AG35" i="10" s="1"/>
  <c r="AG32" i="10" a="1"/>
  <c r="AG32" i="10" s="1"/>
  <c r="AG28" i="10" a="1"/>
  <c r="AG28" i="10" s="1"/>
  <c r="AG22" i="10" a="1"/>
  <c r="AG22" i="10" s="1"/>
  <c r="AG19" i="10" a="1"/>
  <c r="AG19" i="10" s="1"/>
  <c r="AG16" i="10" a="1"/>
  <c r="AG16" i="10" s="1"/>
  <c r="AG14" i="10" a="1"/>
  <c r="AG14" i="10" s="1"/>
  <c r="AG11" i="10" a="1"/>
  <c r="AG11" i="10" s="1"/>
  <c r="AG72" i="10" a="1"/>
  <c r="AG72" i="10" s="1"/>
  <c r="AG68" i="10" a="1"/>
  <c r="AG68" i="10" s="1"/>
  <c r="AG63" i="10" a="1"/>
  <c r="AG63" i="10" s="1"/>
  <c r="AG60" i="10" a="1"/>
  <c r="AG60" i="10" s="1"/>
  <c r="AG56" i="10" a="1"/>
  <c r="AG56" i="10" s="1"/>
  <c r="AG52" i="10" a="1"/>
  <c r="AG52" i="10" s="1"/>
  <c r="AG48" i="10" a="1"/>
  <c r="AG48" i="10" s="1"/>
  <c r="AG47" i="10" a="1"/>
  <c r="AG47" i="10" s="1"/>
  <c r="AG43" i="10" a="1"/>
  <c r="AG43" i="10" s="1"/>
  <c r="AG39" i="10" a="1"/>
  <c r="AG39" i="10" s="1"/>
  <c r="AG33" i="10" a="1"/>
  <c r="AG33" i="10" s="1"/>
  <c r="AG29" i="10" a="1"/>
  <c r="AG29" i="10" s="1"/>
  <c r="AG26" i="10" a="1"/>
  <c r="AG26" i="10" s="1"/>
  <c r="AG23" i="10" a="1"/>
  <c r="AG23" i="10" s="1"/>
  <c r="AG17" i="10" a="1"/>
  <c r="AG17" i="10" s="1"/>
  <c r="AG13" i="10" a="1"/>
  <c r="AG13" i="10" s="1"/>
  <c r="AG69" i="10" a="1"/>
  <c r="AG69" i="10" s="1"/>
  <c r="AG67" i="10" a="1"/>
  <c r="AG67" i="10" s="1"/>
  <c r="AG64" i="10" a="1"/>
  <c r="AG64" i="10" s="1"/>
  <c r="AG61" i="10" a="1"/>
  <c r="AG61" i="10" s="1"/>
  <c r="AG58" i="10" a="1"/>
  <c r="AG58" i="10" s="1"/>
  <c r="AG57" i="10" a="1"/>
  <c r="AG57" i="10" s="1"/>
  <c r="AG53" i="10" a="1"/>
  <c r="AG53" i="10" s="1"/>
  <c r="AG49" i="10" a="1"/>
  <c r="AG49" i="10" s="1"/>
  <c r="AG44" i="10" a="1"/>
  <c r="AG44" i="10" s="1"/>
  <c r="AG40" i="10" a="1"/>
  <c r="AG40" i="10" s="1"/>
  <c r="AG30" i="10" a="1"/>
  <c r="AG30" i="10" s="1"/>
  <c r="AG27" i="10" a="1"/>
  <c r="AG27" i="10" s="1"/>
  <c r="AG24" i="10" a="1"/>
  <c r="AG24" i="10" s="1"/>
  <c r="AG20" i="10" a="1"/>
  <c r="AG20" i="10" s="1"/>
  <c r="AG12" i="10" a="1"/>
  <c r="AG12" i="10" s="1"/>
  <c r="AG10" i="10" a="1"/>
  <c r="AG10" i="10" s="1"/>
  <c r="AG9" i="10" a="1"/>
  <c r="AG9" i="10" s="1"/>
  <c r="AG70" i="10" a="1"/>
  <c r="AG70" i="10" s="1"/>
  <c r="AG65" i="10" a="1"/>
  <c r="AG65" i="10" s="1"/>
  <c r="AG50" i="10" a="1"/>
  <c r="AG50" i="10" s="1"/>
  <c r="AG21" i="10" a="1"/>
  <c r="AG21" i="10" s="1"/>
  <c r="AG15" i="10" a="1"/>
  <c r="AG15" i="10" s="1"/>
  <c r="AG54" i="10" a="1"/>
  <c r="AG54" i="10" s="1"/>
  <c r="AG37" i="10" a="1"/>
  <c r="AG37" i="10" s="1"/>
  <c r="AG25" i="10" a="1"/>
  <c r="AG25" i="10" s="1"/>
  <c r="AG18" i="10" a="1"/>
  <c r="AG18" i="10" s="1"/>
  <c r="AG41" i="10" a="1"/>
  <c r="AG41" i="10" s="1"/>
  <c r="AG34" i="10" a="1"/>
  <c r="AG34" i="10" s="1"/>
  <c r="AG31" i="10" a="1"/>
  <c r="AG31" i="10" s="1"/>
  <c r="AG45" i="10" a="1"/>
  <c r="AG45" i="10" s="1"/>
  <c r="AG71" i="15" a="1"/>
  <c r="AG71" i="15" s="1"/>
  <c r="AG67" i="15" a="1"/>
  <c r="AG67" i="15" s="1"/>
  <c r="AG63" i="15" a="1"/>
  <c r="AG63" i="15" s="1"/>
  <c r="AG61" i="15" a="1"/>
  <c r="AG61" i="15" s="1"/>
  <c r="AG54" i="15" a="1"/>
  <c r="AG54" i="15" s="1"/>
  <c r="AG53" i="15" a="1"/>
  <c r="AG53" i="15" s="1"/>
  <c r="AG45" i="15" a="1"/>
  <c r="AG45" i="15" s="1"/>
  <c r="AG37" i="15" a="1"/>
  <c r="AG37" i="15" s="1"/>
  <c r="AG34" i="15" a="1"/>
  <c r="AG34" i="15" s="1"/>
  <c r="AG25" i="15" a="1"/>
  <c r="AG25" i="15" s="1"/>
  <c r="AG20" i="15" a="1"/>
  <c r="AG20" i="15" s="1"/>
  <c r="AG13" i="15" a="1"/>
  <c r="AG13" i="15" s="1"/>
  <c r="AG72" i="15" a="1"/>
  <c r="AG72" i="15" s="1"/>
  <c r="AG68" i="15" a="1"/>
  <c r="AG68" i="15" s="1"/>
  <c r="AG64" i="15" a="1"/>
  <c r="AG64" i="15" s="1"/>
  <c r="AG59" i="15" a="1"/>
  <c r="AG59" i="15" s="1"/>
  <c r="AG52" i="15" a="1"/>
  <c r="AG52" i="15" s="1"/>
  <c r="AG51" i="15" a="1"/>
  <c r="AG51" i="15" s="1"/>
  <c r="AG48" i="15" a="1"/>
  <c r="AG48" i="15" s="1"/>
  <c r="AG42" i="15" a="1"/>
  <c r="AG42" i="15" s="1"/>
  <c r="AG41" i="15" a="1"/>
  <c r="AG41" i="15" s="1"/>
  <c r="AG38" i="15" a="1"/>
  <c r="AG38" i="15" s="1"/>
  <c r="AG31" i="15" a="1"/>
  <c r="AG31" i="15" s="1"/>
  <c r="AG29" i="15" a="1"/>
  <c r="AG29" i="15" s="1"/>
  <c r="AG27" i="15" a="1"/>
  <c r="AG27" i="15" s="1"/>
  <c r="AG24" i="15" a="1"/>
  <c r="AG24" i="15" s="1"/>
  <c r="AG22" i="15" a="1"/>
  <c r="AG22" i="15" s="1"/>
  <c r="AG17" i="15" a="1"/>
  <c r="AG17" i="15" s="1"/>
  <c r="AG14" i="15" a="1"/>
  <c r="AG14" i="15" s="1"/>
  <c r="AG65" i="15" a="1"/>
  <c r="AG65" i="15" s="1"/>
  <c r="AG49" i="15" a="1"/>
  <c r="AG49" i="15" s="1"/>
  <c r="AG43" i="15" a="1"/>
  <c r="AG43" i="15" s="1"/>
  <c r="AG39" i="15" a="1"/>
  <c r="AG39" i="15" s="1"/>
  <c r="AG33" i="15" a="1"/>
  <c r="AG33" i="15" s="1"/>
  <c r="AG26" i="15" a="1"/>
  <c r="AG26" i="15" s="1"/>
  <c r="AG21" i="15" a="1"/>
  <c r="AG21" i="15" s="1"/>
  <c r="AG15" i="15" a="1"/>
  <c r="AG15" i="15" s="1"/>
  <c r="AG62" i="15" a="1"/>
  <c r="AG62" i="15" s="1"/>
  <c r="AG60" i="15" a="1"/>
  <c r="AG60" i="15" s="1"/>
  <c r="AG55" i="15" a="1"/>
  <c r="AG55" i="15" s="1"/>
  <c r="AG66" i="15" a="1"/>
  <c r="AG66" i="15" s="1"/>
  <c r="AG58" i="15" a="1"/>
  <c r="AG58" i="15" s="1"/>
  <c r="AG57" i="15" a="1"/>
  <c r="AG57" i="15" s="1"/>
  <c r="AG56" i="15" a="1"/>
  <c r="AG56" i="15" s="1"/>
  <c r="AG50" i="15" a="1"/>
  <c r="AG50" i="15" s="1"/>
  <c r="AG44" i="15" a="1"/>
  <c r="AG44" i="15" s="1"/>
  <c r="AG40" i="15" a="1"/>
  <c r="AG40" i="15" s="1"/>
  <c r="AG30" i="15" a="1"/>
  <c r="AG30" i="15" s="1"/>
  <c r="AG23" i="15" a="1"/>
  <c r="AG23" i="15" s="1"/>
  <c r="AG16" i="15" a="1"/>
  <c r="AG16" i="15" s="1"/>
  <c r="AG9" i="15" a="1"/>
  <c r="AG9" i="15" s="1"/>
  <c r="AG36" i="15" a="1"/>
  <c r="AG36" i="15" s="1"/>
  <c r="AG32" i="15" a="1"/>
  <c r="AG32" i="15" s="1"/>
  <c r="AG69" i="15" a="1"/>
  <c r="AG69" i="15" s="1"/>
  <c r="AG46" i="15" a="1"/>
  <c r="AG46" i="15" s="1"/>
  <c r="AG35" i="15" a="1"/>
  <c r="AG35" i="15" s="1"/>
  <c r="AG18" i="15" a="1"/>
  <c r="AG18" i="15" s="1"/>
  <c r="AG11" i="15" a="1"/>
  <c r="AG11" i="15" s="1"/>
  <c r="AG70" i="15" a="1"/>
  <c r="AG70" i="15" s="1"/>
  <c r="AG47" i="15" a="1"/>
  <c r="AG47" i="15" s="1"/>
  <c r="AG28" i="15" a="1"/>
  <c r="AG28" i="15" s="1"/>
  <c r="AG19" i="15" a="1"/>
  <c r="AG19" i="15" s="1"/>
  <c r="AG12" i="15" a="1"/>
  <c r="AG12" i="15" s="1"/>
  <c r="AG10" i="15" a="1"/>
  <c r="AG10" i="15" s="1"/>
  <c r="AF70" i="11" a="1"/>
  <c r="AF70" i="11" s="1"/>
  <c r="AF69" i="11" a="1"/>
  <c r="AF69" i="11" s="1"/>
  <c r="AF66" i="11" a="1"/>
  <c r="AF66" i="11" s="1"/>
  <c r="AF63" i="11" a="1"/>
  <c r="AF63" i="11" s="1"/>
  <c r="AF60" i="11" a="1"/>
  <c r="AF60" i="11" s="1"/>
  <c r="AF58" i="11" a="1"/>
  <c r="AF58" i="11" s="1"/>
  <c r="AF57" i="11" a="1"/>
  <c r="AF57" i="11" s="1"/>
  <c r="AF55" i="11" a="1"/>
  <c r="AF55" i="11" s="1"/>
  <c r="AF52" i="11" a="1"/>
  <c r="AF52" i="11" s="1"/>
  <c r="AF50" i="11" a="1"/>
  <c r="AF50" i="11" s="1"/>
  <c r="AF44" i="11" a="1"/>
  <c r="AF44" i="11" s="1"/>
  <c r="AF43" i="11" a="1"/>
  <c r="AF43" i="11" s="1"/>
  <c r="AF40" i="11" a="1"/>
  <c r="AF40" i="11" s="1"/>
  <c r="AF36" i="11" a="1"/>
  <c r="AF36" i="11" s="1"/>
  <c r="AF33" i="11" a="1"/>
  <c r="AF33" i="11" s="1"/>
  <c r="AF29" i="11" a="1"/>
  <c r="AF29" i="11" s="1"/>
  <c r="AF26" i="11" a="1"/>
  <c r="AF26" i="11" s="1"/>
  <c r="AF21" i="11" a="1"/>
  <c r="AF21" i="11" s="1"/>
  <c r="AF18" i="11" a="1"/>
  <c r="AF18" i="11" s="1"/>
  <c r="AF15" i="11" a="1"/>
  <c r="AF15" i="11" s="1"/>
  <c r="AF13" i="11" a="1"/>
  <c r="AF13" i="11" s="1"/>
  <c r="AF61" i="11" a="1"/>
  <c r="AF61" i="11" s="1"/>
  <c r="AF56" i="11" a="1"/>
  <c r="AF56" i="11" s="1"/>
  <c r="AF53" i="11" a="1"/>
  <c r="AF53" i="11" s="1"/>
  <c r="AF51" i="11" a="1"/>
  <c r="AF51" i="11" s="1"/>
  <c r="AF48" i="11" a="1"/>
  <c r="AF48" i="11" s="1"/>
  <c r="AF45" i="11" a="1"/>
  <c r="AF45" i="11" s="1"/>
  <c r="AF41" i="11" a="1"/>
  <c r="AF41" i="11" s="1"/>
  <c r="AF37" i="11" a="1"/>
  <c r="AF37" i="11" s="1"/>
  <c r="AF27" i="11" a="1"/>
  <c r="AF27" i="11" s="1"/>
  <c r="AF24" i="11" a="1"/>
  <c r="AF24" i="11" s="1"/>
  <c r="AF19" i="11" a="1"/>
  <c r="AF19" i="11" s="1"/>
  <c r="AF17" i="11" a="1"/>
  <c r="AF17" i="11" s="1"/>
  <c r="AF72" i="11" a="1"/>
  <c r="AF72" i="11" s="1"/>
  <c r="AF64" i="11" a="1"/>
  <c r="AF64" i="11" s="1"/>
  <c r="AF62" i="11" a="1"/>
  <c r="AF62" i="11" s="1"/>
  <c r="AF54" i="11" a="1"/>
  <c r="AF54" i="11" s="1"/>
  <c r="AF49" i="11" a="1"/>
  <c r="AF49" i="11" s="1"/>
  <c r="AF46" i="11" a="1"/>
  <c r="AF46" i="11" s="1"/>
  <c r="AF38" i="11" a="1"/>
  <c r="AF38" i="11" s="1"/>
  <c r="AF34" i="11" a="1"/>
  <c r="AF34" i="11" s="1"/>
  <c r="AF31" i="11" a="1"/>
  <c r="AF31" i="11" s="1"/>
  <c r="AF30" i="11" a="1"/>
  <c r="AF30" i="11" s="1"/>
  <c r="AF25" i="11" a="1"/>
  <c r="AF25" i="11" s="1"/>
  <c r="AF22" i="11" a="1"/>
  <c r="AF22" i="11" s="1"/>
  <c r="AF16" i="11" a="1"/>
  <c r="AF16" i="11" s="1"/>
  <c r="AF12" i="11" a="1"/>
  <c r="AF12" i="11" s="1"/>
  <c r="AF68" i="11" a="1"/>
  <c r="AF68" i="11" s="1"/>
  <c r="AF59" i="11" a="1"/>
  <c r="AF59" i="11" s="1"/>
  <c r="AF32" i="11" a="1"/>
  <c r="AF32" i="11" s="1"/>
  <c r="AF23" i="11" a="1"/>
  <c r="AF23" i="11" s="1"/>
  <c r="AF42" i="11" a="1"/>
  <c r="AF42" i="11" s="1"/>
  <c r="AF14" i="11" a="1"/>
  <c r="AF14" i="11" s="1"/>
  <c r="AF11" i="11" a="1"/>
  <c r="AF11" i="11" s="1"/>
  <c r="AF71" i="11" a="1"/>
  <c r="AF71" i="11" s="1"/>
  <c r="AF67" i="11" a="1"/>
  <c r="AF67" i="11" s="1"/>
  <c r="AF47" i="11" a="1"/>
  <c r="AF47" i="11" s="1"/>
  <c r="AF35" i="11" a="1"/>
  <c r="AF35" i="11" s="1"/>
  <c r="AF28" i="11" a="1"/>
  <c r="AF28" i="11" s="1"/>
  <c r="AF10" i="11" a="1"/>
  <c r="AF10" i="11" s="1"/>
  <c r="AF9" i="11" a="1"/>
  <c r="AF9" i="11" s="1"/>
  <c r="AF65" i="11" a="1"/>
  <c r="AF65" i="11" s="1"/>
  <c r="AF39" i="11" a="1"/>
  <c r="AF39" i="11" s="1"/>
  <c r="AF20" i="11" a="1"/>
  <c r="AF20" i="11" s="1"/>
  <c r="AG72" i="8" a="1"/>
  <c r="AG72" i="8" s="1"/>
  <c r="AG68" i="8" a="1"/>
  <c r="AG68" i="8" s="1"/>
  <c r="AG66" i="8" a="1"/>
  <c r="AG66" i="8" s="1"/>
  <c r="AG63" i="8" a="1"/>
  <c r="AG63" i="8" s="1"/>
  <c r="AG60" i="8" a="1"/>
  <c r="AG60" i="8" s="1"/>
  <c r="AG54" i="8" a="1"/>
  <c r="AG54" i="8" s="1"/>
  <c r="AG51" i="8" a="1"/>
  <c r="AG51" i="8" s="1"/>
  <c r="AG44" i="8" a="1"/>
  <c r="AG44" i="8" s="1"/>
  <c r="AG35" i="8" a="1"/>
  <c r="AG35" i="8" s="1"/>
  <c r="AG32" i="8" a="1"/>
  <c r="AG32" i="8" s="1"/>
  <c r="AG30" i="8" a="1"/>
  <c r="AG30" i="8" s="1"/>
  <c r="AG28" i="8" a="1"/>
  <c r="AG28" i="8" s="1"/>
  <c r="AG26" i="8" a="1"/>
  <c r="AG26" i="8" s="1"/>
  <c r="AG21" i="8" a="1"/>
  <c r="AG21" i="8" s="1"/>
  <c r="AG17" i="8" a="1"/>
  <c r="AG17" i="8" s="1"/>
  <c r="AG15" i="8" a="1"/>
  <c r="AG15" i="8" s="1"/>
  <c r="AG13" i="8" a="1"/>
  <c r="AG13" i="8" s="1"/>
  <c r="AG71" i="8" a="1"/>
  <c r="AG71" i="8" s="1"/>
  <c r="AG67" i="8" a="1"/>
  <c r="AG67" i="8" s="1"/>
  <c r="AG62" i="8" a="1"/>
  <c r="AG62" i="8" s="1"/>
  <c r="AG57" i="8" a="1"/>
  <c r="AG57" i="8" s="1"/>
  <c r="AG55" i="8" a="1"/>
  <c r="AG55" i="8" s="1"/>
  <c r="AG50" i="8" a="1"/>
  <c r="AG50" i="8" s="1"/>
  <c r="AG48" i="8" a="1"/>
  <c r="AG48" i="8" s="1"/>
  <c r="AG46" i="8" a="1"/>
  <c r="AG46" i="8" s="1"/>
  <c r="AG43" i="8" a="1"/>
  <c r="AG43" i="8" s="1"/>
  <c r="AG41" i="8" a="1"/>
  <c r="AG41" i="8" s="1"/>
  <c r="AG37" i="8" a="1"/>
  <c r="AG37" i="8" s="1"/>
  <c r="AG29" i="8" a="1"/>
  <c r="AG29" i="8" s="1"/>
  <c r="AG23" i="8" a="1"/>
  <c r="AG23" i="8" s="1"/>
  <c r="AG16" i="8" a="1"/>
  <c r="AG16" i="8" s="1"/>
  <c r="AG10" i="8" a="1"/>
  <c r="AG10" i="8" s="1"/>
  <c r="AG70" i="8" a="1"/>
  <c r="AG70" i="8" s="1"/>
  <c r="AG52" i="8" a="1"/>
  <c r="AG52" i="8" s="1"/>
  <c r="AG34" i="8" a="1"/>
  <c r="AG34" i="8" s="1"/>
  <c r="AG31" i="8" a="1"/>
  <c r="AG31" i="8" s="1"/>
  <c r="AG19" i="8" a="1"/>
  <c r="AG19" i="8" s="1"/>
  <c r="AG12" i="8" a="1"/>
  <c r="AG12" i="8" s="1"/>
  <c r="AG9" i="8" a="1"/>
  <c r="AG9" i="8" s="1"/>
  <c r="AG64" i="8" a="1"/>
  <c r="AG64" i="8" s="1"/>
  <c r="AG61" i="8" a="1"/>
  <c r="AG61" i="8" s="1"/>
  <c r="AG58" i="8" a="1"/>
  <c r="AG58" i="8" s="1"/>
  <c r="AG53" i="8" a="1"/>
  <c r="AG53" i="8" s="1"/>
  <c r="AG49" i="8" a="1"/>
  <c r="AG49" i="8" s="1"/>
  <c r="AG45" i="8" a="1"/>
  <c r="AG45" i="8" s="1"/>
  <c r="AG42" i="8" a="1"/>
  <c r="AG42" i="8" s="1"/>
  <c r="AG38" i="8" a="1"/>
  <c r="AG38" i="8" s="1"/>
  <c r="AG27" i="8" a="1"/>
  <c r="AG27" i="8" s="1"/>
  <c r="AG24" i="8" a="1"/>
  <c r="AG24" i="8" s="1"/>
  <c r="AG20" i="8" a="1"/>
  <c r="AG20" i="8" s="1"/>
  <c r="AG65" i="8" a="1"/>
  <c r="AG65" i="8" s="1"/>
  <c r="AG59" i="8" a="1"/>
  <c r="AG59" i="8" s="1"/>
  <c r="AG56" i="8" a="1"/>
  <c r="AG56" i="8" s="1"/>
  <c r="AG47" i="8" a="1"/>
  <c r="AG47" i="8" s="1"/>
  <c r="AG39" i="8" a="1"/>
  <c r="AG39" i="8" s="1"/>
  <c r="AG36" i="8" a="1"/>
  <c r="AG36" i="8" s="1"/>
  <c r="AG25" i="8" a="1"/>
  <c r="AG25" i="8" s="1"/>
  <c r="AG14" i="8" a="1"/>
  <c r="AG14" i="8" s="1"/>
  <c r="AG69" i="8" a="1"/>
  <c r="AG69" i="8" s="1"/>
  <c r="AG40" i="8" a="1"/>
  <c r="AG40" i="8" s="1"/>
  <c r="AG18" i="8" a="1"/>
  <c r="AG18" i="8" s="1"/>
  <c r="AG33" i="8" a="1"/>
  <c r="AG33" i="8" s="1"/>
  <c r="AG22" i="8" a="1"/>
  <c r="AG22" i="8" s="1"/>
  <c r="AG11" i="8" a="1"/>
  <c r="AG11" i="8" s="1"/>
  <c r="AH10" i="1" a="1"/>
  <c r="AH10" i="1" s="1"/>
  <c r="AJ10" i="1" s="1"/>
  <c r="AH11" i="1" a="1"/>
  <c r="AH11" i="1" s="1"/>
  <c r="AJ11" i="1" s="1"/>
  <c r="AH13" i="1" a="1"/>
  <c r="AH13" i="1" s="1"/>
  <c r="AJ13" i="1" s="1"/>
  <c r="AH14" i="1" a="1"/>
  <c r="AH14" i="1" s="1"/>
  <c r="AJ14" i="1" s="1"/>
  <c r="AH15" i="1" a="1"/>
  <c r="AH15" i="1" s="1"/>
  <c r="AJ15" i="1" s="1"/>
  <c r="AH9" i="1" a="1"/>
  <c r="AH9" i="1" s="1"/>
  <c r="AJ9" i="1" s="1"/>
  <c r="AH12" i="1" a="1"/>
  <c r="AH12" i="1" s="1"/>
  <c r="AJ12" i="1" s="1"/>
  <c r="AH16" i="1" a="1"/>
  <c r="AH16" i="1" s="1"/>
  <c r="AJ16" i="1" s="1"/>
  <c r="AH18" i="1" a="1"/>
  <c r="AH18" i="1" s="1"/>
  <c r="AJ18" i="1" s="1"/>
  <c r="AH21" i="1" a="1"/>
  <c r="AH21" i="1" s="1"/>
  <c r="AJ21" i="1" s="1"/>
  <c r="AH19" i="1" a="1"/>
  <c r="AH19" i="1" s="1"/>
  <c r="AJ19" i="1" s="1"/>
  <c r="AH20" i="1" a="1"/>
  <c r="AH20" i="1" s="1"/>
  <c r="AJ20" i="1" s="1"/>
  <c r="AH23" i="1" a="1"/>
  <c r="AH23" i="1" s="1"/>
  <c r="AJ23" i="1" s="1"/>
  <c r="AH26" i="1" a="1"/>
  <c r="AH26" i="1" s="1"/>
  <c r="AJ26" i="1" s="1"/>
  <c r="AH24" i="1" a="1"/>
  <c r="AH24" i="1" s="1"/>
  <c r="AJ24" i="1" s="1"/>
  <c r="AH31" i="1" a="1"/>
  <c r="AH31" i="1" s="1"/>
  <c r="AJ31" i="1" s="1"/>
  <c r="AH25" i="1" a="1"/>
  <c r="AH25" i="1" s="1"/>
  <c r="AJ25" i="1" s="1"/>
  <c r="AH27" i="1" a="1"/>
  <c r="AH27" i="1" s="1"/>
  <c r="AJ27" i="1" s="1"/>
  <c r="AH28" i="1" a="1"/>
  <c r="AH28" i="1" s="1"/>
  <c r="AJ28" i="1" s="1"/>
  <c r="AH29" i="1" a="1"/>
  <c r="AH29" i="1" s="1"/>
  <c r="AJ29" i="1" s="1"/>
  <c r="AH30" i="1" a="1"/>
  <c r="AH30" i="1" s="1"/>
  <c r="AJ30" i="1" s="1"/>
  <c r="AH34" i="1" a="1"/>
  <c r="AH34" i="1" s="1"/>
  <c r="AJ34" i="1" s="1"/>
  <c r="AH35" i="1" a="1"/>
  <c r="AH35" i="1" s="1"/>
  <c r="AJ35" i="1" s="1"/>
  <c r="AH38" i="1" a="1"/>
  <c r="AH38" i="1" s="1"/>
  <c r="AJ38" i="1" s="1"/>
  <c r="AH41" i="1" a="1"/>
  <c r="AH41" i="1" s="1"/>
  <c r="AJ41" i="1" s="1"/>
  <c r="AH49" i="1" a="1"/>
  <c r="AH49" i="1" s="1"/>
  <c r="AJ49" i="1" s="1"/>
  <c r="AH17" i="1" a="1"/>
  <c r="AH17" i="1" s="1"/>
  <c r="AJ17" i="1" s="1"/>
  <c r="AH36" i="1" a="1"/>
  <c r="AH36" i="1" s="1"/>
  <c r="AJ36" i="1" s="1"/>
  <c r="AH37" i="1" a="1"/>
  <c r="AH37" i="1" s="1"/>
  <c r="AJ37" i="1" s="1"/>
  <c r="AH39" i="1" a="1"/>
  <c r="AH39" i="1" s="1"/>
  <c r="AJ39" i="1" s="1"/>
  <c r="AH42" i="1" a="1"/>
  <c r="AH42" i="1" s="1"/>
  <c r="AJ42" i="1" s="1"/>
  <c r="AH44" i="1" a="1"/>
  <c r="AH44" i="1" s="1"/>
  <c r="AJ44" i="1" s="1"/>
  <c r="AH47" i="1" a="1"/>
  <c r="AH47" i="1" s="1"/>
  <c r="AJ47" i="1" s="1"/>
  <c r="AH22" i="1" a="1"/>
  <c r="AH22" i="1" s="1"/>
  <c r="AJ22" i="1" s="1"/>
  <c r="AH45" i="1" a="1"/>
  <c r="AH45" i="1" s="1"/>
  <c r="AJ45" i="1" s="1"/>
  <c r="AH50" i="1" a="1"/>
  <c r="AH50" i="1" s="1"/>
  <c r="AJ50" i="1" s="1"/>
  <c r="AH55" i="1" a="1"/>
  <c r="AH55" i="1" s="1"/>
  <c r="AJ55" i="1" s="1"/>
  <c r="AH62" i="1" a="1"/>
  <c r="AH62" i="1" s="1"/>
  <c r="AJ62" i="1" s="1"/>
  <c r="AH32" i="1" a="1"/>
  <c r="AH32" i="1" s="1"/>
  <c r="AJ32" i="1" s="1"/>
  <c r="AH59" i="1" a="1"/>
  <c r="AH59" i="1" s="1"/>
  <c r="AJ59" i="1" s="1"/>
  <c r="AH66" i="1" a="1"/>
  <c r="AH66" i="1" s="1"/>
  <c r="AJ66" i="1" s="1"/>
  <c r="AH70" i="1" a="1"/>
  <c r="AH70" i="1" s="1"/>
  <c r="AJ70" i="1" s="1"/>
  <c r="AH33" i="1" a="1"/>
  <c r="AH33" i="1" s="1"/>
  <c r="AJ33" i="1" s="1"/>
  <c r="AH48" i="1" a="1"/>
  <c r="AH48" i="1" s="1"/>
  <c r="AJ48" i="1" s="1"/>
  <c r="AH56" i="1" a="1"/>
  <c r="AH56" i="1" s="1"/>
  <c r="AJ56" i="1" s="1"/>
  <c r="AH60" i="1" a="1"/>
  <c r="AH60" i="1" s="1"/>
  <c r="AJ60" i="1" s="1"/>
  <c r="AH67" i="1" a="1"/>
  <c r="AH67" i="1" s="1"/>
  <c r="AJ67" i="1" s="1"/>
  <c r="AH71" i="1" a="1"/>
  <c r="AH71" i="1" s="1"/>
  <c r="AJ71" i="1" s="1"/>
  <c r="AH40" i="1" a="1"/>
  <c r="AH40" i="1" s="1"/>
  <c r="AJ40" i="1" s="1"/>
  <c r="AH43" i="1" a="1"/>
  <c r="AH43" i="1" s="1"/>
  <c r="AJ43" i="1" s="1"/>
  <c r="AH46" i="1" a="1"/>
  <c r="AH46" i="1" s="1"/>
  <c r="AJ46" i="1" s="1"/>
  <c r="AH51" i="1" a="1"/>
  <c r="AH51" i="1" s="1"/>
  <c r="AJ51" i="1" s="1"/>
  <c r="AH52" i="1" a="1"/>
  <c r="AH52" i="1" s="1"/>
  <c r="AJ52" i="1" s="1"/>
  <c r="AH53" i="1" a="1"/>
  <c r="AH53" i="1" s="1"/>
  <c r="AJ53" i="1" s="1"/>
  <c r="AH54" i="1" a="1"/>
  <c r="AH54" i="1" s="1"/>
  <c r="AJ54" i="1" s="1"/>
  <c r="AH57" i="1" a="1"/>
  <c r="AH57" i="1" s="1"/>
  <c r="AJ57" i="1" s="1"/>
  <c r="AH61" i="1" a="1"/>
  <c r="AH61" i="1" s="1"/>
  <c r="AJ61" i="1" s="1"/>
  <c r="AH64" i="1" a="1"/>
  <c r="AH64" i="1" s="1"/>
  <c r="AJ64" i="1" s="1"/>
  <c r="AH68" i="1" a="1"/>
  <c r="AH68" i="1" s="1"/>
  <c r="AJ68" i="1" s="1"/>
  <c r="AH72" i="1" a="1"/>
  <c r="AH72" i="1" s="1"/>
  <c r="AJ72" i="1" s="1"/>
  <c r="AH58" i="1" a="1"/>
  <c r="AH58" i="1" s="1"/>
  <c r="AJ58" i="1" s="1"/>
  <c r="AH63" i="1" a="1"/>
  <c r="AH63" i="1" s="1"/>
  <c r="AJ63" i="1" s="1"/>
  <c r="AH65" i="1" a="1"/>
  <c r="AH65" i="1" s="1"/>
  <c r="AJ65" i="1" s="1"/>
  <c r="AH69" i="1" a="1"/>
  <c r="AH69" i="1" s="1"/>
  <c r="AJ69" i="1" s="1"/>
  <c r="AH72" i="15" a="1"/>
  <c r="AH72" i="15" s="1"/>
  <c r="AH68" i="15" a="1"/>
  <c r="AH68" i="15" s="1"/>
  <c r="AH64" i="15" a="1"/>
  <c r="AH64" i="15" s="1"/>
  <c r="AH59" i="15" a="1"/>
  <c r="AH59" i="15" s="1"/>
  <c r="AH51" i="15" a="1"/>
  <c r="AH51" i="15" s="1"/>
  <c r="AH46" i="15" a="1"/>
  <c r="AH46" i="15" s="1"/>
  <c r="AH42" i="15" a="1"/>
  <c r="AH42" i="15" s="1"/>
  <c r="AH38" i="15" a="1"/>
  <c r="AH38" i="15" s="1"/>
  <c r="AH35" i="15" a="1"/>
  <c r="AH35" i="15" s="1"/>
  <c r="AH33" i="15" a="1"/>
  <c r="AH33" i="15" s="1"/>
  <c r="AH31" i="15" a="1"/>
  <c r="AH31" i="15" s="1"/>
  <c r="AJ31" i="15" s="1"/>
  <c r="AH29" i="15" a="1"/>
  <c r="AH29" i="15" s="1"/>
  <c r="AH24" i="15" a="1"/>
  <c r="AH24" i="15" s="1"/>
  <c r="AH22" i="15" a="1"/>
  <c r="AH22" i="15" s="1"/>
  <c r="AH17" i="15" a="1"/>
  <c r="AH17" i="15" s="1"/>
  <c r="AH14" i="15" a="1"/>
  <c r="AH14" i="15" s="1"/>
  <c r="AH69" i="15" a="1"/>
  <c r="AH69" i="15" s="1"/>
  <c r="AH65" i="15" a="1"/>
  <c r="AH65" i="15" s="1"/>
  <c r="AH60" i="15" a="1"/>
  <c r="AH60" i="15" s="1"/>
  <c r="AH58" i="15" a="1"/>
  <c r="AH58" i="15" s="1"/>
  <c r="AH49" i="15" a="1"/>
  <c r="AH49" i="15" s="1"/>
  <c r="AH43" i="15" a="1"/>
  <c r="AH43" i="15" s="1"/>
  <c r="AH39" i="15" a="1"/>
  <c r="AH39" i="15" s="1"/>
  <c r="AH26" i="15" a="1"/>
  <c r="AH26" i="15" s="1"/>
  <c r="AH21" i="15" a="1"/>
  <c r="AH21" i="15" s="1"/>
  <c r="AH18" i="15" a="1"/>
  <c r="AH18" i="15" s="1"/>
  <c r="AH15" i="15" a="1"/>
  <c r="AH15" i="15" s="1"/>
  <c r="AH66" i="15" a="1"/>
  <c r="AH66" i="15" s="1"/>
  <c r="AH57" i="15" a="1"/>
  <c r="AH57" i="15" s="1"/>
  <c r="AH56" i="15" a="1"/>
  <c r="AH56" i="15" s="1"/>
  <c r="AH50" i="15" a="1"/>
  <c r="AH50" i="15" s="1"/>
  <c r="AH44" i="15" a="1"/>
  <c r="AH44" i="15" s="1"/>
  <c r="AH40" i="15" a="1"/>
  <c r="AH40" i="15" s="1"/>
  <c r="AH30" i="15" a="1"/>
  <c r="AH30" i="15" s="1"/>
  <c r="AH23" i="15" a="1"/>
  <c r="AH23" i="15" s="1"/>
  <c r="AH16" i="15" a="1"/>
  <c r="AH16" i="15" s="1"/>
  <c r="AH9" i="15" a="1"/>
  <c r="AH9" i="15" s="1"/>
  <c r="AH52" i="15" a="1"/>
  <c r="AH52" i="15" s="1"/>
  <c r="AH48" i="15" a="1"/>
  <c r="AH48" i="15" s="1"/>
  <c r="AH13" i="15" a="1"/>
  <c r="AH13" i="15" s="1"/>
  <c r="AH67" i="15" a="1"/>
  <c r="AH67" i="15" s="1"/>
  <c r="AH61" i="15" a="1"/>
  <c r="AH61" i="15" s="1"/>
  <c r="AH45" i="15" a="1"/>
  <c r="AH45" i="15" s="1"/>
  <c r="AH34" i="15" a="1"/>
  <c r="AH34" i="15" s="1"/>
  <c r="AH27" i="15" a="1"/>
  <c r="AH27" i="15" s="1"/>
  <c r="AH11" i="15" a="1"/>
  <c r="AH11" i="15" s="1"/>
  <c r="AH63" i="15" a="1"/>
  <c r="AH63" i="15" s="1"/>
  <c r="AH37" i="15" a="1"/>
  <c r="AH37" i="15" s="1"/>
  <c r="AH70" i="15" a="1"/>
  <c r="AH70" i="15" s="1"/>
  <c r="AH62" i="15" a="1"/>
  <c r="AH62" i="15" s="1"/>
  <c r="AH55" i="15" a="1"/>
  <c r="AH55" i="15" s="1"/>
  <c r="AH54" i="15" a="1"/>
  <c r="AH54" i="15" s="1"/>
  <c r="AH47" i="15" a="1"/>
  <c r="AH47" i="15" s="1"/>
  <c r="AH36" i="15" a="1"/>
  <c r="AH36" i="15" s="1"/>
  <c r="AH32" i="15" a="1"/>
  <c r="AH32" i="15" s="1"/>
  <c r="AH28" i="15" a="1"/>
  <c r="AH28" i="15" s="1"/>
  <c r="AH25" i="15" a="1"/>
  <c r="AH25" i="15" s="1"/>
  <c r="AH19" i="15" a="1"/>
  <c r="AH19" i="15" s="1"/>
  <c r="AH12" i="15" a="1"/>
  <c r="AH12" i="15" s="1"/>
  <c r="AH10" i="15" a="1"/>
  <c r="AH10" i="15" s="1"/>
  <c r="AH71" i="15" a="1"/>
  <c r="AH71" i="15" s="1"/>
  <c r="AH53" i="15" a="1"/>
  <c r="AH53" i="15" s="1"/>
  <c r="AH41" i="15" a="1"/>
  <c r="AH41" i="15" s="1"/>
  <c r="AH20" i="15" a="1"/>
  <c r="AH20" i="15" s="1"/>
  <c r="AL13" i="1"/>
  <c r="AK9" i="1"/>
  <c r="AL11" i="1"/>
  <c r="AN12" i="1"/>
  <c r="AH8" i="11"/>
  <c r="AG7" i="11"/>
  <c r="AH8" i="17"/>
  <c r="AH6" i="17" s="1" a="1"/>
  <c r="AH6" i="17" s="1"/>
  <c r="AG7" i="17"/>
  <c r="AH8" i="12"/>
  <c r="AG7" i="12"/>
  <c r="A71" i="1"/>
  <c r="B71" i="1"/>
  <c r="C71" i="1"/>
  <c r="A72" i="1"/>
  <c r="B72" i="1"/>
  <c r="C72" i="1"/>
  <c r="AK10" i="1"/>
  <c r="AL10" i="1"/>
  <c r="AM10" i="1"/>
  <c r="AN10" i="1"/>
  <c r="AO10" i="1"/>
  <c r="AP10" i="1"/>
  <c r="AK11" i="1"/>
  <c r="AO11" i="1"/>
  <c r="AM12" i="1"/>
  <c r="AK13" i="1"/>
  <c r="AO13" i="1"/>
  <c r="AK14" i="1"/>
  <c r="AL14" i="1"/>
  <c r="AM14" i="1"/>
  <c r="AN14" i="1"/>
  <c r="AO14" i="1"/>
  <c r="AP14" i="1"/>
  <c r="AK15" i="1"/>
  <c r="AL15" i="1"/>
  <c r="AM15" i="1"/>
  <c r="AN15" i="1"/>
  <c r="AO15" i="1"/>
  <c r="AP15" i="1"/>
  <c r="AK16" i="1"/>
  <c r="AL16" i="1"/>
  <c r="AM16" i="1"/>
  <c r="AN16" i="1"/>
  <c r="AO16" i="1"/>
  <c r="AP16" i="1"/>
  <c r="C70" i="17"/>
  <c r="B70" i="17"/>
  <c r="A70" i="17"/>
  <c r="C69" i="17"/>
  <c r="B69" i="17"/>
  <c r="A69" i="17"/>
  <c r="C68" i="17"/>
  <c r="B68" i="17"/>
  <c r="A68" i="17"/>
  <c r="C67" i="17"/>
  <c r="B67" i="17"/>
  <c r="A67" i="17"/>
  <c r="C66" i="17"/>
  <c r="B66" i="17"/>
  <c r="A66" i="17"/>
  <c r="C65" i="17"/>
  <c r="B65" i="17"/>
  <c r="A65" i="17"/>
  <c r="C64" i="17"/>
  <c r="B64" i="17"/>
  <c r="A64" i="17"/>
  <c r="C63" i="17"/>
  <c r="B63" i="17"/>
  <c r="A63" i="17"/>
  <c r="C62" i="17"/>
  <c r="B62" i="17"/>
  <c r="A62" i="17"/>
  <c r="C61" i="17"/>
  <c r="B61" i="17"/>
  <c r="A61" i="17"/>
  <c r="C60" i="17"/>
  <c r="B60" i="17"/>
  <c r="A60" i="17"/>
  <c r="C59" i="17"/>
  <c r="B59" i="17"/>
  <c r="A59" i="17"/>
  <c r="C58" i="17"/>
  <c r="B58" i="17"/>
  <c r="A58" i="17"/>
  <c r="C57" i="17"/>
  <c r="B57" i="17"/>
  <c r="A57" i="17"/>
  <c r="C56" i="17"/>
  <c r="B56" i="17"/>
  <c r="A56" i="17"/>
  <c r="C55" i="17"/>
  <c r="B55" i="17"/>
  <c r="A55" i="17"/>
  <c r="C54" i="17"/>
  <c r="B54" i="17"/>
  <c r="A54" i="17"/>
  <c r="C53" i="17"/>
  <c r="B53" i="17"/>
  <c r="A53" i="17"/>
  <c r="C52" i="17"/>
  <c r="B52" i="17"/>
  <c r="A52" i="17"/>
  <c r="C51" i="17"/>
  <c r="B51" i="17"/>
  <c r="A51" i="17"/>
  <c r="C50" i="17"/>
  <c r="B50" i="17"/>
  <c r="A50" i="17"/>
  <c r="C49" i="17"/>
  <c r="B49" i="17"/>
  <c r="A49" i="17"/>
  <c r="C48" i="17"/>
  <c r="B48" i="17"/>
  <c r="A48" i="17"/>
  <c r="C47" i="17"/>
  <c r="B47" i="17"/>
  <c r="A47" i="17"/>
  <c r="C46" i="17"/>
  <c r="B46" i="17"/>
  <c r="A46" i="17"/>
  <c r="C45" i="17"/>
  <c r="B45" i="17"/>
  <c r="A45" i="17"/>
  <c r="C44" i="17"/>
  <c r="B44" i="17"/>
  <c r="A44" i="17"/>
  <c r="C43" i="17"/>
  <c r="B43" i="17"/>
  <c r="A43" i="17"/>
  <c r="C42" i="17"/>
  <c r="B42" i="17"/>
  <c r="A42" i="17"/>
  <c r="C41" i="17"/>
  <c r="B41" i="17"/>
  <c r="A41" i="17"/>
  <c r="C40" i="17"/>
  <c r="B40" i="17"/>
  <c r="A40" i="17"/>
  <c r="C39" i="17"/>
  <c r="B39" i="17"/>
  <c r="A39" i="17"/>
  <c r="C38" i="17"/>
  <c r="B38" i="17"/>
  <c r="A38" i="17"/>
  <c r="C37" i="17"/>
  <c r="B37" i="17"/>
  <c r="A37" i="17"/>
  <c r="C36" i="17"/>
  <c r="B36" i="17"/>
  <c r="A36" i="17"/>
  <c r="C35" i="17"/>
  <c r="B35" i="17"/>
  <c r="A35" i="17"/>
  <c r="C34" i="17"/>
  <c r="B34" i="17"/>
  <c r="A34" i="17"/>
  <c r="C33" i="17"/>
  <c r="B33" i="17"/>
  <c r="A33" i="17"/>
  <c r="C32" i="17"/>
  <c r="B32" i="17"/>
  <c r="A32" i="17"/>
  <c r="C31" i="17"/>
  <c r="B31" i="17"/>
  <c r="A31" i="17"/>
  <c r="C30" i="17"/>
  <c r="B30" i="17"/>
  <c r="A30" i="17"/>
  <c r="C29" i="17"/>
  <c r="B29" i="17"/>
  <c r="A29" i="17"/>
  <c r="C28" i="17"/>
  <c r="B28" i="17"/>
  <c r="A28" i="17"/>
  <c r="C27" i="17"/>
  <c r="B27" i="17"/>
  <c r="A27" i="17"/>
  <c r="C26" i="17"/>
  <c r="B26" i="17"/>
  <c r="A26" i="17"/>
  <c r="C25" i="17"/>
  <c r="B25" i="17"/>
  <c r="A25" i="17"/>
  <c r="C24" i="17"/>
  <c r="B24" i="17"/>
  <c r="A24" i="17"/>
  <c r="C23" i="17"/>
  <c r="B23" i="17"/>
  <c r="A23" i="17"/>
  <c r="C22" i="17"/>
  <c r="B22" i="17"/>
  <c r="A22" i="17"/>
  <c r="C21" i="17"/>
  <c r="B21" i="17"/>
  <c r="A21" i="17"/>
  <c r="C20" i="17"/>
  <c r="B20" i="17"/>
  <c r="A20" i="17"/>
  <c r="C19" i="17"/>
  <c r="B19" i="17"/>
  <c r="A19" i="17"/>
  <c r="C18" i="17"/>
  <c r="B18" i="17"/>
  <c r="A18" i="17"/>
  <c r="C17" i="17"/>
  <c r="B17" i="17"/>
  <c r="A17" i="17"/>
  <c r="C16" i="17"/>
  <c r="B16" i="17"/>
  <c r="A16" i="17"/>
  <c r="C15" i="17"/>
  <c r="B15" i="17"/>
  <c r="A15" i="17"/>
  <c r="C14" i="17"/>
  <c r="B14" i="17"/>
  <c r="A14" i="17"/>
  <c r="C13" i="17"/>
  <c r="B13" i="17"/>
  <c r="A13" i="17"/>
  <c r="C12" i="17"/>
  <c r="B12" i="17"/>
  <c r="A12" i="17"/>
  <c r="C11" i="17"/>
  <c r="B11" i="17"/>
  <c r="A11" i="17"/>
  <c r="C10" i="17"/>
  <c r="B10" i="17"/>
  <c r="A10" i="17"/>
  <c r="C9" i="17"/>
  <c r="B9" i="17"/>
  <c r="A9" i="17"/>
  <c r="AP72" i="16"/>
  <c r="AO72" i="16"/>
  <c r="AN72" i="16"/>
  <c r="AM72" i="16"/>
  <c r="AL72" i="16"/>
  <c r="AK72" i="16"/>
  <c r="AI72" i="16"/>
  <c r="AR72" i="16" s="1"/>
  <c r="AP71" i="16"/>
  <c r="AP70" i="16"/>
  <c r="AO70" i="16"/>
  <c r="AN70" i="16"/>
  <c r="AM70" i="16"/>
  <c r="AL70" i="16"/>
  <c r="AK70" i="16"/>
  <c r="AI70" i="16"/>
  <c r="AR70" i="16" s="1"/>
  <c r="C70" i="16"/>
  <c r="B70" i="16"/>
  <c r="A70" i="16"/>
  <c r="AM69" i="16"/>
  <c r="C69" i="16"/>
  <c r="B69" i="16"/>
  <c r="A69" i="16"/>
  <c r="AP68" i="16"/>
  <c r="AO68" i="16"/>
  <c r="AN68" i="16"/>
  <c r="AM68" i="16"/>
  <c r="AL68" i="16"/>
  <c r="AK68" i="16"/>
  <c r="AI68" i="16"/>
  <c r="AR68" i="16" s="1"/>
  <c r="C68" i="16"/>
  <c r="B68" i="16"/>
  <c r="A68" i="16"/>
  <c r="AP67" i="16"/>
  <c r="AO67" i="16"/>
  <c r="AN67" i="16"/>
  <c r="AM67" i="16"/>
  <c r="AL67" i="16"/>
  <c r="AK67" i="16"/>
  <c r="AI67" i="16"/>
  <c r="AR67" i="16" s="1"/>
  <c r="C67" i="16"/>
  <c r="B67" i="16"/>
  <c r="A67" i="16"/>
  <c r="AO66" i="16"/>
  <c r="C66" i="16"/>
  <c r="B66" i="16"/>
  <c r="A66" i="16"/>
  <c r="AP65" i="16"/>
  <c r="AO65" i="16"/>
  <c r="AN65" i="16"/>
  <c r="AM65" i="16"/>
  <c r="AL65" i="16"/>
  <c r="AK65" i="16"/>
  <c r="AI65" i="16"/>
  <c r="AR65" i="16" s="1"/>
  <c r="C65" i="16"/>
  <c r="B65" i="16"/>
  <c r="A65" i="16"/>
  <c r="AK64" i="16"/>
  <c r="C64" i="16"/>
  <c r="B64" i="16"/>
  <c r="A64" i="16"/>
  <c r="AM63" i="16"/>
  <c r="C63" i="16"/>
  <c r="B63" i="16"/>
  <c r="A63" i="16"/>
  <c r="AP62" i="16"/>
  <c r="AO62" i="16"/>
  <c r="AN62" i="16"/>
  <c r="AM62" i="16"/>
  <c r="AL62" i="16"/>
  <c r="AK62" i="16"/>
  <c r="AI62" i="16"/>
  <c r="AR62" i="16" s="1"/>
  <c r="C62" i="16"/>
  <c r="B62" i="16"/>
  <c r="A62" i="16"/>
  <c r="AP61" i="16"/>
  <c r="AO61" i="16"/>
  <c r="AN61" i="16"/>
  <c r="AM61" i="16"/>
  <c r="AL61" i="16"/>
  <c r="AK61" i="16"/>
  <c r="AI61" i="16"/>
  <c r="AR61" i="16" s="1"/>
  <c r="C61" i="16"/>
  <c r="B61" i="16"/>
  <c r="A61" i="16"/>
  <c r="AO60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AP56" i="16"/>
  <c r="AO56" i="16"/>
  <c r="AN56" i="16"/>
  <c r="AM56" i="16"/>
  <c r="AL56" i="16"/>
  <c r="AK56" i="16"/>
  <c r="AI56" i="16"/>
  <c r="AR56" i="16" s="1"/>
  <c r="C56" i="16"/>
  <c r="B56" i="16"/>
  <c r="A56" i="16"/>
  <c r="AP55" i="16"/>
  <c r="AO55" i="16"/>
  <c r="AN55" i="16"/>
  <c r="AM55" i="16"/>
  <c r="AL55" i="16"/>
  <c r="AK55" i="16"/>
  <c r="AI55" i="16"/>
  <c r="AR55" i="16" s="1"/>
  <c r="C55" i="16"/>
  <c r="B55" i="16"/>
  <c r="A55" i="16"/>
  <c r="AP54" i="16"/>
  <c r="AO54" i="16"/>
  <c r="AN54" i="16"/>
  <c r="AM54" i="16"/>
  <c r="AL54" i="16"/>
  <c r="AK54" i="16"/>
  <c r="AI54" i="16"/>
  <c r="AR54" i="16" s="1"/>
  <c r="C54" i="16"/>
  <c r="B54" i="16"/>
  <c r="A54" i="16"/>
  <c r="AM53" i="16"/>
  <c r="C53" i="16"/>
  <c r="B53" i="16"/>
  <c r="A53" i="16"/>
  <c r="AO52" i="16"/>
  <c r="C52" i="16"/>
  <c r="B52" i="16"/>
  <c r="A52" i="16"/>
  <c r="AP51" i="16"/>
  <c r="AO51" i="16"/>
  <c r="AN51" i="16"/>
  <c r="AM51" i="16"/>
  <c r="AL51" i="16"/>
  <c r="AK51" i="16"/>
  <c r="AI51" i="16"/>
  <c r="AR51" i="16" s="1"/>
  <c r="C51" i="16"/>
  <c r="B51" i="16"/>
  <c r="A51" i="16"/>
  <c r="AP50" i="16"/>
  <c r="AO50" i="16"/>
  <c r="AN50" i="16"/>
  <c r="AM50" i="16"/>
  <c r="AL50" i="16"/>
  <c r="AK50" i="16"/>
  <c r="AI50" i="16"/>
  <c r="AR50" i="16" s="1"/>
  <c r="C50" i="16"/>
  <c r="B50" i="16"/>
  <c r="A50" i="16"/>
  <c r="AP49" i="16"/>
  <c r="AO49" i="16"/>
  <c r="AN49" i="16"/>
  <c r="AM49" i="16"/>
  <c r="AL49" i="16"/>
  <c r="AK49" i="16"/>
  <c r="AI49" i="16"/>
  <c r="AR49" i="16" s="1"/>
  <c r="C49" i="16"/>
  <c r="B49" i="16"/>
  <c r="A49" i="16"/>
  <c r="AK48" i="16"/>
  <c r="C48" i="16"/>
  <c r="B48" i="16"/>
  <c r="A48" i="16"/>
  <c r="AP47" i="16"/>
  <c r="AO47" i="16"/>
  <c r="AN47" i="16"/>
  <c r="AM47" i="16"/>
  <c r="AL47" i="16"/>
  <c r="AK47" i="16"/>
  <c r="AI47" i="16"/>
  <c r="AR47" i="16" s="1"/>
  <c r="C47" i="16"/>
  <c r="B47" i="16"/>
  <c r="A47" i="16"/>
  <c r="AP46" i="16"/>
  <c r="AO46" i="16"/>
  <c r="AN46" i="16"/>
  <c r="AM46" i="16"/>
  <c r="AL46" i="16"/>
  <c r="AK46" i="16"/>
  <c r="AI46" i="16"/>
  <c r="AR46" i="16" s="1"/>
  <c r="C46" i="16"/>
  <c r="B46" i="16"/>
  <c r="A46" i="16"/>
  <c r="AP45" i="16"/>
  <c r="AO45" i="16"/>
  <c r="AN45" i="16"/>
  <c r="AM45" i="16"/>
  <c r="AL45" i="16"/>
  <c r="AK45" i="16"/>
  <c r="AI45" i="16"/>
  <c r="AR45" i="16" s="1"/>
  <c r="C45" i="16"/>
  <c r="B45" i="16"/>
  <c r="A45" i="16"/>
  <c r="AP44" i="16"/>
  <c r="AO44" i="16"/>
  <c r="AN44" i="16"/>
  <c r="AM44" i="16"/>
  <c r="AL44" i="16"/>
  <c r="AK44" i="16"/>
  <c r="AI44" i="16"/>
  <c r="AR44" i="16" s="1"/>
  <c r="C44" i="16"/>
  <c r="B44" i="16"/>
  <c r="A44" i="16"/>
  <c r="AM43" i="16"/>
  <c r="C43" i="16"/>
  <c r="B43" i="16"/>
  <c r="A43" i="16"/>
  <c r="AP42" i="16"/>
  <c r="AO42" i="16"/>
  <c r="AN42" i="16"/>
  <c r="AM42" i="16"/>
  <c r="AL42" i="16"/>
  <c r="AK42" i="16"/>
  <c r="AI42" i="16"/>
  <c r="AR42" i="16" s="1"/>
  <c r="C42" i="16"/>
  <c r="B42" i="16"/>
  <c r="A42" i="16"/>
  <c r="C41" i="16"/>
  <c r="B41" i="16"/>
  <c r="A41" i="16"/>
  <c r="AP40" i="16"/>
  <c r="AO40" i="16"/>
  <c r="AN40" i="16"/>
  <c r="AM40" i="16"/>
  <c r="AL40" i="16"/>
  <c r="AK40" i="16"/>
  <c r="AI40" i="16"/>
  <c r="AR40" i="16" s="1"/>
  <c r="C40" i="16"/>
  <c r="B40" i="16"/>
  <c r="A40" i="16"/>
  <c r="AM39" i="16"/>
  <c r="C39" i="16"/>
  <c r="B39" i="16"/>
  <c r="A39" i="16"/>
  <c r="AP38" i="16"/>
  <c r="AO38" i="16"/>
  <c r="AN38" i="16"/>
  <c r="AM38" i="16"/>
  <c r="AL38" i="16"/>
  <c r="AK38" i="16"/>
  <c r="AI38" i="16"/>
  <c r="AR38" i="16" s="1"/>
  <c r="C38" i="16"/>
  <c r="B38" i="16"/>
  <c r="A38" i="16"/>
  <c r="AP37" i="16"/>
  <c r="AO37" i="16"/>
  <c r="AN37" i="16"/>
  <c r="AM37" i="16"/>
  <c r="AL37" i="16"/>
  <c r="AK37" i="16"/>
  <c r="AI37" i="16"/>
  <c r="AR37" i="16" s="1"/>
  <c r="C37" i="16"/>
  <c r="B37" i="16"/>
  <c r="A37" i="16"/>
  <c r="AP36" i="16"/>
  <c r="AO36" i="16"/>
  <c r="AN36" i="16"/>
  <c r="AM36" i="16"/>
  <c r="AL36" i="16"/>
  <c r="AK36" i="16"/>
  <c r="AI36" i="16"/>
  <c r="AR36" i="16" s="1"/>
  <c r="C36" i="16"/>
  <c r="B36" i="16"/>
  <c r="A36" i="16"/>
  <c r="C35" i="16"/>
  <c r="B35" i="16"/>
  <c r="A35" i="16"/>
  <c r="C34" i="16"/>
  <c r="B34" i="16"/>
  <c r="A34" i="16"/>
  <c r="C33" i="16"/>
  <c r="B33" i="16"/>
  <c r="A33" i="16"/>
  <c r="AK32" i="16"/>
  <c r="C32" i="16"/>
  <c r="B32" i="16"/>
  <c r="A32" i="16"/>
  <c r="AP31" i="16"/>
  <c r="AO31" i="16"/>
  <c r="AN31" i="16"/>
  <c r="AM31" i="16"/>
  <c r="AL31" i="16"/>
  <c r="AK31" i="16"/>
  <c r="AI31" i="16"/>
  <c r="AR31" i="16" s="1"/>
  <c r="C31" i="16"/>
  <c r="B31" i="16"/>
  <c r="A31" i="16"/>
  <c r="C30" i="16"/>
  <c r="B30" i="16"/>
  <c r="A30" i="16"/>
  <c r="AP29" i="16"/>
  <c r="AO29" i="16"/>
  <c r="AN29" i="16"/>
  <c r="AM29" i="16"/>
  <c r="AL29" i="16"/>
  <c r="AK29" i="16"/>
  <c r="AI29" i="16"/>
  <c r="AR29" i="16" s="1"/>
  <c r="C29" i="16"/>
  <c r="B29" i="16"/>
  <c r="A29" i="16"/>
  <c r="AP28" i="16"/>
  <c r="AO28" i="16"/>
  <c r="AN28" i="16"/>
  <c r="AM28" i="16"/>
  <c r="AL28" i="16"/>
  <c r="AK28" i="16"/>
  <c r="AI28" i="16"/>
  <c r="AR28" i="16" s="1"/>
  <c r="C28" i="16"/>
  <c r="B28" i="16"/>
  <c r="A28" i="16"/>
  <c r="AP27" i="16"/>
  <c r="AO27" i="16"/>
  <c r="AN27" i="16"/>
  <c r="AM27" i="16"/>
  <c r="AL27" i="16"/>
  <c r="AK27" i="16"/>
  <c r="AI27" i="16"/>
  <c r="AR27" i="16" s="1"/>
  <c r="C27" i="16"/>
  <c r="B27" i="16"/>
  <c r="A27" i="16"/>
  <c r="C26" i="16"/>
  <c r="B26" i="16"/>
  <c r="A26" i="16"/>
  <c r="C25" i="16"/>
  <c r="B25" i="16"/>
  <c r="A25" i="16"/>
  <c r="AP24" i="16"/>
  <c r="AO24" i="16"/>
  <c r="AN24" i="16"/>
  <c r="AM24" i="16"/>
  <c r="AL24" i="16"/>
  <c r="AK24" i="16"/>
  <c r="AI24" i="16"/>
  <c r="AR24" i="16" s="1"/>
  <c r="C24" i="16"/>
  <c r="B24" i="16"/>
  <c r="A24" i="16"/>
  <c r="AP23" i="16"/>
  <c r="AO23" i="16"/>
  <c r="AN23" i="16"/>
  <c r="AM23" i="16"/>
  <c r="AL23" i="16"/>
  <c r="AK23" i="16"/>
  <c r="AI23" i="16"/>
  <c r="AR23" i="16" s="1"/>
  <c r="C23" i="16"/>
  <c r="B23" i="16"/>
  <c r="A23" i="16"/>
  <c r="AP22" i="16"/>
  <c r="AO22" i="16"/>
  <c r="AN22" i="16"/>
  <c r="AM22" i="16"/>
  <c r="AL22" i="16"/>
  <c r="AK22" i="16"/>
  <c r="AI22" i="16"/>
  <c r="AR22" i="16" s="1"/>
  <c r="C22" i="16"/>
  <c r="B22" i="16"/>
  <c r="A22" i="16"/>
  <c r="AM21" i="16"/>
  <c r="C21" i="16"/>
  <c r="B21" i="16"/>
  <c r="A21" i="16"/>
  <c r="AO20" i="16"/>
  <c r="C20" i="16"/>
  <c r="B20" i="16"/>
  <c r="A20" i="16"/>
  <c r="AP19" i="16"/>
  <c r="AO19" i="16"/>
  <c r="AN19" i="16"/>
  <c r="AM19" i="16"/>
  <c r="AL19" i="16"/>
  <c r="AK19" i="16"/>
  <c r="AI19" i="16"/>
  <c r="AR19" i="16" s="1"/>
  <c r="C19" i="16"/>
  <c r="B19" i="16"/>
  <c r="A19" i="16"/>
  <c r="AK18" i="16"/>
  <c r="C18" i="16"/>
  <c r="B18" i="16"/>
  <c r="A18" i="16"/>
  <c r="AP17" i="16"/>
  <c r="AO17" i="16"/>
  <c r="AN17" i="16"/>
  <c r="AM17" i="16"/>
  <c r="AL17" i="16"/>
  <c r="AK17" i="16"/>
  <c r="AI17" i="16"/>
  <c r="AR17" i="16" s="1"/>
  <c r="C17" i="16"/>
  <c r="B17" i="16"/>
  <c r="A17" i="16"/>
  <c r="C16" i="16"/>
  <c r="B16" i="16"/>
  <c r="A16" i="16"/>
  <c r="AP15" i="16"/>
  <c r="AO15" i="16"/>
  <c r="AN15" i="16"/>
  <c r="AM15" i="16"/>
  <c r="AL15" i="16"/>
  <c r="AK15" i="16"/>
  <c r="AI15" i="16"/>
  <c r="AR15" i="16" s="1"/>
  <c r="C15" i="16"/>
  <c r="B15" i="16"/>
  <c r="A15" i="16"/>
  <c r="AP14" i="16"/>
  <c r="AO14" i="16"/>
  <c r="AN14" i="16"/>
  <c r="AM14" i="16"/>
  <c r="AL14" i="16"/>
  <c r="AK14" i="16"/>
  <c r="AI14" i="16"/>
  <c r="AR14" i="16" s="1"/>
  <c r="C14" i="16"/>
  <c r="B14" i="16"/>
  <c r="A14" i="16"/>
  <c r="C13" i="16"/>
  <c r="B13" i="16"/>
  <c r="A13" i="16"/>
  <c r="AK12" i="16"/>
  <c r="C12" i="16"/>
  <c r="B12" i="16"/>
  <c r="A12" i="16"/>
  <c r="AP11" i="16"/>
  <c r="AO11" i="16"/>
  <c r="AN11" i="16"/>
  <c r="AM11" i="16"/>
  <c r="AL11" i="16"/>
  <c r="AK11" i="16"/>
  <c r="AI11" i="16"/>
  <c r="AR11" i="16" s="1"/>
  <c r="C11" i="16"/>
  <c r="B11" i="16"/>
  <c r="A11" i="16"/>
  <c r="AP10" i="16"/>
  <c r="AO10" i="16"/>
  <c r="AN10" i="16"/>
  <c r="AM10" i="16"/>
  <c r="AL10" i="16"/>
  <c r="AK10" i="16"/>
  <c r="AI10" i="16"/>
  <c r="AR10" i="16" s="1"/>
  <c r="C10" i="16"/>
  <c r="B10" i="16"/>
  <c r="A10" i="16"/>
  <c r="AM9" i="16"/>
  <c r="C9" i="16"/>
  <c r="B9" i="16"/>
  <c r="A9" i="16"/>
  <c r="AP72" i="15"/>
  <c r="AO72" i="15"/>
  <c r="AN72" i="15"/>
  <c r="AM72" i="15"/>
  <c r="AL72" i="15"/>
  <c r="AK72" i="15"/>
  <c r="AI72" i="15"/>
  <c r="AR72" i="15" s="1"/>
  <c r="AP71" i="15"/>
  <c r="AO71" i="15"/>
  <c r="AN71" i="15"/>
  <c r="AM71" i="15"/>
  <c r="AL71" i="15"/>
  <c r="AK71" i="15"/>
  <c r="AI71" i="15"/>
  <c r="AR71" i="15" s="1"/>
  <c r="AP70" i="15"/>
  <c r="AO70" i="15"/>
  <c r="AN70" i="15"/>
  <c r="AM70" i="15"/>
  <c r="AL70" i="15"/>
  <c r="AK70" i="15"/>
  <c r="AI70" i="15"/>
  <c r="AR70" i="15" s="1"/>
  <c r="C70" i="15"/>
  <c r="B70" i="15"/>
  <c r="A70" i="15"/>
  <c r="AP69" i="15"/>
  <c r="AO69" i="15"/>
  <c r="AN69" i="15"/>
  <c r="AM69" i="15"/>
  <c r="AL69" i="15"/>
  <c r="AK69" i="15"/>
  <c r="AI69" i="15"/>
  <c r="AR69" i="15" s="1"/>
  <c r="C69" i="15"/>
  <c r="B69" i="15"/>
  <c r="A69" i="15"/>
  <c r="AP68" i="15"/>
  <c r="AO68" i="15"/>
  <c r="AN68" i="15"/>
  <c r="AM68" i="15"/>
  <c r="AL68" i="15"/>
  <c r="AK68" i="15"/>
  <c r="AI68" i="15"/>
  <c r="AR68" i="15" s="1"/>
  <c r="C68" i="15"/>
  <c r="B68" i="15"/>
  <c r="A68" i="15"/>
  <c r="AP67" i="15"/>
  <c r="AO67" i="15"/>
  <c r="AN67" i="15"/>
  <c r="AM67" i="15"/>
  <c r="AL67" i="15"/>
  <c r="AK67" i="15"/>
  <c r="AI67" i="15"/>
  <c r="AR67" i="15" s="1"/>
  <c r="C67" i="15"/>
  <c r="B67" i="15"/>
  <c r="A67" i="15"/>
  <c r="AP66" i="15"/>
  <c r="AO66" i="15"/>
  <c r="AN66" i="15"/>
  <c r="AM66" i="15"/>
  <c r="AL66" i="15"/>
  <c r="AK66" i="15"/>
  <c r="AI66" i="15"/>
  <c r="AR66" i="15" s="1"/>
  <c r="C66" i="15"/>
  <c r="B66" i="15"/>
  <c r="A66" i="15"/>
  <c r="AP65" i="15"/>
  <c r="AO65" i="15"/>
  <c r="AN65" i="15"/>
  <c r="AM65" i="15"/>
  <c r="AL65" i="15"/>
  <c r="AK65" i="15"/>
  <c r="AI65" i="15"/>
  <c r="AR65" i="15" s="1"/>
  <c r="C65" i="15"/>
  <c r="B65" i="15"/>
  <c r="A65" i="15"/>
  <c r="AP64" i="15"/>
  <c r="AO64" i="15"/>
  <c r="AN64" i="15"/>
  <c r="AM64" i="15"/>
  <c r="AL64" i="15"/>
  <c r="AK64" i="15"/>
  <c r="AI64" i="15"/>
  <c r="AR64" i="15" s="1"/>
  <c r="C64" i="15"/>
  <c r="B64" i="15"/>
  <c r="A64" i="15"/>
  <c r="AP63" i="15"/>
  <c r="AO63" i="15"/>
  <c r="AN63" i="15"/>
  <c r="AM63" i="15"/>
  <c r="AL63" i="15"/>
  <c r="AK63" i="15"/>
  <c r="AI63" i="15"/>
  <c r="AR63" i="15" s="1"/>
  <c r="C63" i="15"/>
  <c r="B63" i="15"/>
  <c r="A63" i="15"/>
  <c r="AP62" i="15"/>
  <c r="AO62" i="15"/>
  <c r="AN62" i="15"/>
  <c r="AM62" i="15"/>
  <c r="AL62" i="15"/>
  <c r="AK62" i="15"/>
  <c r="AI62" i="15"/>
  <c r="AR62" i="15" s="1"/>
  <c r="C62" i="15"/>
  <c r="B62" i="15"/>
  <c r="A62" i="15"/>
  <c r="AP61" i="15"/>
  <c r="AO61" i="15"/>
  <c r="AN61" i="15"/>
  <c r="AM61" i="15"/>
  <c r="AL61" i="15"/>
  <c r="AK61" i="15"/>
  <c r="AI61" i="15"/>
  <c r="AR61" i="15" s="1"/>
  <c r="C61" i="15"/>
  <c r="B61" i="15"/>
  <c r="A61" i="15"/>
  <c r="AP60" i="15"/>
  <c r="AO60" i="15"/>
  <c r="AN60" i="15"/>
  <c r="AM60" i="15"/>
  <c r="AL60" i="15"/>
  <c r="AK60" i="15"/>
  <c r="AI60" i="15"/>
  <c r="AR60" i="15" s="1"/>
  <c r="C60" i="15"/>
  <c r="B60" i="15"/>
  <c r="A60" i="15"/>
  <c r="AP59" i="15"/>
  <c r="AO59" i="15"/>
  <c r="AN59" i="15"/>
  <c r="AM59" i="15"/>
  <c r="AL59" i="15"/>
  <c r="AK59" i="15"/>
  <c r="AI59" i="15"/>
  <c r="AR59" i="15" s="1"/>
  <c r="C59" i="15"/>
  <c r="B59" i="15"/>
  <c r="A59" i="15"/>
  <c r="AP58" i="15"/>
  <c r="AO58" i="15"/>
  <c r="AN58" i="15"/>
  <c r="AM58" i="15"/>
  <c r="AL58" i="15"/>
  <c r="AK58" i="15"/>
  <c r="AI58" i="15"/>
  <c r="AR58" i="15" s="1"/>
  <c r="C58" i="15"/>
  <c r="B58" i="15"/>
  <c r="A58" i="15"/>
  <c r="AP57" i="15"/>
  <c r="AO57" i="15"/>
  <c r="AN57" i="15"/>
  <c r="AM57" i="15"/>
  <c r="AL57" i="15"/>
  <c r="AK57" i="15"/>
  <c r="AI57" i="15"/>
  <c r="AR57" i="15" s="1"/>
  <c r="C57" i="15"/>
  <c r="B57" i="15"/>
  <c r="A57" i="15"/>
  <c r="AP56" i="15"/>
  <c r="AO56" i="15"/>
  <c r="AN56" i="15"/>
  <c r="AM56" i="15"/>
  <c r="AL56" i="15"/>
  <c r="AK56" i="15"/>
  <c r="AI56" i="15"/>
  <c r="AR56" i="15" s="1"/>
  <c r="C56" i="15"/>
  <c r="B56" i="15"/>
  <c r="A56" i="15"/>
  <c r="AP55" i="15"/>
  <c r="AO55" i="15"/>
  <c r="AN55" i="15"/>
  <c r="AM55" i="15"/>
  <c r="AL55" i="15"/>
  <c r="AK55" i="15"/>
  <c r="AI55" i="15"/>
  <c r="AR55" i="15" s="1"/>
  <c r="C55" i="15"/>
  <c r="B55" i="15"/>
  <c r="A55" i="15"/>
  <c r="AP54" i="15"/>
  <c r="AO54" i="15"/>
  <c r="AN54" i="15"/>
  <c r="AM54" i="15"/>
  <c r="AL54" i="15"/>
  <c r="AK54" i="15"/>
  <c r="AI54" i="15"/>
  <c r="AR54" i="15" s="1"/>
  <c r="C54" i="15"/>
  <c r="B54" i="15"/>
  <c r="A54" i="15"/>
  <c r="AP53" i="15"/>
  <c r="AO53" i="15"/>
  <c r="AN53" i="15"/>
  <c r="AM53" i="15"/>
  <c r="AL53" i="15"/>
  <c r="AK53" i="15"/>
  <c r="AI53" i="15"/>
  <c r="AR53" i="15" s="1"/>
  <c r="C53" i="15"/>
  <c r="B53" i="15"/>
  <c r="A53" i="15"/>
  <c r="AP52" i="15"/>
  <c r="AO52" i="15"/>
  <c r="AN52" i="15"/>
  <c r="AM52" i="15"/>
  <c r="AL52" i="15"/>
  <c r="AK52" i="15"/>
  <c r="AI52" i="15"/>
  <c r="AR52" i="15" s="1"/>
  <c r="C52" i="15"/>
  <c r="B52" i="15"/>
  <c r="A52" i="15"/>
  <c r="AP51" i="15"/>
  <c r="AO51" i="15"/>
  <c r="AN51" i="15"/>
  <c r="AM51" i="15"/>
  <c r="AL51" i="15"/>
  <c r="AK51" i="15"/>
  <c r="AI51" i="15"/>
  <c r="AR51" i="15" s="1"/>
  <c r="C51" i="15"/>
  <c r="B51" i="15"/>
  <c r="A51" i="15"/>
  <c r="AP50" i="15"/>
  <c r="AO50" i="15"/>
  <c r="AN50" i="15"/>
  <c r="AM50" i="15"/>
  <c r="AL50" i="15"/>
  <c r="AK50" i="15"/>
  <c r="AI50" i="15"/>
  <c r="AR50" i="15" s="1"/>
  <c r="C50" i="15"/>
  <c r="B50" i="15"/>
  <c r="A50" i="15"/>
  <c r="AP49" i="15"/>
  <c r="AO49" i="15"/>
  <c r="AN49" i="15"/>
  <c r="AM49" i="15"/>
  <c r="AL49" i="15"/>
  <c r="AK49" i="15"/>
  <c r="AI49" i="15"/>
  <c r="AR49" i="15" s="1"/>
  <c r="C49" i="15"/>
  <c r="B49" i="15"/>
  <c r="A49" i="15"/>
  <c r="AP48" i="15"/>
  <c r="AO48" i="15"/>
  <c r="AN48" i="15"/>
  <c r="AM48" i="15"/>
  <c r="AL48" i="15"/>
  <c r="AK48" i="15"/>
  <c r="AI48" i="15"/>
  <c r="AR48" i="15" s="1"/>
  <c r="C48" i="15"/>
  <c r="B48" i="15"/>
  <c r="A48" i="15"/>
  <c r="AP47" i="15"/>
  <c r="AO47" i="15"/>
  <c r="AN47" i="15"/>
  <c r="AM47" i="15"/>
  <c r="AL47" i="15"/>
  <c r="AK47" i="15"/>
  <c r="AI47" i="15"/>
  <c r="AR47" i="15" s="1"/>
  <c r="C47" i="15"/>
  <c r="B47" i="15"/>
  <c r="A47" i="15"/>
  <c r="AP46" i="15"/>
  <c r="AO46" i="15"/>
  <c r="AN46" i="15"/>
  <c r="AM46" i="15"/>
  <c r="AL46" i="15"/>
  <c r="AK46" i="15"/>
  <c r="AI46" i="15"/>
  <c r="AR46" i="15" s="1"/>
  <c r="C46" i="15"/>
  <c r="B46" i="15"/>
  <c r="A46" i="15"/>
  <c r="AP45" i="15"/>
  <c r="AO45" i="15"/>
  <c r="AN45" i="15"/>
  <c r="AM45" i="15"/>
  <c r="AL45" i="15"/>
  <c r="AK45" i="15"/>
  <c r="AI45" i="15"/>
  <c r="AR45" i="15" s="1"/>
  <c r="C45" i="15"/>
  <c r="B45" i="15"/>
  <c r="A45" i="15"/>
  <c r="AP44" i="15"/>
  <c r="AO44" i="15"/>
  <c r="AN44" i="15"/>
  <c r="AM44" i="15"/>
  <c r="AL44" i="15"/>
  <c r="AK44" i="15"/>
  <c r="AI44" i="15"/>
  <c r="AR44" i="15" s="1"/>
  <c r="C44" i="15"/>
  <c r="B44" i="15"/>
  <c r="A44" i="15"/>
  <c r="AP43" i="15"/>
  <c r="AO43" i="15"/>
  <c r="AN43" i="15"/>
  <c r="AM43" i="15"/>
  <c r="AL43" i="15"/>
  <c r="AK43" i="15"/>
  <c r="AI43" i="15"/>
  <c r="AR43" i="15" s="1"/>
  <c r="C43" i="15"/>
  <c r="B43" i="15"/>
  <c r="A43" i="15"/>
  <c r="AP42" i="15"/>
  <c r="AO42" i="15"/>
  <c r="AN42" i="15"/>
  <c r="AM42" i="15"/>
  <c r="AL42" i="15"/>
  <c r="AK42" i="15"/>
  <c r="AI42" i="15"/>
  <c r="AR42" i="15" s="1"/>
  <c r="C42" i="15"/>
  <c r="B42" i="15"/>
  <c r="A42" i="15"/>
  <c r="AP41" i="15"/>
  <c r="AO41" i="15"/>
  <c r="AN41" i="15"/>
  <c r="AM41" i="15"/>
  <c r="AL41" i="15"/>
  <c r="AK41" i="15"/>
  <c r="AI41" i="15"/>
  <c r="AR41" i="15" s="1"/>
  <c r="C41" i="15"/>
  <c r="B41" i="15"/>
  <c r="A41" i="15"/>
  <c r="AP40" i="15"/>
  <c r="AO40" i="15"/>
  <c r="AN40" i="15"/>
  <c r="AM40" i="15"/>
  <c r="AL40" i="15"/>
  <c r="AK40" i="15"/>
  <c r="AI40" i="15"/>
  <c r="AR40" i="15" s="1"/>
  <c r="C40" i="15"/>
  <c r="B40" i="15"/>
  <c r="A40" i="15"/>
  <c r="AP39" i="15"/>
  <c r="AO39" i="15"/>
  <c r="AN39" i="15"/>
  <c r="AM39" i="15"/>
  <c r="AL39" i="15"/>
  <c r="AK39" i="15"/>
  <c r="AI39" i="15"/>
  <c r="AR39" i="15" s="1"/>
  <c r="C39" i="15"/>
  <c r="B39" i="15"/>
  <c r="A39" i="15"/>
  <c r="AP38" i="15"/>
  <c r="AO38" i="15"/>
  <c r="AN38" i="15"/>
  <c r="AM38" i="15"/>
  <c r="AL38" i="15"/>
  <c r="AK38" i="15"/>
  <c r="AI38" i="15"/>
  <c r="AR38" i="15" s="1"/>
  <c r="C38" i="15"/>
  <c r="B38" i="15"/>
  <c r="A38" i="15"/>
  <c r="AP37" i="15"/>
  <c r="AO37" i="15"/>
  <c r="AN37" i="15"/>
  <c r="AM37" i="15"/>
  <c r="AL37" i="15"/>
  <c r="AK37" i="15"/>
  <c r="AI37" i="15"/>
  <c r="AR37" i="15" s="1"/>
  <c r="C37" i="15"/>
  <c r="B37" i="15"/>
  <c r="A37" i="15"/>
  <c r="AP36" i="15"/>
  <c r="AO36" i="15"/>
  <c r="AN36" i="15"/>
  <c r="AM36" i="15"/>
  <c r="AL36" i="15"/>
  <c r="AK36" i="15"/>
  <c r="AI36" i="15"/>
  <c r="AR36" i="15" s="1"/>
  <c r="C36" i="15"/>
  <c r="B36" i="15"/>
  <c r="A36" i="15"/>
  <c r="AP35" i="15"/>
  <c r="AO35" i="15"/>
  <c r="AN35" i="15"/>
  <c r="AM35" i="15"/>
  <c r="AL35" i="15"/>
  <c r="AK35" i="15"/>
  <c r="AI35" i="15"/>
  <c r="AR35" i="15" s="1"/>
  <c r="C35" i="15"/>
  <c r="B35" i="15"/>
  <c r="A35" i="15"/>
  <c r="AP34" i="15"/>
  <c r="AO34" i="15"/>
  <c r="AN34" i="15"/>
  <c r="AM34" i="15"/>
  <c r="AL34" i="15"/>
  <c r="AK34" i="15"/>
  <c r="AI34" i="15"/>
  <c r="AR34" i="15" s="1"/>
  <c r="C34" i="15"/>
  <c r="B34" i="15"/>
  <c r="A34" i="15"/>
  <c r="AP33" i="15"/>
  <c r="AO33" i="15"/>
  <c r="AN33" i="15"/>
  <c r="AM33" i="15"/>
  <c r="AL33" i="15"/>
  <c r="AK33" i="15"/>
  <c r="AI33" i="15"/>
  <c r="AR33" i="15" s="1"/>
  <c r="C33" i="15"/>
  <c r="B33" i="15"/>
  <c r="A33" i="15"/>
  <c r="AP32" i="15"/>
  <c r="AO32" i="15"/>
  <c r="AN32" i="15"/>
  <c r="AM32" i="15"/>
  <c r="AL32" i="15"/>
  <c r="AK32" i="15"/>
  <c r="AI32" i="15"/>
  <c r="AR32" i="15" s="1"/>
  <c r="C32" i="15"/>
  <c r="B32" i="15"/>
  <c r="A32" i="15"/>
  <c r="AP31" i="15"/>
  <c r="AO31" i="15"/>
  <c r="AN31" i="15"/>
  <c r="AM31" i="15"/>
  <c r="AL31" i="15"/>
  <c r="AK31" i="15"/>
  <c r="AI31" i="15"/>
  <c r="AR31" i="15" s="1"/>
  <c r="C31" i="15"/>
  <c r="B31" i="15"/>
  <c r="A31" i="15"/>
  <c r="AP30" i="15"/>
  <c r="AO30" i="15"/>
  <c r="AN30" i="15"/>
  <c r="AM30" i="15"/>
  <c r="AL30" i="15"/>
  <c r="AK30" i="15"/>
  <c r="AI30" i="15"/>
  <c r="AR30" i="15" s="1"/>
  <c r="C30" i="15"/>
  <c r="B30" i="15"/>
  <c r="A30" i="15"/>
  <c r="AP29" i="15"/>
  <c r="AO29" i="15"/>
  <c r="AN29" i="15"/>
  <c r="AM29" i="15"/>
  <c r="AL29" i="15"/>
  <c r="AK29" i="15"/>
  <c r="AI29" i="15"/>
  <c r="AR29" i="15" s="1"/>
  <c r="C29" i="15"/>
  <c r="B29" i="15"/>
  <c r="A29" i="15"/>
  <c r="AP28" i="15"/>
  <c r="AO28" i="15"/>
  <c r="AN28" i="15"/>
  <c r="AM28" i="15"/>
  <c r="AL28" i="15"/>
  <c r="AK28" i="15"/>
  <c r="AI28" i="15"/>
  <c r="AR28" i="15" s="1"/>
  <c r="C28" i="15"/>
  <c r="B28" i="15"/>
  <c r="A28" i="15"/>
  <c r="AP27" i="15"/>
  <c r="AO27" i="15"/>
  <c r="AN27" i="15"/>
  <c r="AM27" i="15"/>
  <c r="AL27" i="15"/>
  <c r="AK27" i="15"/>
  <c r="AI27" i="15"/>
  <c r="AR27" i="15" s="1"/>
  <c r="C27" i="15"/>
  <c r="B27" i="15"/>
  <c r="A27" i="15"/>
  <c r="AP26" i="15"/>
  <c r="AO26" i="15"/>
  <c r="AN26" i="15"/>
  <c r="AM26" i="15"/>
  <c r="AL26" i="15"/>
  <c r="AK26" i="15"/>
  <c r="AI26" i="15"/>
  <c r="AR26" i="15" s="1"/>
  <c r="C26" i="15"/>
  <c r="B26" i="15"/>
  <c r="A26" i="15"/>
  <c r="AP25" i="15"/>
  <c r="AO25" i="15"/>
  <c r="AN25" i="15"/>
  <c r="AM25" i="15"/>
  <c r="AL25" i="15"/>
  <c r="AK25" i="15"/>
  <c r="AI25" i="15"/>
  <c r="AR25" i="15" s="1"/>
  <c r="C25" i="15"/>
  <c r="B25" i="15"/>
  <c r="A25" i="15"/>
  <c r="AP24" i="15"/>
  <c r="AO24" i="15"/>
  <c r="AN24" i="15"/>
  <c r="AM24" i="15"/>
  <c r="AL24" i="15"/>
  <c r="AK24" i="15"/>
  <c r="AI24" i="15"/>
  <c r="AR24" i="15" s="1"/>
  <c r="C24" i="15"/>
  <c r="B24" i="15"/>
  <c r="A24" i="15"/>
  <c r="AP23" i="15"/>
  <c r="AO23" i="15"/>
  <c r="AN23" i="15"/>
  <c r="AM23" i="15"/>
  <c r="AL23" i="15"/>
  <c r="AK23" i="15"/>
  <c r="AI23" i="15"/>
  <c r="AR23" i="15" s="1"/>
  <c r="C23" i="15"/>
  <c r="B23" i="15"/>
  <c r="A23" i="15"/>
  <c r="AP22" i="15"/>
  <c r="AO22" i="15"/>
  <c r="AN22" i="15"/>
  <c r="AM22" i="15"/>
  <c r="AL22" i="15"/>
  <c r="AK22" i="15"/>
  <c r="AI22" i="15"/>
  <c r="AR22" i="15" s="1"/>
  <c r="C22" i="15"/>
  <c r="B22" i="15"/>
  <c r="A22" i="15"/>
  <c r="AP21" i="15"/>
  <c r="AO21" i="15"/>
  <c r="AN21" i="15"/>
  <c r="AM21" i="15"/>
  <c r="AL21" i="15"/>
  <c r="AK21" i="15"/>
  <c r="AI21" i="15"/>
  <c r="AR21" i="15" s="1"/>
  <c r="C21" i="15"/>
  <c r="B21" i="15"/>
  <c r="A21" i="15"/>
  <c r="AP20" i="15"/>
  <c r="AO20" i="15"/>
  <c r="AN20" i="15"/>
  <c r="AM20" i="15"/>
  <c r="AL20" i="15"/>
  <c r="AK20" i="15"/>
  <c r="AI20" i="15"/>
  <c r="AR20" i="15" s="1"/>
  <c r="C20" i="15"/>
  <c r="B20" i="15"/>
  <c r="A20" i="15"/>
  <c r="AP19" i="15"/>
  <c r="AO19" i="15"/>
  <c r="AN19" i="15"/>
  <c r="AM19" i="15"/>
  <c r="AL19" i="15"/>
  <c r="AK19" i="15"/>
  <c r="AI19" i="15"/>
  <c r="AR19" i="15" s="1"/>
  <c r="C19" i="15"/>
  <c r="B19" i="15"/>
  <c r="A19" i="15"/>
  <c r="AP18" i="15"/>
  <c r="AO18" i="15"/>
  <c r="AN18" i="15"/>
  <c r="AM18" i="15"/>
  <c r="AL18" i="15"/>
  <c r="AK18" i="15"/>
  <c r="AI18" i="15"/>
  <c r="AR18" i="15" s="1"/>
  <c r="C18" i="15"/>
  <c r="B18" i="15"/>
  <c r="A18" i="15"/>
  <c r="AP17" i="15"/>
  <c r="AO17" i="15"/>
  <c r="AN17" i="15"/>
  <c r="AM17" i="15"/>
  <c r="AL17" i="15"/>
  <c r="AK17" i="15"/>
  <c r="AI17" i="15"/>
  <c r="AR17" i="15" s="1"/>
  <c r="C17" i="15"/>
  <c r="B17" i="15"/>
  <c r="A17" i="15"/>
  <c r="AP16" i="15"/>
  <c r="AO16" i="15"/>
  <c r="AN16" i="15"/>
  <c r="AM16" i="15"/>
  <c r="AL16" i="15"/>
  <c r="AK16" i="15"/>
  <c r="AI16" i="15"/>
  <c r="AR16" i="15" s="1"/>
  <c r="C16" i="15"/>
  <c r="B16" i="15"/>
  <c r="A16" i="15"/>
  <c r="AP15" i="15"/>
  <c r="AO15" i="15"/>
  <c r="AN15" i="15"/>
  <c r="AM15" i="15"/>
  <c r="AL15" i="15"/>
  <c r="AK15" i="15"/>
  <c r="AI15" i="15"/>
  <c r="AR15" i="15" s="1"/>
  <c r="C15" i="15"/>
  <c r="B15" i="15"/>
  <c r="A15" i="15"/>
  <c r="AP14" i="15"/>
  <c r="AO14" i="15"/>
  <c r="AN14" i="15"/>
  <c r="AM14" i="15"/>
  <c r="AL14" i="15"/>
  <c r="AK14" i="15"/>
  <c r="AI14" i="15"/>
  <c r="AR14" i="15" s="1"/>
  <c r="C14" i="15"/>
  <c r="B14" i="15"/>
  <c r="A14" i="15"/>
  <c r="AP13" i="15"/>
  <c r="AO13" i="15"/>
  <c r="AN13" i="15"/>
  <c r="AM13" i="15"/>
  <c r="AL13" i="15"/>
  <c r="AK13" i="15"/>
  <c r="AI13" i="15"/>
  <c r="AR13" i="15" s="1"/>
  <c r="C13" i="15"/>
  <c r="B13" i="15"/>
  <c r="A13" i="15"/>
  <c r="AP12" i="15"/>
  <c r="AO12" i="15"/>
  <c r="AN12" i="15"/>
  <c r="AM12" i="15"/>
  <c r="AL12" i="15"/>
  <c r="AK12" i="15"/>
  <c r="AI12" i="15"/>
  <c r="AR12" i="15" s="1"/>
  <c r="C12" i="15"/>
  <c r="B12" i="15"/>
  <c r="A12" i="15"/>
  <c r="AP11" i="15"/>
  <c r="AO11" i="15"/>
  <c r="AN11" i="15"/>
  <c r="AM11" i="15"/>
  <c r="AL11" i="15"/>
  <c r="AK11" i="15"/>
  <c r="AI11" i="15"/>
  <c r="AR11" i="15" s="1"/>
  <c r="C11" i="15"/>
  <c r="B11" i="15"/>
  <c r="A11" i="15"/>
  <c r="AP10" i="15"/>
  <c r="AO10" i="15"/>
  <c r="AN10" i="15"/>
  <c r="AM10" i="15"/>
  <c r="AL10" i="15"/>
  <c r="AK10" i="15"/>
  <c r="AI10" i="15"/>
  <c r="AR10" i="15" s="1"/>
  <c r="C10" i="15"/>
  <c r="B10" i="15"/>
  <c r="A10" i="15"/>
  <c r="AP9" i="15"/>
  <c r="AO9" i="15"/>
  <c r="AN9" i="15"/>
  <c r="AM9" i="15"/>
  <c r="AL9" i="15"/>
  <c r="AK9" i="15"/>
  <c r="AI9" i="15"/>
  <c r="C9" i="15"/>
  <c r="B9" i="15"/>
  <c r="A9" i="15"/>
  <c r="C70" i="14"/>
  <c r="B70" i="14"/>
  <c r="A70" i="14"/>
  <c r="C69" i="14"/>
  <c r="B69" i="14"/>
  <c r="A69" i="14"/>
  <c r="C68" i="14"/>
  <c r="B68" i="14"/>
  <c r="A68" i="14"/>
  <c r="C67" i="14"/>
  <c r="B67" i="14"/>
  <c r="A67" i="14"/>
  <c r="C66" i="14"/>
  <c r="B66" i="14"/>
  <c r="A66" i="14"/>
  <c r="C65" i="14"/>
  <c r="B65" i="14"/>
  <c r="A65" i="14"/>
  <c r="C64" i="14"/>
  <c r="B64" i="14"/>
  <c r="A64" i="14"/>
  <c r="C63" i="14"/>
  <c r="B63" i="14"/>
  <c r="A63" i="14"/>
  <c r="C62" i="14"/>
  <c r="B62" i="14"/>
  <c r="A62" i="14"/>
  <c r="C61" i="14"/>
  <c r="B61" i="14"/>
  <c r="A61" i="14"/>
  <c r="C60" i="14"/>
  <c r="B60" i="14"/>
  <c r="A60" i="14"/>
  <c r="C59" i="14"/>
  <c r="B59" i="14"/>
  <c r="A59" i="14"/>
  <c r="C58" i="14"/>
  <c r="B58" i="14"/>
  <c r="A58" i="14"/>
  <c r="C57" i="14"/>
  <c r="B57" i="14"/>
  <c r="A57" i="14"/>
  <c r="C56" i="14"/>
  <c r="B56" i="14"/>
  <c r="A56" i="14"/>
  <c r="C55" i="14"/>
  <c r="B55" i="14"/>
  <c r="A55" i="14"/>
  <c r="C54" i="14"/>
  <c r="B54" i="14"/>
  <c r="A54" i="14"/>
  <c r="C53" i="14"/>
  <c r="B53" i="14"/>
  <c r="A53" i="14"/>
  <c r="C52" i="14"/>
  <c r="B52" i="14"/>
  <c r="A52" i="14"/>
  <c r="C51" i="14"/>
  <c r="B51" i="14"/>
  <c r="A51" i="14"/>
  <c r="C50" i="14"/>
  <c r="B50" i="14"/>
  <c r="A50" i="14"/>
  <c r="C49" i="14"/>
  <c r="B49" i="14"/>
  <c r="A49" i="14"/>
  <c r="C48" i="14"/>
  <c r="B48" i="14"/>
  <c r="A48" i="14"/>
  <c r="C47" i="14"/>
  <c r="B47" i="14"/>
  <c r="A47" i="14"/>
  <c r="C46" i="14"/>
  <c r="B46" i="14"/>
  <c r="A46" i="14"/>
  <c r="C45" i="14"/>
  <c r="B45" i="14"/>
  <c r="A45" i="14"/>
  <c r="C44" i="14"/>
  <c r="B44" i="14"/>
  <c r="A44" i="14"/>
  <c r="C43" i="14"/>
  <c r="B43" i="14"/>
  <c r="A43" i="14"/>
  <c r="C42" i="14"/>
  <c r="B42" i="14"/>
  <c r="A42" i="14"/>
  <c r="C41" i="14"/>
  <c r="B41" i="14"/>
  <c r="A41" i="14"/>
  <c r="C40" i="14"/>
  <c r="B40" i="14"/>
  <c r="A40" i="14"/>
  <c r="C39" i="14"/>
  <c r="B39" i="14"/>
  <c r="A39" i="14"/>
  <c r="C38" i="14"/>
  <c r="B38" i="14"/>
  <c r="A38" i="14"/>
  <c r="C37" i="14"/>
  <c r="B37" i="14"/>
  <c r="A37" i="14"/>
  <c r="C36" i="14"/>
  <c r="B36" i="14"/>
  <c r="A36" i="14"/>
  <c r="C35" i="14"/>
  <c r="B35" i="14"/>
  <c r="A35" i="14"/>
  <c r="C34" i="14"/>
  <c r="B34" i="14"/>
  <c r="A34" i="14"/>
  <c r="C33" i="14"/>
  <c r="B33" i="14"/>
  <c r="A33" i="14"/>
  <c r="C32" i="14"/>
  <c r="B32" i="14"/>
  <c r="A32" i="14"/>
  <c r="C31" i="14"/>
  <c r="B31" i="14"/>
  <c r="A31" i="14"/>
  <c r="C30" i="14"/>
  <c r="B30" i="14"/>
  <c r="A30" i="14"/>
  <c r="C29" i="14"/>
  <c r="B29" i="14"/>
  <c r="A29" i="14"/>
  <c r="C28" i="14"/>
  <c r="B28" i="14"/>
  <c r="A28" i="14"/>
  <c r="C27" i="14"/>
  <c r="B27" i="14"/>
  <c r="A27" i="14"/>
  <c r="C26" i="14"/>
  <c r="B26" i="14"/>
  <c r="A26" i="14"/>
  <c r="C25" i="14"/>
  <c r="B25" i="14"/>
  <c r="A25" i="14"/>
  <c r="C24" i="14"/>
  <c r="B24" i="14"/>
  <c r="A24" i="14"/>
  <c r="C23" i="14"/>
  <c r="B23" i="14"/>
  <c r="A23" i="14"/>
  <c r="C22" i="14"/>
  <c r="B22" i="14"/>
  <c r="A22" i="14"/>
  <c r="C21" i="14"/>
  <c r="B21" i="14"/>
  <c r="A21" i="14"/>
  <c r="C20" i="14"/>
  <c r="B20" i="14"/>
  <c r="A20" i="14"/>
  <c r="C19" i="14"/>
  <c r="B19" i="14"/>
  <c r="A19" i="14"/>
  <c r="C18" i="14"/>
  <c r="B18" i="14"/>
  <c r="A18" i="14"/>
  <c r="C17" i="14"/>
  <c r="B17" i="14"/>
  <c r="A17" i="14"/>
  <c r="C16" i="14"/>
  <c r="B16" i="14"/>
  <c r="A16" i="14"/>
  <c r="C15" i="14"/>
  <c r="B15" i="14"/>
  <c r="A15" i="14"/>
  <c r="C14" i="14"/>
  <c r="B14" i="14"/>
  <c r="A14" i="14"/>
  <c r="C13" i="14"/>
  <c r="B13" i="14"/>
  <c r="A13" i="14"/>
  <c r="C12" i="14"/>
  <c r="B12" i="14"/>
  <c r="A12" i="14"/>
  <c r="C11" i="14"/>
  <c r="B11" i="14"/>
  <c r="A11" i="14"/>
  <c r="C10" i="14"/>
  <c r="B10" i="14"/>
  <c r="A10" i="14"/>
  <c r="C9" i="14"/>
  <c r="B9" i="14"/>
  <c r="A9" i="14"/>
  <c r="AP72" i="13"/>
  <c r="AO72" i="13"/>
  <c r="AN72" i="13"/>
  <c r="AM72" i="13"/>
  <c r="AL72" i="13"/>
  <c r="AK72" i="13"/>
  <c r="AI72" i="13"/>
  <c r="AR72" i="13" s="1"/>
  <c r="AP71" i="13"/>
  <c r="AO71" i="13"/>
  <c r="AN71" i="13"/>
  <c r="AM71" i="13"/>
  <c r="AL71" i="13"/>
  <c r="AK71" i="13"/>
  <c r="AI71" i="13"/>
  <c r="AR71" i="13" s="1"/>
  <c r="AP70" i="13"/>
  <c r="AO70" i="13"/>
  <c r="AN70" i="13"/>
  <c r="AM70" i="13"/>
  <c r="AL70" i="13"/>
  <c r="AK70" i="13"/>
  <c r="AI70" i="13"/>
  <c r="AR70" i="13" s="1"/>
  <c r="C70" i="13"/>
  <c r="B70" i="13"/>
  <c r="A70" i="13"/>
  <c r="AP69" i="13"/>
  <c r="AO69" i="13"/>
  <c r="AN69" i="13"/>
  <c r="AM69" i="13"/>
  <c r="AL69" i="13"/>
  <c r="AK69" i="13"/>
  <c r="AI69" i="13"/>
  <c r="AR69" i="13" s="1"/>
  <c r="C69" i="13"/>
  <c r="B69" i="13"/>
  <c r="A69" i="13"/>
  <c r="AP68" i="13"/>
  <c r="AO68" i="13"/>
  <c r="AN68" i="13"/>
  <c r="AM68" i="13"/>
  <c r="AL68" i="13"/>
  <c r="AK68" i="13"/>
  <c r="AI68" i="13"/>
  <c r="AR68" i="13" s="1"/>
  <c r="C68" i="13"/>
  <c r="B68" i="13"/>
  <c r="A68" i="13"/>
  <c r="AP67" i="13"/>
  <c r="AO67" i="13"/>
  <c r="AN67" i="13"/>
  <c r="AM67" i="13"/>
  <c r="AL67" i="13"/>
  <c r="AK67" i="13"/>
  <c r="AI67" i="13"/>
  <c r="AR67" i="13" s="1"/>
  <c r="C67" i="13"/>
  <c r="B67" i="13"/>
  <c r="A67" i="13"/>
  <c r="AP66" i="13"/>
  <c r="AO66" i="13"/>
  <c r="AN66" i="13"/>
  <c r="AM66" i="13"/>
  <c r="AL66" i="13"/>
  <c r="AK66" i="13"/>
  <c r="AI66" i="13"/>
  <c r="AR66" i="13" s="1"/>
  <c r="C66" i="13"/>
  <c r="B66" i="13"/>
  <c r="A66" i="13"/>
  <c r="AP65" i="13"/>
  <c r="AO65" i="13"/>
  <c r="AN65" i="13"/>
  <c r="AM65" i="13"/>
  <c r="AL65" i="13"/>
  <c r="AK65" i="13"/>
  <c r="AI65" i="13"/>
  <c r="AR65" i="13" s="1"/>
  <c r="C65" i="13"/>
  <c r="B65" i="13"/>
  <c r="A65" i="13"/>
  <c r="AP64" i="13"/>
  <c r="AO64" i="13"/>
  <c r="AN64" i="13"/>
  <c r="AM64" i="13"/>
  <c r="AL64" i="13"/>
  <c r="AK64" i="13"/>
  <c r="AI64" i="13"/>
  <c r="AR64" i="13" s="1"/>
  <c r="C64" i="13"/>
  <c r="B64" i="13"/>
  <c r="A64" i="13"/>
  <c r="AP63" i="13"/>
  <c r="AO63" i="13"/>
  <c r="AN63" i="13"/>
  <c r="AM63" i="13"/>
  <c r="AL63" i="13"/>
  <c r="AK63" i="13"/>
  <c r="AI63" i="13"/>
  <c r="AR63" i="13" s="1"/>
  <c r="C63" i="13"/>
  <c r="B63" i="13"/>
  <c r="A63" i="13"/>
  <c r="AP62" i="13"/>
  <c r="AO62" i="13"/>
  <c r="AN62" i="13"/>
  <c r="AM62" i="13"/>
  <c r="AL62" i="13"/>
  <c r="AK62" i="13"/>
  <c r="AI62" i="13"/>
  <c r="AR62" i="13" s="1"/>
  <c r="C62" i="13"/>
  <c r="B62" i="13"/>
  <c r="A62" i="13"/>
  <c r="AP61" i="13"/>
  <c r="AO61" i="13"/>
  <c r="AN61" i="13"/>
  <c r="AM61" i="13"/>
  <c r="AL61" i="13"/>
  <c r="AK61" i="13"/>
  <c r="AI61" i="13"/>
  <c r="AR61" i="13" s="1"/>
  <c r="C61" i="13"/>
  <c r="B61" i="13"/>
  <c r="A61" i="13"/>
  <c r="AP60" i="13"/>
  <c r="AO60" i="13"/>
  <c r="AN60" i="13"/>
  <c r="AM60" i="13"/>
  <c r="AL60" i="13"/>
  <c r="AK60" i="13"/>
  <c r="AI60" i="13"/>
  <c r="AR60" i="13" s="1"/>
  <c r="C60" i="13"/>
  <c r="B60" i="13"/>
  <c r="A60" i="13"/>
  <c r="AP59" i="13"/>
  <c r="AO59" i="13"/>
  <c r="AN59" i="13"/>
  <c r="AM59" i="13"/>
  <c r="AL59" i="13"/>
  <c r="AK59" i="13"/>
  <c r="AI59" i="13"/>
  <c r="AR59" i="13" s="1"/>
  <c r="C59" i="13"/>
  <c r="B59" i="13"/>
  <c r="A59" i="13"/>
  <c r="AP58" i="13"/>
  <c r="AO58" i="13"/>
  <c r="AN58" i="13"/>
  <c r="AM58" i="13"/>
  <c r="AL58" i="13"/>
  <c r="AK58" i="13"/>
  <c r="AI58" i="13"/>
  <c r="AR58" i="13" s="1"/>
  <c r="C58" i="13"/>
  <c r="B58" i="13"/>
  <c r="A58" i="13"/>
  <c r="AP57" i="13"/>
  <c r="AO57" i="13"/>
  <c r="AN57" i="13"/>
  <c r="AM57" i="13"/>
  <c r="AL57" i="13"/>
  <c r="AK57" i="13"/>
  <c r="AI57" i="13"/>
  <c r="AR57" i="13" s="1"/>
  <c r="C57" i="13"/>
  <c r="B57" i="13"/>
  <c r="A57" i="13"/>
  <c r="AP56" i="13"/>
  <c r="AO56" i="13"/>
  <c r="AN56" i="13"/>
  <c r="AM56" i="13"/>
  <c r="AL56" i="13"/>
  <c r="AK56" i="13"/>
  <c r="AI56" i="13"/>
  <c r="AR56" i="13" s="1"/>
  <c r="C56" i="13"/>
  <c r="B56" i="13"/>
  <c r="A56" i="13"/>
  <c r="AP55" i="13"/>
  <c r="AO55" i="13"/>
  <c r="AN55" i="13"/>
  <c r="AM55" i="13"/>
  <c r="AL55" i="13"/>
  <c r="AK55" i="13"/>
  <c r="AI55" i="13"/>
  <c r="AR55" i="13" s="1"/>
  <c r="C55" i="13"/>
  <c r="B55" i="13"/>
  <c r="A55" i="13"/>
  <c r="AP54" i="13"/>
  <c r="AO54" i="13"/>
  <c r="AN54" i="13"/>
  <c r="AM54" i="13"/>
  <c r="AL54" i="13"/>
  <c r="AK54" i="13"/>
  <c r="AI54" i="13"/>
  <c r="AR54" i="13" s="1"/>
  <c r="C54" i="13"/>
  <c r="B54" i="13"/>
  <c r="A54" i="13"/>
  <c r="AP53" i="13"/>
  <c r="AO53" i="13"/>
  <c r="AN53" i="13"/>
  <c r="AM53" i="13"/>
  <c r="AL53" i="13"/>
  <c r="AK53" i="13"/>
  <c r="AI53" i="13"/>
  <c r="AR53" i="13" s="1"/>
  <c r="C53" i="13"/>
  <c r="B53" i="13"/>
  <c r="A53" i="13"/>
  <c r="AP52" i="13"/>
  <c r="AO52" i="13"/>
  <c r="AN52" i="13"/>
  <c r="AM52" i="13"/>
  <c r="AL52" i="13"/>
  <c r="AK52" i="13"/>
  <c r="AI52" i="13"/>
  <c r="AR52" i="13" s="1"/>
  <c r="C52" i="13"/>
  <c r="B52" i="13"/>
  <c r="A52" i="13"/>
  <c r="AP51" i="13"/>
  <c r="AO51" i="13"/>
  <c r="AN51" i="13"/>
  <c r="AM51" i="13"/>
  <c r="AL51" i="13"/>
  <c r="AK51" i="13"/>
  <c r="AI51" i="13"/>
  <c r="AR51" i="13" s="1"/>
  <c r="C51" i="13"/>
  <c r="B51" i="13"/>
  <c r="A51" i="13"/>
  <c r="AP50" i="13"/>
  <c r="AO50" i="13"/>
  <c r="AN50" i="13"/>
  <c r="AM50" i="13"/>
  <c r="AL50" i="13"/>
  <c r="AK50" i="13"/>
  <c r="AI50" i="13"/>
  <c r="AR50" i="13" s="1"/>
  <c r="C50" i="13"/>
  <c r="B50" i="13"/>
  <c r="A50" i="13"/>
  <c r="AP49" i="13"/>
  <c r="AO49" i="13"/>
  <c r="AN49" i="13"/>
  <c r="AM49" i="13"/>
  <c r="AL49" i="13"/>
  <c r="AK49" i="13"/>
  <c r="AI49" i="13"/>
  <c r="AR49" i="13" s="1"/>
  <c r="C49" i="13"/>
  <c r="B49" i="13"/>
  <c r="A49" i="13"/>
  <c r="AP48" i="13"/>
  <c r="AO48" i="13"/>
  <c r="AN48" i="13"/>
  <c r="AM48" i="13"/>
  <c r="AL48" i="13"/>
  <c r="AK48" i="13"/>
  <c r="AI48" i="13"/>
  <c r="AR48" i="13" s="1"/>
  <c r="C48" i="13"/>
  <c r="B48" i="13"/>
  <c r="A48" i="13"/>
  <c r="AP47" i="13"/>
  <c r="AO47" i="13"/>
  <c r="AN47" i="13"/>
  <c r="AM47" i="13"/>
  <c r="AL47" i="13"/>
  <c r="AK47" i="13"/>
  <c r="AI47" i="13"/>
  <c r="AR47" i="13" s="1"/>
  <c r="C47" i="13"/>
  <c r="B47" i="13"/>
  <c r="A47" i="13"/>
  <c r="AP46" i="13"/>
  <c r="AO46" i="13"/>
  <c r="AN46" i="13"/>
  <c r="AM46" i="13"/>
  <c r="AL46" i="13"/>
  <c r="AK46" i="13"/>
  <c r="AI46" i="13"/>
  <c r="AR46" i="13" s="1"/>
  <c r="C46" i="13"/>
  <c r="B46" i="13"/>
  <c r="A46" i="13"/>
  <c r="AP45" i="13"/>
  <c r="AO45" i="13"/>
  <c r="AN45" i="13"/>
  <c r="AM45" i="13"/>
  <c r="AL45" i="13"/>
  <c r="AK45" i="13"/>
  <c r="AI45" i="13"/>
  <c r="AR45" i="13" s="1"/>
  <c r="C45" i="13"/>
  <c r="B45" i="13"/>
  <c r="A45" i="13"/>
  <c r="AP44" i="13"/>
  <c r="AO44" i="13"/>
  <c r="AN44" i="13"/>
  <c r="AM44" i="13"/>
  <c r="AL44" i="13"/>
  <c r="AK44" i="13"/>
  <c r="AI44" i="13"/>
  <c r="AR44" i="13" s="1"/>
  <c r="C44" i="13"/>
  <c r="B44" i="13"/>
  <c r="A44" i="13"/>
  <c r="AP43" i="13"/>
  <c r="AO43" i="13"/>
  <c r="AN43" i="13"/>
  <c r="AM43" i="13"/>
  <c r="AL43" i="13"/>
  <c r="AK43" i="13"/>
  <c r="AI43" i="13"/>
  <c r="AR43" i="13" s="1"/>
  <c r="C43" i="13"/>
  <c r="B43" i="13"/>
  <c r="A43" i="13"/>
  <c r="AP42" i="13"/>
  <c r="AO42" i="13"/>
  <c r="AN42" i="13"/>
  <c r="AM42" i="13"/>
  <c r="AL42" i="13"/>
  <c r="AK42" i="13"/>
  <c r="AI42" i="13"/>
  <c r="AR42" i="13" s="1"/>
  <c r="C42" i="13"/>
  <c r="B42" i="13"/>
  <c r="A42" i="13"/>
  <c r="AP41" i="13"/>
  <c r="AO41" i="13"/>
  <c r="AN41" i="13"/>
  <c r="AM41" i="13"/>
  <c r="AL41" i="13"/>
  <c r="AK41" i="13"/>
  <c r="AI41" i="13"/>
  <c r="AR41" i="13" s="1"/>
  <c r="C41" i="13"/>
  <c r="B41" i="13"/>
  <c r="A41" i="13"/>
  <c r="AP40" i="13"/>
  <c r="AO40" i="13"/>
  <c r="AN40" i="13"/>
  <c r="AM40" i="13"/>
  <c r="AL40" i="13"/>
  <c r="AK40" i="13"/>
  <c r="AI40" i="13"/>
  <c r="AR40" i="13" s="1"/>
  <c r="C40" i="13"/>
  <c r="B40" i="13"/>
  <c r="A40" i="13"/>
  <c r="AP39" i="13"/>
  <c r="AO39" i="13"/>
  <c r="AN39" i="13"/>
  <c r="AM39" i="13"/>
  <c r="AL39" i="13"/>
  <c r="AK39" i="13"/>
  <c r="AI39" i="13"/>
  <c r="AR39" i="13" s="1"/>
  <c r="C39" i="13"/>
  <c r="B39" i="13"/>
  <c r="A39" i="13"/>
  <c r="AP38" i="13"/>
  <c r="AO38" i="13"/>
  <c r="AN38" i="13"/>
  <c r="AM38" i="13"/>
  <c r="AL38" i="13"/>
  <c r="AK38" i="13"/>
  <c r="AI38" i="13"/>
  <c r="AR38" i="13" s="1"/>
  <c r="C38" i="13"/>
  <c r="B38" i="13"/>
  <c r="A38" i="13"/>
  <c r="AP37" i="13"/>
  <c r="AO37" i="13"/>
  <c r="AN37" i="13"/>
  <c r="AM37" i="13"/>
  <c r="AL37" i="13"/>
  <c r="AK37" i="13"/>
  <c r="AI37" i="13"/>
  <c r="AR37" i="13" s="1"/>
  <c r="C37" i="13"/>
  <c r="B37" i="13"/>
  <c r="A37" i="13"/>
  <c r="AP36" i="13"/>
  <c r="AO36" i="13"/>
  <c r="AN36" i="13"/>
  <c r="AM36" i="13"/>
  <c r="AL36" i="13"/>
  <c r="AK36" i="13"/>
  <c r="AI36" i="13"/>
  <c r="AR36" i="13" s="1"/>
  <c r="C36" i="13"/>
  <c r="B36" i="13"/>
  <c r="A36" i="13"/>
  <c r="AP35" i="13"/>
  <c r="AO35" i="13"/>
  <c r="AN35" i="13"/>
  <c r="AM35" i="13"/>
  <c r="AL35" i="13"/>
  <c r="AK35" i="13"/>
  <c r="AI35" i="13"/>
  <c r="AR35" i="13" s="1"/>
  <c r="C35" i="13"/>
  <c r="B35" i="13"/>
  <c r="A35" i="13"/>
  <c r="AP34" i="13"/>
  <c r="AO34" i="13"/>
  <c r="AN34" i="13"/>
  <c r="AM34" i="13"/>
  <c r="AL34" i="13"/>
  <c r="AK34" i="13"/>
  <c r="AI34" i="13"/>
  <c r="AR34" i="13" s="1"/>
  <c r="C34" i="13"/>
  <c r="B34" i="13"/>
  <c r="A34" i="13"/>
  <c r="AP33" i="13"/>
  <c r="AO33" i="13"/>
  <c r="AN33" i="13"/>
  <c r="AM33" i="13"/>
  <c r="AL33" i="13"/>
  <c r="AK33" i="13"/>
  <c r="AI33" i="13"/>
  <c r="AR33" i="13" s="1"/>
  <c r="C33" i="13"/>
  <c r="B33" i="13"/>
  <c r="A33" i="13"/>
  <c r="AP32" i="13"/>
  <c r="AO32" i="13"/>
  <c r="AN32" i="13"/>
  <c r="AM32" i="13"/>
  <c r="AL32" i="13"/>
  <c r="AK32" i="13"/>
  <c r="AI32" i="13"/>
  <c r="AR32" i="13" s="1"/>
  <c r="C32" i="13"/>
  <c r="B32" i="13"/>
  <c r="A32" i="13"/>
  <c r="AP31" i="13"/>
  <c r="AO31" i="13"/>
  <c r="AN31" i="13"/>
  <c r="AM31" i="13"/>
  <c r="AL31" i="13"/>
  <c r="AK31" i="13"/>
  <c r="AI31" i="13"/>
  <c r="AR31" i="13" s="1"/>
  <c r="C31" i="13"/>
  <c r="B31" i="13"/>
  <c r="A31" i="13"/>
  <c r="AP30" i="13"/>
  <c r="AO30" i="13"/>
  <c r="AN30" i="13"/>
  <c r="AM30" i="13"/>
  <c r="AL30" i="13"/>
  <c r="AK30" i="13"/>
  <c r="AI30" i="13"/>
  <c r="AR30" i="13" s="1"/>
  <c r="C30" i="13"/>
  <c r="B30" i="13"/>
  <c r="A30" i="13"/>
  <c r="AP29" i="13"/>
  <c r="AO29" i="13"/>
  <c r="AN29" i="13"/>
  <c r="AM29" i="13"/>
  <c r="AL29" i="13"/>
  <c r="AK29" i="13"/>
  <c r="AI29" i="13"/>
  <c r="AR29" i="13" s="1"/>
  <c r="C29" i="13"/>
  <c r="B29" i="13"/>
  <c r="A29" i="13"/>
  <c r="AP28" i="13"/>
  <c r="AO28" i="13"/>
  <c r="AN28" i="13"/>
  <c r="AM28" i="13"/>
  <c r="AL28" i="13"/>
  <c r="AK28" i="13"/>
  <c r="AI28" i="13"/>
  <c r="AR28" i="13" s="1"/>
  <c r="C28" i="13"/>
  <c r="B28" i="13"/>
  <c r="A28" i="13"/>
  <c r="AP27" i="13"/>
  <c r="AO27" i="13"/>
  <c r="AN27" i="13"/>
  <c r="AM27" i="13"/>
  <c r="AL27" i="13"/>
  <c r="AK27" i="13"/>
  <c r="AI27" i="13"/>
  <c r="AR27" i="13" s="1"/>
  <c r="C27" i="13"/>
  <c r="B27" i="13"/>
  <c r="A27" i="13"/>
  <c r="AP26" i="13"/>
  <c r="AO26" i="13"/>
  <c r="AN26" i="13"/>
  <c r="AM26" i="13"/>
  <c r="AL26" i="13"/>
  <c r="AK26" i="13"/>
  <c r="AI26" i="13"/>
  <c r="AR26" i="13" s="1"/>
  <c r="C26" i="13"/>
  <c r="B26" i="13"/>
  <c r="A26" i="13"/>
  <c r="AP25" i="13"/>
  <c r="AO25" i="13"/>
  <c r="AN25" i="13"/>
  <c r="AM25" i="13"/>
  <c r="AL25" i="13"/>
  <c r="AK25" i="13"/>
  <c r="AI25" i="13"/>
  <c r="AR25" i="13" s="1"/>
  <c r="C25" i="13"/>
  <c r="B25" i="13"/>
  <c r="A25" i="13"/>
  <c r="AP24" i="13"/>
  <c r="AO24" i="13"/>
  <c r="AN24" i="13"/>
  <c r="AM24" i="13"/>
  <c r="AL24" i="13"/>
  <c r="AK24" i="13"/>
  <c r="AI24" i="13"/>
  <c r="AR24" i="13" s="1"/>
  <c r="C24" i="13"/>
  <c r="B24" i="13"/>
  <c r="A24" i="13"/>
  <c r="AP23" i="13"/>
  <c r="AO23" i="13"/>
  <c r="AN23" i="13"/>
  <c r="AM23" i="13"/>
  <c r="AL23" i="13"/>
  <c r="AK23" i="13"/>
  <c r="AI23" i="13"/>
  <c r="AR23" i="13" s="1"/>
  <c r="C23" i="13"/>
  <c r="B23" i="13"/>
  <c r="A23" i="13"/>
  <c r="AP22" i="13"/>
  <c r="AO22" i="13"/>
  <c r="AN22" i="13"/>
  <c r="AM22" i="13"/>
  <c r="AL22" i="13"/>
  <c r="AK22" i="13"/>
  <c r="AI22" i="13"/>
  <c r="AR22" i="13" s="1"/>
  <c r="C22" i="13"/>
  <c r="B22" i="13"/>
  <c r="A22" i="13"/>
  <c r="AP21" i="13"/>
  <c r="AO21" i="13"/>
  <c r="AN21" i="13"/>
  <c r="AM21" i="13"/>
  <c r="AL21" i="13"/>
  <c r="AK21" i="13"/>
  <c r="AI21" i="13"/>
  <c r="AR21" i="13" s="1"/>
  <c r="C21" i="13"/>
  <c r="B21" i="13"/>
  <c r="A21" i="13"/>
  <c r="AP20" i="13"/>
  <c r="AO20" i="13"/>
  <c r="AN20" i="13"/>
  <c r="AM20" i="13"/>
  <c r="AL20" i="13"/>
  <c r="AK20" i="13"/>
  <c r="AI20" i="13"/>
  <c r="AR20" i="13" s="1"/>
  <c r="C20" i="13"/>
  <c r="B20" i="13"/>
  <c r="A20" i="13"/>
  <c r="AP19" i="13"/>
  <c r="AO19" i="13"/>
  <c r="AN19" i="13"/>
  <c r="AM19" i="13"/>
  <c r="AL19" i="13"/>
  <c r="AK19" i="13"/>
  <c r="AI19" i="13"/>
  <c r="AR19" i="13" s="1"/>
  <c r="C19" i="13"/>
  <c r="B19" i="13"/>
  <c r="A19" i="13"/>
  <c r="AP18" i="13"/>
  <c r="AO18" i="13"/>
  <c r="AN18" i="13"/>
  <c r="AM18" i="13"/>
  <c r="AL18" i="13"/>
  <c r="AK18" i="13"/>
  <c r="AI18" i="13"/>
  <c r="AR18" i="13" s="1"/>
  <c r="C18" i="13"/>
  <c r="B18" i="13"/>
  <c r="A18" i="13"/>
  <c r="AP17" i="13"/>
  <c r="AO17" i="13"/>
  <c r="AN17" i="13"/>
  <c r="AM17" i="13"/>
  <c r="AL17" i="13"/>
  <c r="AK17" i="13"/>
  <c r="AI17" i="13"/>
  <c r="AR17" i="13" s="1"/>
  <c r="C17" i="13"/>
  <c r="B17" i="13"/>
  <c r="A17" i="13"/>
  <c r="AP16" i="13"/>
  <c r="AO16" i="13"/>
  <c r="AN16" i="13"/>
  <c r="AM16" i="13"/>
  <c r="AL16" i="13"/>
  <c r="AK16" i="13"/>
  <c r="AI16" i="13"/>
  <c r="AR16" i="13" s="1"/>
  <c r="C16" i="13"/>
  <c r="B16" i="13"/>
  <c r="A16" i="13"/>
  <c r="AP15" i="13"/>
  <c r="AO15" i="13"/>
  <c r="AN15" i="13"/>
  <c r="AM15" i="13"/>
  <c r="AL15" i="13"/>
  <c r="AK15" i="13"/>
  <c r="AI15" i="13"/>
  <c r="AR15" i="13" s="1"/>
  <c r="C15" i="13"/>
  <c r="B15" i="13"/>
  <c r="A15" i="13"/>
  <c r="AP14" i="13"/>
  <c r="AO14" i="13"/>
  <c r="AN14" i="13"/>
  <c r="AM14" i="13"/>
  <c r="AL14" i="13"/>
  <c r="AK14" i="13"/>
  <c r="AI14" i="13"/>
  <c r="AR14" i="13" s="1"/>
  <c r="C14" i="13"/>
  <c r="B14" i="13"/>
  <c r="A14" i="13"/>
  <c r="AP13" i="13"/>
  <c r="AO13" i="13"/>
  <c r="AN13" i="13"/>
  <c r="AM13" i="13"/>
  <c r="AL13" i="13"/>
  <c r="AK13" i="13"/>
  <c r="AI13" i="13"/>
  <c r="AR13" i="13" s="1"/>
  <c r="C13" i="13"/>
  <c r="B13" i="13"/>
  <c r="A13" i="13"/>
  <c r="AP12" i="13"/>
  <c r="AO12" i="13"/>
  <c r="AN12" i="13"/>
  <c r="AM12" i="13"/>
  <c r="AL12" i="13"/>
  <c r="AK12" i="13"/>
  <c r="AI12" i="13"/>
  <c r="AR12" i="13" s="1"/>
  <c r="C12" i="13"/>
  <c r="B12" i="13"/>
  <c r="A12" i="13"/>
  <c r="AP11" i="13"/>
  <c r="AO11" i="13"/>
  <c r="AN11" i="13"/>
  <c r="AM11" i="13"/>
  <c r="AL11" i="13"/>
  <c r="AK11" i="13"/>
  <c r="AI11" i="13"/>
  <c r="AR11" i="13" s="1"/>
  <c r="C11" i="13"/>
  <c r="B11" i="13"/>
  <c r="A11" i="13"/>
  <c r="AP10" i="13"/>
  <c r="AO10" i="13"/>
  <c r="AN10" i="13"/>
  <c r="AM10" i="13"/>
  <c r="AL10" i="13"/>
  <c r="AK10" i="13"/>
  <c r="AI10" i="13"/>
  <c r="AR10" i="13" s="1"/>
  <c r="C10" i="13"/>
  <c r="B10" i="13"/>
  <c r="A10" i="13"/>
  <c r="AP9" i="13"/>
  <c r="AO9" i="13"/>
  <c r="AN9" i="13"/>
  <c r="AM9" i="13"/>
  <c r="AL9" i="13"/>
  <c r="AK9" i="13"/>
  <c r="AI9" i="13"/>
  <c r="C9" i="13"/>
  <c r="B9" i="13"/>
  <c r="A9" i="13"/>
  <c r="C70" i="12"/>
  <c r="B70" i="12"/>
  <c r="A70" i="12"/>
  <c r="C69" i="12"/>
  <c r="B69" i="12"/>
  <c r="A69" i="12"/>
  <c r="C68" i="12"/>
  <c r="B68" i="12"/>
  <c r="A68" i="12"/>
  <c r="C67" i="12"/>
  <c r="B67" i="12"/>
  <c r="A67" i="12"/>
  <c r="C66" i="12"/>
  <c r="B66" i="12"/>
  <c r="A66" i="12"/>
  <c r="C65" i="12"/>
  <c r="B65" i="12"/>
  <c r="A65" i="12"/>
  <c r="C64" i="12"/>
  <c r="B64" i="12"/>
  <c r="A64" i="12"/>
  <c r="C63" i="12"/>
  <c r="B63" i="12"/>
  <c r="A63" i="12"/>
  <c r="C62" i="12"/>
  <c r="B62" i="12"/>
  <c r="A62" i="12"/>
  <c r="C61" i="12"/>
  <c r="B61" i="12"/>
  <c r="A61" i="12"/>
  <c r="C60" i="12"/>
  <c r="B60" i="12"/>
  <c r="A60" i="12"/>
  <c r="C59" i="12"/>
  <c r="B59" i="12"/>
  <c r="A59" i="12"/>
  <c r="C58" i="12"/>
  <c r="B58" i="12"/>
  <c r="A58" i="12"/>
  <c r="C57" i="12"/>
  <c r="B57" i="12"/>
  <c r="A57" i="12"/>
  <c r="C56" i="12"/>
  <c r="B56" i="12"/>
  <c r="A56" i="12"/>
  <c r="C55" i="12"/>
  <c r="B55" i="12"/>
  <c r="A55" i="12"/>
  <c r="C54" i="12"/>
  <c r="B54" i="12"/>
  <c r="A54" i="12"/>
  <c r="C53" i="12"/>
  <c r="B53" i="12"/>
  <c r="A53" i="12"/>
  <c r="C52" i="12"/>
  <c r="B52" i="12"/>
  <c r="A52" i="12"/>
  <c r="C51" i="12"/>
  <c r="B51" i="12"/>
  <c r="A51" i="12"/>
  <c r="C50" i="12"/>
  <c r="B50" i="12"/>
  <c r="A50" i="12"/>
  <c r="C49" i="12"/>
  <c r="B49" i="12"/>
  <c r="A49" i="12"/>
  <c r="C48" i="12"/>
  <c r="B48" i="12"/>
  <c r="A48" i="12"/>
  <c r="C47" i="12"/>
  <c r="B47" i="12"/>
  <c r="A47" i="12"/>
  <c r="C46" i="12"/>
  <c r="B46" i="12"/>
  <c r="A46" i="12"/>
  <c r="C45" i="12"/>
  <c r="B45" i="12"/>
  <c r="A45" i="12"/>
  <c r="C44" i="12"/>
  <c r="B44" i="12"/>
  <c r="A44" i="12"/>
  <c r="C43" i="12"/>
  <c r="B43" i="12"/>
  <c r="A43" i="12"/>
  <c r="C42" i="12"/>
  <c r="B42" i="12"/>
  <c r="A42" i="12"/>
  <c r="C41" i="12"/>
  <c r="B41" i="12"/>
  <c r="A41" i="12"/>
  <c r="C40" i="12"/>
  <c r="B40" i="12"/>
  <c r="A40" i="12"/>
  <c r="C39" i="12"/>
  <c r="B39" i="12"/>
  <c r="A39" i="12"/>
  <c r="C38" i="12"/>
  <c r="B38" i="12"/>
  <c r="A38" i="12"/>
  <c r="C37" i="12"/>
  <c r="B37" i="12"/>
  <c r="A37" i="12"/>
  <c r="C36" i="12"/>
  <c r="B36" i="12"/>
  <c r="A36" i="12"/>
  <c r="C35" i="12"/>
  <c r="B35" i="12"/>
  <c r="A35" i="12"/>
  <c r="C34" i="12"/>
  <c r="B34" i="12"/>
  <c r="A34" i="12"/>
  <c r="C33" i="12"/>
  <c r="B33" i="12"/>
  <c r="A33" i="12"/>
  <c r="C32" i="12"/>
  <c r="B32" i="12"/>
  <c r="A32" i="12"/>
  <c r="C31" i="12"/>
  <c r="B31" i="12"/>
  <c r="A31" i="12"/>
  <c r="C30" i="12"/>
  <c r="B30" i="12"/>
  <c r="A30" i="12"/>
  <c r="C29" i="12"/>
  <c r="B29" i="12"/>
  <c r="A29" i="12"/>
  <c r="C28" i="12"/>
  <c r="B28" i="12"/>
  <c r="A28" i="12"/>
  <c r="C27" i="12"/>
  <c r="B27" i="12"/>
  <c r="A27" i="12"/>
  <c r="C26" i="12"/>
  <c r="B26" i="12"/>
  <c r="A26" i="12"/>
  <c r="C25" i="12"/>
  <c r="B25" i="12"/>
  <c r="A25" i="12"/>
  <c r="C24" i="12"/>
  <c r="B24" i="12"/>
  <c r="A24" i="12"/>
  <c r="C23" i="12"/>
  <c r="B23" i="12"/>
  <c r="A23" i="12"/>
  <c r="C22" i="12"/>
  <c r="B22" i="12"/>
  <c r="A22" i="12"/>
  <c r="C21" i="12"/>
  <c r="B21" i="12"/>
  <c r="A21" i="12"/>
  <c r="C20" i="12"/>
  <c r="B20" i="12"/>
  <c r="A20" i="12"/>
  <c r="C19" i="12"/>
  <c r="B19" i="12"/>
  <c r="A19" i="12"/>
  <c r="C18" i="12"/>
  <c r="B18" i="12"/>
  <c r="A18" i="12"/>
  <c r="C17" i="12"/>
  <c r="B17" i="12"/>
  <c r="A17" i="12"/>
  <c r="C16" i="12"/>
  <c r="B16" i="12"/>
  <c r="A16" i="12"/>
  <c r="C15" i="12"/>
  <c r="B15" i="12"/>
  <c r="A15" i="12"/>
  <c r="C14" i="12"/>
  <c r="B14" i="12"/>
  <c r="A14" i="12"/>
  <c r="C13" i="12"/>
  <c r="B13" i="12"/>
  <c r="A13" i="12"/>
  <c r="C12" i="12"/>
  <c r="B12" i="12"/>
  <c r="A12" i="12"/>
  <c r="C11" i="12"/>
  <c r="B11" i="12"/>
  <c r="A11" i="12"/>
  <c r="C10" i="12"/>
  <c r="B10" i="12"/>
  <c r="A10" i="12"/>
  <c r="C9" i="12"/>
  <c r="B9" i="12"/>
  <c r="A9" i="12"/>
  <c r="C70" i="11"/>
  <c r="B70" i="11"/>
  <c r="A70" i="11"/>
  <c r="C69" i="11"/>
  <c r="B69" i="11"/>
  <c r="A69" i="11"/>
  <c r="C68" i="11"/>
  <c r="B68" i="11"/>
  <c r="A68" i="11"/>
  <c r="C67" i="11"/>
  <c r="B67" i="11"/>
  <c r="A67" i="11"/>
  <c r="C66" i="11"/>
  <c r="B66" i="11"/>
  <c r="A66" i="11"/>
  <c r="C65" i="11"/>
  <c r="B65" i="11"/>
  <c r="A65" i="11"/>
  <c r="C64" i="11"/>
  <c r="B64" i="11"/>
  <c r="A64" i="11"/>
  <c r="C63" i="11"/>
  <c r="B63" i="11"/>
  <c r="A63" i="11"/>
  <c r="C62" i="11"/>
  <c r="B62" i="11"/>
  <c r="A62" i="11"/>
  <c r="C61" i="11"/>
  <c r="B61" i="11"/>
  <c r="A61" i="11"/>
  <c r="C60" i="11"/>
  <c r="B60" i="11"/>
  <c r="A60" i="11"/>
  <c r="C59" i="11"/>
  <c r="B59" i="11"/>
  <c r="A59" i="11"/>
  <c r="C58" i="11"/>
  <c r="B58" i="11"/>
  <c r="A58" i="11"/>
  <c r="C57" i="11"/>
  <c r="B57" i="11"/>
  <c r="A57" i="11"/>
  <c r="C56" i="11"/>
  <c r="B56" i="11"/>
  <c r="A56" i="11"/>
  <c r="C55" i="11"/>
  <c r="B55" i="11"/>
  <c r="A55" i="11"/>
  <c r="C54" i="11"/>
  <c r="B54" i="11"/>
  <c r="A54" i="11"/>
  <c r="C53" i="11"/>
  <c r="B53" i="11"/>
  <c r="A53" i="11"/>
  <c r="C52" i="11"/>
  <c r="B52" i="11"/>
  <c r="A52" i="11"/>
  <c r="C51" i="11"/>
  <c r="B51" i="11"/>
  <c r="A51" i="11"/>
  <c r="C50" i="11"/>
  <c r="B50" i="11"/>
  <c r="A50" i="11"/>
  <c r="C49" i="11"/>
  <c r="B49" i="11"/>
  <c r="A49" i="11"/>
  <c r="C48" i="11"/>
  <c r="B48" i="11"/>
  <c r="A48" i="11"/>
  <c r="C47" i="11"/>
  <c r="B47" i="11"/>
  <c r="A47" i="11"/>
  <c r="C46" i="11"/>
  <c r="B46" i="11"/>
  <c r="A46" i="11"/>
  <c r="C45" i="11"/>
  <c r="B45" i="11"/>
  <c r="A45" i="11"/>
  <c r="C44" i="11"/>
  <c r="B44" i="11"/>
  <c r="A44" i="11"/>
  <c r="C43" i="11"/>
  <c r="B43" i="11"/>
  <c r="A43" i="11"/>
  <c r="C42" i="11"/>
  <c r="B42" i="11"/>
  <c r="A42" i="11"/>
  <c r="C41" i="11"/>
  <c r="B41" i="11"/>
  <c r="A41" i="11"/>
  <c r="C40" i="11"/>
  <c r="B40" i="11"/>
  <c r="A40" i="11"/>
  <c r="C39" i="11"/>
  <c r="B39" i="11"/>
  <c r="A39" i="11"/>
  <c r="C38" i="11"/>
  <c r="B38" i="11"/>
  <c r="A38" i="11"/>
  <c r="C37" i="11"/>
  <c r="B37" i="11"/>
  <c r="A37" i="11"/>
  <c r="C36" i="11"/>
  <c r="B36" i="11"/>
  <c r="A36" i="11"/>
  <c r="C35" i="11"/>
  <c r="B35" i="11"/>
  <c r="A35" i="11"/>
  <c r="C34" i="11"/>
  <c r="B34" i="11"/>
  <c r="A34" i="11"/>
  <c r="C33" i="11"/>
  <c r="B33" i="11"/>
  <c r="A33" i="11"/>
  <c r="C32" i="11"/>
  <c r="B32" i="11"/>
  <c r="A32" i="11"/>
  <c r="C31" i="11"/>
  <c r="B31" i="11"/>
  <c r="A31" i="11"/>
  <c r="C30" i="11"/>
  <c r="B30" i="11"/>
  <c r="A30" i="11"/>
  <c r="C29" i="11"/>
  <c r="B29" i="11"/>
  <c r="A29" i="11"/>
  <c r="C28" i="11"/>
  <c r="B28" i="11"/>
  <c r="A28" i="11"/>
  <c r="C27" i="11"/>
  <c r="B27" i="11"/>
  <c r="A27" i="11"/>
  <c r="C26" i="11"/>
  <c r="B26" i="11"/>
  <c r="A26" i="11"/>
  <c r="C25" i="11"/>
  <c r="B25" i="11"/>
  <c r="A25" i="11"/>
  <c r="C24" i="11"/>
  <c r="B24" i="11"/>
  <c r="A24" i="11"/>
  <c r="C23" i="11"/>
  <c r="B23" i="11"/>
  <c r="A23" i="11"/>
  <c r="C22" i="11"/>
  <c r="B22" i="11"/>
  <c r="A22" i="11"/>
  <c r="C21" i="11"/>
  <c r="B21" i="11"/>
  <c r="A21" i="11"/>
  <c r="C20" i="11"/>
  <c r="B20" i="11"/>
  <c r="A20" i="11"/>
  <c r="C19" i="11"/>
  <c r="B19" i="11"/>
  <c r="A19" i="11"/>
  <c r="C18" i="11"/>
  <c r="B18" i="11"/>
  <c r="A18" i="11"/>
  <c r="C17" i="11"/>
  <c r="B17" i="11"/>
  <c r="A17" i="11"/>
  <c r="C16" i="11"/>
  <c r="B16" i="11"/>
  <c r="A16" i="11"/>
  <c r="C15" i="11"/>
  <c r="B15" i="11"/>
  <c r="A15" i="11"/>
  <c r="C14" i="11"/>
  <c r="B14" i="11"/>
  <c r="A14" i="11"/>
  <c r="C13" i="11"/>
  <c r="B13" i="11"/>
  <c r="A13" i="11"/>
  <c r="C12" i="11"/>
  <c r="B12" i="11"/>
  <c r="A12" i="11"/>
  <c r="C11" i="11"/>
  <c r="B11" i="11"/>
  <c r="A11" i="11"/>
  <c r="C10" i="11"/>
  <c r="B10" i="11"/>
  <c r="A10" i="11"/>
  <c r="C9" i="11"/>
  <c r="B9" i="11"/>
  <c r="A9" i="11"/>
  <c r="AP72" i="10"/>
  <c r="AO72" i="10"/>
  <c r="AN72" i="10"/>
  <c r="AM72" i="10"/>
  <c r="AL72" i="10"/>
  <c r="AK72" i="10"/>
  <c r="AI72" i="10"/>
  <c r="AR72" i="10" s="1"/>
  <c r="AP71" i="10"/>
  <c r="AO71" i="10"/>
  <c r="AN71" i="10"/>
  <c r="AM71" i="10"/>
  <c r="AL71" i="10"/>
  <c r="AK71" i="10"/>
  <c r="AI71" i="10"/>
  <c r="AR71" i="10" s="1"/>
  <c r="AP70" i="10"/>
  <c r="AO70" i="10"/>
  <c r="AN70" i="10"/>
  <c r="AM70" i="10"/>
  <c r="AL70" i="10"/>
  <c r="AK70" i="10"/>
  <c r="AI70" i="10"/>
  <c r="AR70" i="10" s="1"/>
  <c r="C70" i="10"/>
  <c r="B70" i="10"/>
  <c r="A70" i="10"/>
  <c r="AP69" i="10"/>
  <c r="AO69" i="10"/>
  <c r="AN69" i="10"/>
  <c r="AM69" i="10"/>
  <c r="AL69" i="10"/>
  <c r="AK69" i="10"/>
  <c r="AI69" i="10"/>
  <c r="AR69" i="10" s="1"/>
  <c r="C69" i="10"/>
  <c r="B69" i="10"/>
  <c r="A69" i="10"/>
  <c r="AP68" i="10"/>
  <c r="AO68" i="10"/>
  <c r="AN68" i="10"/>
  <c r="AM68" i="10"/>
  <c r="AL68" i="10"/>
  <c r="AK68" i="10"/>
  <c r="AI68" i="10"/>
  <c r="AR68" i="10" s="1"/>
  <c r="C68" i="10"/>
  <c r="B68" i="10"/>
  <c r="A68" i="10"/>
  <c r="AP67" i="10"/>
  <c r="AO67" i="10"/>
  <c r="AN67" i="10"/>
  <c r="AM67" i="10"/>
  <c r="AL67" i="10"/>
  <c r="AK67" i="10"/>
  <c r="AI67" i="10"/>
  <c r="AR67" i="10" s="1"/>
  <c r="C67" i="10"/>
  <c r="B67" i="10"/>
  <c r="A67" i="10"/>
  <c r="AP66" i="10"/>
  <c r="AO66" i="10"/>
  <c r="AN66" i="10"/>
  <c r="AM66" i="10"/>
  <c r="AL66" i="10"/>
  <c r="AK66" i="10"/>
  <c r="AI66" i="10"/>
  <c r="AR66" i="10" s="1"/>
  <c r="C66" i="10"/>
  <c r="B66" i="10"/>
  <c r="A66" i="10"/>
  <c r="AP65" i="10"/>
  <c r="AO65" i="10"/>
  <c r="AN65" i="10"/>
  <c r="AM65" i="10"/>
  <c r="AL65" i="10"/>
  <c r="AK65" i="10"/>
  <c r="AI65" i="10"/>
  <c r="AR65" i="10" s="1"/>
  <c r="C65" i="10"/>
  <c r="B65" i="10"/>
  <c r="A65" i="10"/>
  <c r="AP64" i="10"/>
  <c r="AO64" i="10"/>
  <c r="AN64" i="10"/>
  <c r="AM64" i="10"/>
  <c r="AL64" i="10"/>
  <c r="AK64" i="10"/>
  <c r="AI64" i="10"/>
  <c r="AR64" i="10" s="1"/>
  <c r="C64" i="10"/>
  <c r="B64" i="10"/>
  <c r="A64" i="10"/>
  <c r="AP63" i="10"/>
  <c r="AO63" i="10"/>
  <c r="AN63" i="10"/>
  <c r="AM63" i="10"/>
  <c r="AL63" i="10"/>
  <c r="AK63" i="10"/>
  <c r="AI63" i="10"/>
  <c r="AR63" i="10" s="1"/>
  <c r="C63" i="10"/>
  <c r="B63" i="10"/>
  <c r="A63" i="10"/>
  <c r="AP62" i="10"/>
  <c r="AO62" i="10"/>
  <c r="AN62" i="10"/>
  <c r="AM62" i="10"/>
  <c r="AL62" i="10"/>
  <c r="AK62" i="10"/>
  <c r="AI62" i="10"/>
  <c r="AR62" i="10" s="1"/>
  <c r="C62" i="10"/>
  <c r="B62" i="10"/>
  <c r="A62" i="10"/>
  <c r="AP61" i="10"/>
  <c r="AO61" i="10"/>
  <c r="AN61" i="10"/>
  <c r="AM61" i="10"/>
  <c r="AL61" i="10"/>
  <c r="AK61" i="10"/>
  <c r="AI61" i="10"/>
  <c r="AR61" i="10" s="1"/>
  <c r="C61" i="10"/>
  <c r="B61" i="10"/>
  <c r="A61" i="10"/>
  <c r="AP60" i="10"/>
  <c r="AO60" i="10"/>
  <c r="AN60" i="10"/>
  <c r="AM60" i="10"/>
  <c r="AL60" i="10"/>
  <c r="AK60" i="10"/>
  <c r="AI60" i="10"/>
  <c r="AR60" i="10" s="1"/>
  <c r="C60" i="10"/>
  <c r="B60" i="10"/>
  <c r="A60" i="10"/>
  <c r="AP59" i="10"/>
  <c r="AO59" i="10"/>
  <c r="AN59" i="10"/>
  <c r="AM59" i="10"/>
  <c r="AL59" i="10"/>
  <c r="AK59" i="10"/>
  <c r="AI59" i="10"/>
  <c r="AR59" i="10" s="1"/>
  <c r="C59" i="10"/>
  <c r="B59" i="10"/>
  <c r="A59" i="10"/>
  <c r="AP58" i="10"/>
  <c r="AO58" i="10"/>
  <c r="AN58" i="10"/>
  <c r="AM58" i="10"/>
  <c r="AL58" i="10"/>
  <c r="AK58" i="10"/>
  <c r="AI58" i="10"/>
  <c r="AR58" i="10" s="1"/>
  <c r="C58" i="10"/>
  <c r="B58" i="10"/>
  <c r="A58" i="10"/>
  <c r="AP57" i="10"/>
  <c r="AO57" i="10"/>
  <c r="AN57" i="10"/>
  <c r="AM57" i="10"/>
  <c r="AL57" i="10"/>
  <c r="AK57" i="10"/>
  <c r="AI57" i="10"/>
  <c r="AR57" i="10" s="1"/>
  <c r="C57" i="10"/>
  <c r="B57" i="10"/>
  <c r="A57" i="10"/>
  <c r="AP56" i="10"/>
  <c r="AO56" i="10"/>
  <c r="AN56" i="10"/>
  <c r="AM56" i="10"/>
  <c r="AL56" i="10"/>
  <c r="AK56" i="10"/>
  <c r="AI56" i="10"/>
  <c r="AR56" i="10" s="1"/>
  <c r="C56" i="10"/>
  <c r="B56" i="10"/>
  <c r="A56" i="10"/>
  <c r="AP55" i="10"/>
  <c r="AO55" i="10"/>
  <c r="AN55" i="10"/>
  <c r="AM55" i="10"/>
  <c r="AL55" i="10"/>
  <c r="AK55" i="10"/>
  <c r="AI55" i="10"/>
  <c r="AR55" i="10" s="1"/>
  <c r="C55" i="10"/>
  <c r="B55" i="10"/>
  <c r="A55" i="10"/>
  <c r="AP54" i="10"/>
  <c r="AO54" i="10"/>
  <c r="AN54" i="10"/>
  <c r="AM54" i="10"/>
  <c r="AL54" i="10"/>
  <c r="AK54" i="10"/>
  <c r="AI54" i="10"/>
  <c r="AR54" i="10" s="1"/>
  <c r="C54" i="10"/>
  <c r="B54" i="10"/>
  <c r="A54" i="10"/>
  <c r="AP53" i="10"/>
  <c r="AO53" i="10"/>
  <c r="AN53" i="10"/>
  <c r="AM53" i="10"/>
  <c r="AL53" i="10"/>
  <c r="AK53" i="10"/>
  <c r="AI53" i="10"/>
  <c r="AR53" i="10" s="1"/>
  <c r="C53" i="10"/>
  <c r="B53" i="10"/>
  <c r="A53" i="10"/>
  <c r="AP52" i="10"/>
  <c r="AO52" i="10"/>
  <c r="AN52" i="10"/>
  <c r="AM52" i="10"/>
  <c r="AL52" i="10"/>
  <c r="AK52" i="10"/>
  <c r="AI52" i="10"/>
  <c r="AR52" i="10" s="1"/>
  <c r="C52" i="10"/>
  <c r="B52" i="10"/>
  <c r="A52" i="10"/>
  <c r="AP51" i="10"/>
  <c r="AO51" i="10"/>
  <c r="AN51" i="10"/>
  <c r="AM51" i="10"/>
  <c r="AL51" i="10"/>
  <c r="AK51" i="10"/>
  <c r="AI51" i="10"/>
  <c r="AR51" i="10" s="1"/>
  <c r="C51" i="10"/>
  <c r="B51" i="10"/>
  <c r="A51" i="10"/>
  <c r="AP50" i="10"/>
  <c r="AO50" i="10"/>
  <c r="AN50" i="10"/>
  <c r="AM50" i="10"/>
  <c r="AL50" i="10"/>
  <c r="AK50" i="10"/>
  <c r="AI50" i="10"/>
  <c r="AR50" i="10" s="1"/>
  <c r="C50" i="10"/>
  <c r="B50" i="10"/>
  <c r="A50" i="10"/>
  <c r="AP49" i="10"/>
  <c r="AO49" i="10"/>
  <c r="AN49" i="10"/>
  <c r="AM49" i="10"/>
  <c r="AL49" i="10"/>
  <c r="AK49" i="10"/>
  <c r="AI49" i="10"/>
  <c r="AR49" i="10" s="1"/>
  <c r="C49" i="10"/>
  <c r="B49" i="10"/>
  <c r="A49" i="10"/>
  <c r="AP48" i="10"/>
  <c r="AO48" i="10"/>
  <c r="AN48" i="10"/>
  <c r="AM48" i="10"/>
  <c r="AL48" i="10"/>
  <c r="AK48" i="10"/>
  <c r="AI48" i="10"/>
  <c r="AR48" i="10" s="1"/>
  <c r="C48" i="10"/>
  <c r="B48" i="10"/>
  <c r="A48" i="10"/>
  <c r="AP47" i="10"/>
  <c r="AO47" i="10"/>
  <c r="AN47" i="10"/>
  <c r="AM47" i="10"/>
  <c r="AL47" i="10"/>
  <c r="AK47" i="10"/>
  <c r="AI47" i="10"/>
  <c r="AR47" i="10" s="1"/>
  <c r="C47" i="10"/>
  <c r="B47" i="10"/>
  <c r="A47" i="10"/>
  <c r="AP46" i="10"/>
  <c r="AO46" i="10"/>
  <c r="AN46" i="10"/>
  <c r="AM46" i="10"/>
  <c r="AL46" i="10"/>
  <c r="AK46" i="10"/>
  <c r="AI46" i="10"/>
  <c r="AR46" i="10" s="1"/>
  <c r="C46" i="10"/>
  <c r="B46" i="10"/>
  <c r="A46" i="10"/>
  <c r="AP45" i="10"/>
  <c r="AO45" i="10"/>
  <c r="AN45" i="10"/>
  <c r="AM45" i="10"/>
  <c r="AL45" i="10"/>
  <c r="AK45" i="10"/>
  <c r="AI45" i="10"/>
  <c r="AR45" i="10" s="1"/>
  <c r="C45" i="10"/>
  <c r="B45" i="10"/>
  <c r="A45" i="10"/>
  <c r="AP44" i="10"/>
  <c r="AO44" i="10"/>
  <c r="AN44" i="10"/>
  <c r="AM44" i="10"/>
  <c r="AL44" i="10"/>
  <c r="AK44" i="10"/>
  <c r="AI44" i="10"/>
  <c r="AR44" i="10" s="1"/>
  <c r="C44" i="10"/>
  <c r="B44" i="10"/>
  <c r="A44" i="10"/>
  <c r="AP43" i="10"/>
  <c r="AO43" i="10"/>
  <c r="AN43" i="10"/>
  <c r="AM43" i="10"/>
  <c r="AL43" i="10"/>
  <c r="AK43" i="10"/>
  <c r="AI43" i="10"/>
  <c r="AR43" i="10" s="1"/>
  <c r="C43" i="10"/>
  <c r="B43" i="10"/>
  <c r="A43" i="10"/>
  <c r="AP42" i="10"/>
  <c r="AO42" i="10"/>
  <c r="AN42" i="10"/>
  <c r="AM42" i="10"/>
  <c r="AL42" i="10"/>
  <c r="AK42" i="10"/>
  <c r="AI42" i="10"/>
  <c r="AR42" i="10" s="1"/>
  <c r="C42" i="10"/>
  <c r="B42" i="10"/>
  <c r="A42" i="10"/>
  <c r="AP41" i="10"/>
  <c r="AO41" i="10"/>
  <c r="AN41" i="10"/>
  <c r="AM41" i="10"/>
  <c r="AL41" i="10"/>
  <c r="AK41" i="10"/>
  <c r="AI41" i="10"/>
  <c r="AR41" i="10" s="1"/>
  <c r="C41" i="10"/>
  <c r="B41" i="10"/>
  <c r="A41" i="10"/>
  <c r="AP40" i="10"/>
  <c r="AO40" i="10"/>
  <c r="AN40" i="10"/>
  <c r="AM40" i="10"/>
  <c r="AL40" i="10"/>
  <c r="AK40" i="10"/>
  <c r="AI40" i="10"/>
  <c r="AR40" i="10" s="1"/>
  <c r="C40" i="10"/>
  <c r="B40" i="10"/>
  <c r="A40" i="10"/>
  <c r="AP39" i="10"/>
  <c r="AO39" i="10"/>
  <c r="AN39" i="10"/>
  <c r="AM39" i="10"/>
  <c r="AL39" i="10"/>
  <c r="AK39" i="10"/>
  <c r="AI39" i="10"/>
  <c r="AR39" i="10" s="1"/>
  <c r="C39" i="10"/>
  <c r="B39" i="10"/>
  <c r="A39" i="10"/>
  <c r="AP38" i="10"/>
  <c r="AO38" i="10"/>
  <c r="AN38" i="10"/>
  <c r="AM38" i="10"/>
  <c r="AL38" i="10"/>
  <c r="AK38" i="10"/>
  <c r="AI38" i="10"/>
  <c r="AR38" i="10" s="1"/>
  <c r="C38" i="10"/>
  <c r="B38" i="10"/>
  <c r="A38" i="10"/>
  <c r="AP37" i="10"/>
  <c r="AO37" i="10"/>
  <c r="AN37" i="10"/>
  <c r="AM37" i="10"/>
  <c r="AL37" i="10"/>
  <c r="AK37" i="10"/>
  <c r="AI37" i="10"/>
  <c r="AR37" i="10" s="1"/>
  <c r="C37" i="10"/>
  <c r="B37" i="10"/>
  <c r="A37" i="10"/>
  <c r="AP36" i="10"/>
  <c r="AO36" i="10"/>
  <c r="AN36" i="10"/>
  <c r="AM36" i="10"/>
  <c r="AL36" i="10"/>
  <c r="AK36" i="10"/>
  <c r="AI36" i="10"/>
  <c r="AR36" i="10" s="1"/>
  <c r="C36" i="10"/>
  <c r="B36" i="10"/>
  <c r="A36" i="10"/>
  <c r="AP35" i="10"/>
  <c r="AO35" i="10"/>
  <c r="AN35" i="10"/>
  <c r="AM35" i="10"/>
  <c r="AL35" i="10"/>
  <c r="AK35" i="10"/>
  <c r="AI35" i="10"/>
  <c r="AR35" i="10" s="1"/>
  <c r="C35" i="10"/>
  <c r="B35" i="10"/>
  <c r="A35" i="10"/>
  <c r="AP34" i="10"/>
  <c r="AO34" i="10"/>
  <c r="AN34" i="10"/>
  <c r="AM34" i="10"/>
  <c r="AL34" i="10"/>
  <c r="AK34" i="10"/>
  <c r="AI34" i="10"/>
  <c r="AR34" i="10" s="1"/>
  <c r="C34" i="10"/>
  <c r="B34" i="10"/>
  <c r="A34" i="10"/>
  <c r="AP33" i="10"/>
  <c r="AO33" i="10"/>
  <c r="AN33" i="10"/>
  <c r="AM33" i="10"/>
  <c r="AL33" i="10"/>
  <c r="AK33" i="10"/>
  <c r="AI33" i="10"/>
  <c r="AR33" i="10" s="1"/>
  <c r="C33" i="10"/>
  <c r="B33" i="10"/>
  <c r="A33" i="10"/>
  <c r="AP32" i="10"/>
  <c r="AO32" i="10"/>
  <c r="AN32" i="10"/>
  <c r="AM32" i="10"/>
  <c r="AL32" i="10"/>
  <c r="AK32" i="10"/>
  <c r="AI32" i="10"/>
  <c r="AR32" i="10" s="1"/>
  <c r="C32" i="10"/>
  <c r="B32" i="10"/>
  <c r="A32" i="10"/>
  <c r="AP31" i="10"/>
  <c r="AO31" i="10"/>
  <c r="AN31" i="10"/>
  <c r="AM31" i="10"/>
  <c r="AL31" i="10"/>
  <c r="AK31" i="10"/>
  <c r="AI31" i="10"/>
  <c r="AR31" i="10" s="1"/>
  <c r="C31" i="10"/>
  <c r="B31" i="10"/>
  <c r="A31" i="10"/>
  <c r="AP30" i="10"/>
  <c r="AO30" i="10"/>
  <c r="AN30" i="10"/>
  <c r="AM30" i="10"/>
  <c r="AL30" i="10"/>
  <c r="AK30" i="10"/>
  <c r="AI30" i="10"/>
  <c r="AR30" i="10" s="1"/>
  <c r="C30" i="10"/>
  <c r="B30" i="10"/>
  <c r="A30" i="10"/>
  <c r="AP29" i="10"/>
  <c r="AO29" i="10"/>
  <c r="AN29" i="10"/>
  <c r="AM29" i="10"/>
  <c r="AL29" i="10"/>
  <c r="AK29" i="10"/>
  <c r="AI29" i="10"/>
  <c r="AR29" i="10" s="1"/>
  <c r="C29" i="10"/>
  <c r="B29" i="10"/>
  <c r="A29" i="10"/>
  <c r="AP28" i="10"/>
  <c r="AO28" i="10"/>
  <c r="AN28" i="10"/>
  <c r="AM28" i="10"/>
  <c r="AL28" i="10"/>
  <c r="AK28" i="10"/>
  <c r="AI28" i="10"/>
  <c r="AR28" i="10" s="1"/>
  <c r="C28" i="10"/>
  <c r="B28" i="10"/>
  <c r="A28" i="10"/>
  <c r="AP27" i="10"/>
  <c r="AO27" i="10"/>
  <c r="AN27" i="10"/>
  <c r="AM27" i="10"/>
  <c r="AL27" i="10"/>
  <c r="AK27" i="10"/>
  <c r="AI27" i="10"/>
  <c r="AR27" i="10" s="1"/>
  <c r="C27" i="10"/>
  <c r="B27" i="10"/>
  <c r="A27" i="10"/>
  <c r="AP26" i="10"/>
  <c r="AO26" i="10"/>
  <c r="AN26" i="10"/>
  <c r="AM26" i="10"/>
  <c r="AL26" i="10"/>
  <c r="AK26" i="10"/>
  <c r="AI26" i="10"/>
  <c r="AR26" i="10" s="1"/>
  <c r="C26" i="10"/>
  <c r="B26" i="10"/>
  <c r="A26" i="10"/>
  <c r="AP25" i="10"/>
  <c r="AO25" i="10"/>
  <c r="AN25" i="10"/>
  <c r="AM25" i="10"/>
  <c r="AL25" i="10"/>
  <c r="AK25" i="10"/>
  <c r="AI25" i="10"/>
  <c r="AR25" i="10" s="1"/>
  <c r="C25" i="10"/>
  <c r="B25" i="10"/>
  <c r="A25" i="10"/>
  <c r="AP24" i="10"/>
  <c r="AO24" i="10"/>
  <c r="AN24" i="10"/>
  <c r="AM24" i="10"/>
  <c r="AL24" i="10"/>
  <c r="AK24" i="10"/>
  <c r="AI24" i="10"/>
  <c r="AR24" i="10" s="1"/>
  <c r="C24" i="10"/>
  <c r="B24" i="10"/>
  <c r="A24" i="10"/>
  <c r="AP23" i="10"/>
  <c r="AO23" i="10"/>
  <c r="AN23" i="10"/>
  <c r="AM23" i="10"/>
  <c r="AL23" i="10"/>
  <c r="AK23" i="10"/>
  <c r="AI23" i="10"/>
  <c r="AR23" i="10" s="1"/>
  <c r="C23" i="10"/>
  <c r="B23" i="10"/>
  <c r="A23" i="10"/>
  <c r="AP22" i="10"/>
  <c r="AO22" i="10"/>
  <c r="AN22" i="10"/>
  <c r="AM22" i="10"/>
  <c r="AL22" i="10"/>
  <c r="AK22" i="10"/>
  <c r="AI22" i="10"/>
  <c r="AR22" i="10" s="1"/>
  <c r="C22" i="10"/>
  <c r="B22" i="10"/>
  <c r="A22" i="10"/>
  <c r="AP21" i="10"/>
  <c r="AO21" i="10"/>
  <c r="AN21" i="10"/>
  <c r="AM21" i="10"/>
  <c r="AL21" i="10"/>
  <c r="AK21" i="10"/>
  <c r="AI21" i="10"/>
  <c r="AR21" i="10" s="1"/>
  <c r="C21" i="10"/>
  <c r="B21" i="10"/>
  <c r="A21" i="10"/>
  <c r="AP20" i="10"/>
  <c r="AO20" i="10"/>
  <c r="AN20" i="10"/>
  <c r="AM20" i="10"/>
  <c r="AL20" i="10"/>
  <c r="AK20" i="10"/>
  <c r="AI20" i="10"/>
  <c r="AR20" i="10" s="1"/>
  <c r="C20" i="10"/>
  <c r="B20" i="10"/>
  <c r="A20" i="10"/>
  <c r="AP19" i="10"/>
  <c r="AO19" i="10"/>
  <c r="AN19" i="10"/>
  <c r="AM19" i="10"/>
  <c r="AL19" i="10"/>
  <c r="AK19" i="10"/>
  <c r="AI19" i="10"/>
  <c r="AR19" i="10" s="1"/>
  <c r="C19" i="10"/>
  <c r="B19" i="10"/>
  <c r="A19" i="10"/>
  <c r="AP18" i="10"/>
  <c r="AO18" i="10"/>
  <c r="AN18" i="10"/>
  <c r="AM18" i="10"/>
  <c r="AL18" i="10"/>
  <c r="AK18" i="10"/>
  <c r="AI18" i="10"/>
  <c r="AR18" i="10" s="1"/>
  <c r="C18" i="10"/>
  <c r="B18" i="10"/>
  <c r="A18" i="10"/>
  <c r="AP17" i="10"/>
  <c r="AO17" i="10"/>
  <c r="AN17" i="10"/>
  <c r="AM17" i="10"/>
  <c r="AL17" i="10"/>
  <c r="AK17" i="10"/>
  <c r="AI17" i="10"/>
  <c r="AR17" i="10" s="1"/>
  <c r="C17" i="10"/>
  <c r="B17" i="10"/>
  <c r="A17" i="10"/>
  <c r="AP16" i="10"/>
  <c r="AO16" i="10"/>
  <c r="AN16" i="10"/>
  <c r="AM16" i="10"/>
  <c r="AL16" i="10"/>
  <c r="AK16" i="10"/>
  <c r="AI16" i="10"/>
  <c r="AR16" i="10" s="1"/>
  <c r="C16" i="10"/>
  <c r="B16" i="10"/>
  <c r="A16" i="10"/>
  <c r="AP15" i="10"/>
  <c r="AO15" i="10"/>
  <c r="AN15" i="10"/>
  <c r="AM15" i="10"/>
  <c r="AL15" i="10"/>
  <c r="AK15" i="10"/>
  <c r="AI15" i="10"/>
  <c r="AR15" i="10" s="1"/>
  <c r="C15" i="10"/>
  <c r="B15" i="10"/>
  <c r="A15" i="10"/>
  <c r="AP14" i="10"/>
  <c r="AO14" i="10"/>
  <c r="AN14" i="10"/>
  <c r="AM14" i="10"/>
  <c r="AL14" i="10"/>
  <c r="AK14" i="10"/>
  <c r="AI14" i="10"/>
  <c r="AR14" i="10" s="1"/>
  <c r="C14" i="10"/>
  <c r="B14" i="10"/>
  <c r="A14" i="10"/>
  <c r="AP13" i="10"/>
  <c r="AO13" i="10"/>
  <c r="AN13" i="10"/>
  <c r="AM13" i="10"/>
  <c r="AL13" i="10"/>
  <c r="AK13" i="10"/>
  <c r="AI13" i="10"/>
  <c r="AR13" i="10" s="1"/>
  <c r="C13" i="10"/>
  <c r="B13" i="10"/>
  <c r="A13" i="10"/>
  <c r="AP12" i="10"/>
  <c r="AO12" i="10"/>
  <c r="AN12" i="10"/>
  <c r="AM12" i="10"/>
  <c r="AL12" i="10"/>
  <c r="AK12" i="10"/>
  <c r="AI12" i="10"/>
  <c r="AR12" i="10" s="1"/>
  <c r="C12" i="10"/>
  <c r="B12" i="10"/>
  <c r="A12" i="10"/>
  <c r="AP11" i="10"/>
  <c r="AO11" i="10"/>
  <c r="AN11" i="10"/>
  <c r="AM11" i="10"/>
  <c r="AL11" i="10"/>
  <c r="AK11" i="10"/>
  <c r="AI11" i="10"/>
  <c r="AR11" i="10" s="1"/>
  <c r="C11" i="10"/>
  <c r="B11" i="10"/>
  <c r="A11" i="10"/>
  <c r="AP10" i="10"/>
  <c r="AO10" i="10"/>
  <c r="AN10" i="10"/>
  <c r="AM10" i="10"/>
  <c r="AL10" i="10"/>
  <c r="AK10" i="10"/>
  <c r="AI10" i="10"/>
  <c r="AR10" i="10" s="1"/>
  <c r="C10" i="10"/>
  <c r="B10" i="10"/>
  <c r="A10" i="10"/>
  <c r="AP9" i="10"/>
  <c r="AO9" i="10"/>
  <c r="AN9" i="10"/>
  <c r="AM9" i="10"/>
  <c r="AL9" i="10"/>
  <c r="AK9" i="10"/>
  <c r="AI9" i="10"/>
  <c r="AR9" i="10" s="1"/>
  <c r="C9" i="10"/>
  <c r="B9" i="10"/>
  <c r="A9" i="10"/>
  <c r="AP72" i="9"/>
  <c r="AO72" i="9"/>
  <c r="AN72" i="9"/>
  <c r="AM72" i="9"/>
  <c r="AL72" i="9"/>
  <c r="AK72" i="9"/>
  <c r="AI72" i="9"/>
  <c r="AR72" i="9" s="1"/>
  <c r="AP71" i="9"/>
  <c r="AO71" i="9"/>
  <c r="AN71" i="9"/>
  <c r="AM71" i="9"/>
  <c r="AL71" i="9"/>
  <c r="AK71" i="9"/>
  <c r="AI71" i="9"/>
  <c r="AR71" i="9" s="1"/>
  <c r="AP70" i="9"/>
  <c r="AO70" i="9"/>
  <c r="AN70" i="9"/>
  <c r="AM70" i="9"/>
  <c r="AL70" i="9"/>
  <c r="AK70" i="9"/>
  <c r="AI70" i="9"/>
  <c r="AR70" i="9" s="1"/>
  <c r="C70" i="9"/>
  <c r="B70" i="9"/>
  <c r="A70" i="9"/>
  <c r="AP69" i="9"/>
  <c r="AO69" i="9"/>
  <c r="AN69" i="9"/>
  <c r="AM69" i="9"/>
  <c r="AL69" i="9"/>
  <c r="AK69" i="9"/>
  <c r="AI69" i="9"/>
  <c r="AR69" i="9" s="1"/>
  <c r="C69" i="9"/>
  <c r="B69" i="9"/>
  <c r="A69" i="9"/>
  <c r="AP68" i="9"/>
  <c r="AO68" i="9"/>
  <c r="AN68" i="9"/>
  <c r="AM68" i="9"/>
  <c r="AL68" i="9"/>
  <c r="AK68" i="9"/>
  <c r="AI68" i="9"/>
  <c r="AR68" i="9" s="1"/>
  <c r="C68" i="9"/>
  <c r="B68" i="9"/>
  <c r="A68" i="9"/>
  <c r="AP67" i="9"/>
  <c r="AO67" i="9"/>
  <c r="AN67" i="9"/>
  <c r="AM67" i="9"/>
  <c r="AL67" i="9"/>
  <c r="AK67" i="9"/>
  <c r="AI67" i="9"/>
  <c r="AR67" i="9" s="1"/>
  <c r="C67" i="9"/>
  <c r="B67" i="9"/>
  <c r="A67" i="9"/>
  <c r="AP66" i="9"/>
  <c r="AO66" i="9"/>
  <c r="AN66" i="9"/>
  <c r="AM66" i="9"/>
  <c r="AL66" i="9"/>
  <c r="AK66" i="9"/>
  <c r="AI66" i="9"/>
  <c r="AR66" i="9" s="1"/>
  <c r="C66" i="9"/>
  <c r="B66" i="9"/>
  <c r="A66" i="9"/>
  <c r="AP65" i="9"/>
  <c r="AO65" i="9"/>
  <c r="AN65" i="9"/>
  <c r="AM65" i="9"/>
  <c r="AL65" i="9"/>
  <c r="AK65" i="9"/>
  <c r="AI65" i="9"/>
  <c r="AR65" i="9" s="1"/>
  <c r="C65" i="9"/>
  <c r="B65" i="9"/>
  <c r="A65" i="9"/>
  <c r="AP64" i="9"/>
  <c r="AO64" i="9"/>
  <c r="AN64" i="9"/>
  <c r="AM64" i="9"/>
  <c r="AL64" i="9"/>
  <c r="AK64" i="9"/>
  <c r="AI64" i="9"/>
  <c r="AR64" i="9" s="1"/>
  <c r="C64" i="9"/>
  <c r="B64" i="9"/>
  <c r="A64" i="9"/>
  <c r="AP63" i="9"/>
  <c r="AO63" i="9"/>
  <c r="AN63" i="9"/>
  <c r="AM63" i="9"/>
  <c r="AL63" i="9"/>
  <c r="AK63" i="9"/>
  <c r="AI63" i="9"/>
  <c r="AR63" i="9" s="1"/>
  <c r="C63" i="9"/>
  <c r="B63" i="9"/>
  <c r="A63" i="9"/>
  <c r="AP62" i="9"/>
  <c r="AO62" i="9"/>
  <c r="AN62" i="9"/>
  <c r="AM62" i="9"/>
  <c r="AL62" i="9"/>
  <c r="AK62" i="9"/>
  <c r="AI62" i="9"/>
  <c r="AR62" i="9" s="1"/>
  <c r="C62" i="9"/>
  <c r="B62" i="9"/>
  <c r="A62" i="9"/>
  <c r="AP61" i="9"/>
  <c r="AO61" i="9"/>
  <c r="AN61" i="9"/>
  <c r="AM61" i="9"/>
  <c r="AL61" i="9"/>
  <c r="AK61" i="9"/>
  <c r="AI61" i="9"/>
  <c r="AR61" i="9" s="1"/>
  <c r="C61" i="9"/>
  <c r="B61" i="9"/>
  <c r="A61" i="9"/>
  <c r="AP60" i="9"/>
  <c r="AO60" i="9"/>
  <c r="AN60" i="9"/>
  <c r="AM60" i="9"/>
  <c r="AL60" i="9"/>
  <c r="AK60" i="9"/>
  <c r="AI60" i="9"/>
  <c r="AR60" i="9" s="1"/>
  <c r="C60" i="9"/>
  <c r="B60" i="9"/>
  <c r="A60" i="9"/>
  <c r="AP59" i="9"/>
  <c r="AO59" i="9"/>
  <c r="AN59" i="9"/>
  <c r="AM59" i="9"/>
  <c r="AL59" i="9"/>
  <c r="AK59" i="9"/>
  <c r="AI59" i="9"/>
  <c r="AR59" i="9" s="1"/>
  <c r="C59" i="9"/>
  <c r="B59" i="9"/>
  <c r="A59" i="9"/>
  <c r="AP58" i="9"/>
  <c r="AO58" i="9"/>
  <c r="AN58" i="9"/>
  <c r="AM58" i="9"/>
  <c r="AL58" i="9"/>
  <c r="AK58" i="9"/>
  <c r="AI58" i="9"/>
  <c r="AR58" i="9" s="1"/>
  <c r="C58" i="9"/>
  <c r="B58" i="9"/>
  <c r="A58" i="9"/>
  <c r="AP57" i="9"/>
  <c r="AO57" i="9"/>
  <c r="AN57" i="9"/>
  <c r="AM57" i="9"/>
  <c r="AL57" i="9"/>
  <c r="AK57" i="9"/>
  <c r="AI57" i="9"/>
  <c r="AR57" i="9" s="1"/>
  <c r="C57" i="9"/>
  <c r="B57" i="9"/>
  <c r="A57" i="9"/>
  <c r="AP56" i="9"/>
  <c r="AO56" i="9"/>
  <c r="AN56" i="9"/>
  <c r="AM56" i="9"/>
  <c r="AL56" i="9"/>
  <c r="AK56" i="9"/>
  <c r="AI56" i="9"/>
  <c r="AR56" i="9" s="1"/>
  <c r="C56" i="9"/>
  <c r="B56" i="9"/>
  <c r="A56" i="9"/>
  <c r="AP55" i="9"/>
  <c r="AO55" i="9"/>
  <c r="AN55" i="9"/>
  <c r="AM55" i="9"/>
  <c r="AL55" i="9"/>
  <c r="AK55" i="9"/>
  <c r="AI55" i="9"/>
  <c r="AR55" i="9" s="1"/>
  <c r="C55" i="9"/>
  <c r="B55" i="9"/>
  <c r="A55" i="9"/>
  <c r="AP54" i="9"/>
  <c r="AO54" i="9"/>
  <c r="AN54" i="9"/>
  <c r="AM54" i="9"/>
  <c r="AL54" i="9"/>
  <c r="AK54" i="9"/>
  <c r="AI54" i="9"/>
  <c r="AR54" i="9" s="1"/>
  <c r="C54" i="9"/>
  <c r="B54" i="9"/>
  <c r="A54" i="9"/>
  <c r="AP53" i="9"/>
  <c r="AO53" i="9"/>
  <c r="AN53" i="9"/>
  <c r="AM53" i="9"/>
  <c r="AL53" i="9"/>
  <c r="AK53" i="9"/>
  <c r="AI53" i="9"/>
  <c r="AR53" i="9" s="1"/>
  <c r="C53" i="9"/>
  <c r="B53" i="9"/>
  <c r="A53" i="9"/>
  <c r="AP52" i="9"/>
  <c r="AO52" i="9"/>
  <c r="AN52" i="9"/>
  <c r="AM52" i="9"/>
  <c r="AL52" i="9"/>
  <c r="AK52" i="9"/>
  <c r="AI52" i="9"/>
  <c r="AR52" i="9" s="1"/>
  <c r="C52" i="9"/>
  <c r="B52" i="9"/>
  <c r="A52" i="9"/>
  <c r="AP51" i="9"/>
  <c r="AO51" i="9"/>
  <c r="AN51" i="9"/>
  <c r="AM51" i="9"/>
  <c r="AL51" i="9"/>
  <c r="AK51" i="9"/>
  <c r="AI51" i="9"/>
  <c r="AR51" i="9" s="1"/>
  <c r="C51" i="9"/>
  <c r="B51" i="9"/>
  <c r="A51" i="9"/>
  <c r="AP50" i="9"/>
  <c r="AO50" i="9"/>
  <c r="AN50" i="9"/>
  <c r="AM50" i="9"/>
  <c r="AL50" i="9"/>
  <c r="AK50" i="9"/>
  <c r="AI50" i="9"/>
  <c r="AR50" i="9" s="1"/>
  <c r="C50" i="9"/>
  <c r="B50" i="9"/>
  <c r="A50" i="9"/>
  <c r="AP49" i="9"/>
  <c r="AO49" i="9"/>
  <c r="AN49" i="9"/>
  <c r="AM49" i="9"/>
  <c r="AL49" i="9"/>
  <c r="AK49" i="9"/>
  <c r="AI49" i="9"/>
  <c r="AR49" i="9" s="1"/>
  <c r="C49" i="9"/>
  <c r="B49" i="9"/>
  <c r="A49" i="9"/>
  <c r="AP48" i="9"/>
  <c r="AO48" i="9"/>
  <c r="AN48" i="9"/>
  <c r="AM48" i="9"/>
  <c r="AL48" i="9"/>
  <c r="AK48" i="9"/>
  <c r="AI48" i="9"/>
  <c r="AR48" i="9" s="1"/>
  <c r="C48" i="9"/>
  <c r="B48" i="9"/>
  <c r="A48" i="9"/>
  <c r="AP47" i="9"/>
  <c r="AO47" i="9"/>
  <c r="AN47" i="9"/>
  <c r="AM47" i="9"/>
  <c r="AL47" i="9"/>
  <c r="AK47" i="9"/>
  <c r="AI47" i="9"/>
  <c r="AR47" i="9" s="1"/>
  <c r="C47" i="9"/>
  <c r="B47" i="9"/>
  <c r="A47" i="9"/>
  <c r="AP46" i="9"/>
  <c r="AO46" i="9"/>
  <c r="AN46" i="9"/>
  <c r="AM46" i="9"/>
  <c r="AL46" i="9"/>
  <c r="AK46" i="9"/>
  <c r="AI46" i="9"/>
  <c r="AR46" i="9" s="1"/>
  <c r="C46" i="9"/>
  <c r="B46" i="9"/>
  <c r="A46" i="9"/>
  <c r="AP45" i="9"/>
  <c r="AO45" i="9"/>
  <c r="AN45" i="9"/>
  <c r="AM45" i="9"/>
  <c r="AL45" i="9"/>
  <c r="AK45" i="9"/>
  <c r="AI45" i="9"/>
  <c r="AR45" i="9" s="1"/>
  <c r="C45" i="9"/>
  <c r="B45" i="9"/>
  <c r="A45" i="9"/>
  <c r="AP44" i="9"/>
  <c r="AO44" i="9"/>
  <c r="AN44" i="9"/>
  <c r="AM44" i="9"/>
  <c r="AL44" i="9"/>
  <c r="AK44" i="9"/>
  <c r="AI44" i="9"/>
  <c r="AR44" i="9" s="1"/>
  <c r="C44" i="9"/>
  <c r="B44" i="9"/>
  <c r="A44" i="9"/>
  <c r="AP43" i="9"/>
  <c r="AO43" i="9"/>
  <c r="AN43" i="9"/>
  <c r="AM43" i="9"/>
  <c r="AL43" i="9"/>
  <c r="AK43" i="9"/>
  <c r="AI43" i="9"/>
  <c r="AR43" i="9" s="1"/>
  <c r="C43" i="9"/>
  <c r="B43" i="9"/>
  <c r="A43" i="9"/>
  <c r="AP42" i="9"/>
  <c r="AO42" i="9"/>
  <c r="AN42" i="9"/>
  <c r="AM42" i="9"/>
  <c r="AL42" i="9"/>
  <c r="AK42" i="9"/>
  <c r="AI42" i="9"/>
  <c r="AR42" i="9" s="1"/>
  <c r="C42" i="9"/>
  <c r="B42" i="9"/>
  <c r="A42" i="9"/>
  <c r="AP41" i="9"/>
  <c r="AO41" i="9"/>
  <c r="AN41" i="9"/>
  <c r="AM41" i="9"/>
  <c r="AL41" i="9"/>
  <c r="AK41" i="9"/>
  <c r="AI41" i="9"/>
  <c r="AR41" i="9" s="1"/>
  <c r="C41" i="9"/>
  <c r="B41" i="9"/>
  <c r="A41" i="9"/>
  <c r="AP40" i="9"/>
  <c r="AO40" i="9"/>
  <c r="AN40" i="9"/>
  <c r="AM40" i="9"/>
  <c r="AL40" i="9"/>
  <c r="AK40" i="9"/>
  <c r="AI40" i="9"/>
  <c r="AR40" i="9" s="1"/>
  <c r="C40" i="9"/>
  <c r="B40" i="9"/>
  <c r="A40" i="9"/>
  <c r="AP39" i="9"/>
  <c r="AO39" i="9"/>
  <c r="AN39" i="9"/>
  <c r="AM39" i="9"/>
  <c r="AL39" i="9"/>
  <c r="AK39" i="9"/>
  <c r="AI39" i="9"/>
  <c r="AR39" i="9" s="1"/>
  <c r="C39" i="9"/>
  <c r="B39" i="9"/>
  <c r="A39" i="9"/>
  <c r="AP38" i="9"/>
  <c r="AO38" i="9"/>
  <c r="AN38" i="9"/>
  <c r="AM38" i="9"/>
  <c r="AL38" i="9"/>
  <c r="AK38" i="9"/>
  <c r="AI38" i="9"/>
  <c r="AR38" i="9" s="1"/>
  <c r="C38" i="9"/>
  <c r="B38" i="9"/>
  <c r="A38" i="9"/>
  <c r="AP37" i="9"/>
  <c r="AO37" i="9"/>
  <c r="AN37" i="9"/>
  <c r="AM37" i="9"/>
  <c r="AL37" i="9"/>
  <c r="AK37" i="9"/>
  <c r="AI37" i="9"/>
  <c r="AR37" i="9" s="1"/>
  <c r="C37" i="9"/>
  <c r="B37" i="9"/>
  <c r="A37" i="9"/>
  <c r="AP36" i="9"/>
  <c r="AO36" i="9"/>
  <c r="AN36" i="9"/>
  <c r="AM36" i="9"/>
  <c r="AL36" i="9"/>
  <c r="AK36" i="9"/>
  <c r="AI36" i="9"/>
  <c r="AR36" i="9" s="1"/>
  <c r="C36" i="9"/>
  <c r="B36" i="9"/>
  <c r="A36" i="9"/>
  <c r="AP35" i="9"/>
  <c r="AO35" i="9"/>
  <c r="AN35" i="9"/>
  <c r="AM35" i="9"/>
  <c r="AL35" i="9"/>
  <c r="AK35" i="9"/>
  <c r="AI35" i="9"/>
  <c r="AR35" i="9" s="1"/>
  <c r="C35" i="9"/>
  <c r="B35" i="9"/>
  <c r="A35" i="9"/>
  <c r="AP34" i="9"/>
  <c r="AO34" i="9"/>
  <c r="AN34" i="9"/>
  <c r="AM34" i="9"/>
  <c r="AL34" i="9"/>
  <c r="AK34" i="9"/>
  <c r="AI34" i="9"/>
  <c r="AR34" i="9" s="1"/>
  <c r="C34" i="9"/>
  <c r="B34" i="9"/>
  <c r="A34" i="9"/>
  <c r="AP33" i="9"/>
  <c r="AO33" i="9"/>
  <c r="AN33" i="9"/>
  <c r="AM33" i="9"/>
  <c r="AL33" i="9"/>
  <c r="AK33" i="9"/>
  <c r="AI33" i="9"/>
  <c r="AR33" i="9" s="1"/>
  <c r="C33" i="9"/>
  <c r="B33" i="9"/>
  <c r="A33" i="9"/>
  <c r="AP32" i="9"/>
  <c r="AO32" i="9"/>
  <c r="AN32" i="9"/>
  <c r="AM32" i="9"/>
  <c r="AL32" i="9"/>
  <c r="AK32" i="9"/>
  <c r="AI32" i="9"/>
  <c r="AR32" i="9" s="1"/>
  <c r="C32" i="9"/>
  <c r="B32" i="9"/>
  <c r="A32" i="9"/>
  <c r="AP31" i="9"/>
  <c r="AO31" i="9"/>
  <c r="AN31" i="9"/>
  <c r="AM31" i="9"/>
  <c r="AL31" i="9"/>
  <c r="AK31" i="9"/>
  <c r="AI31" i="9"/>
  <c r="AR31" i="9" s="1"/>
  <c r="C31" i="9"/>
  <c r="B31" i="9"/>
  <c r="A31" i="9"/>
  <c r="AP30" i="9"/>
  <c r="AO30" i="9"/>
  <c r="AN30" i="9"/>
  <c r="AM30" i="9"/>
  <c r="AL30" i="9"/>
  <c r="AK30" i="9"/>
  <c r="AI30" i="9"/>
  <c r="AR30" i="9" s="1"/>
  <c r="C30" i="9"/>
  <c r="B30" i="9"/>
  <c r="A30" i="9"/>
  <c r="AP29" i="9"/>
  <c r="AO29" i="9"/>
  <c r="AN29" i="9"/>
  <c r="AM29" i="9"/>
  <c r="AL29" i="9"/>
  <c r="AK29" i="9"/>
  <c r="AI29" i="9"/>
  <c r="AR29" i="9" s="1"/>
  <c r="C29" i="9"/>
  <c r="B29" i="9"/>
  <c r="A29" i="9"/>
  <c r="AP28" i="9"/>
  <c r="AO28" i="9"/>
  <c r="AN28" i="9"/>
  <c r="AM28" i="9"/>
  <c r="AL28" i="9"/>
  <c r="AK28" i="9"/>
  <c r="AI28" i="9"/>
  <c r="AR28" i="9" s="1"/>
  <c r="C28" i="9"/>
  <c r="B28" i="9"/>
  <c r="A28" i="9"/>
  <c r="AP27" i="9"/>
  <c r="AO27" i="9"/>
  <c r="AN27" i="9"/>
  <c r="AM27" i="9"/>
  <c r="AL27" i="9"/>
  <c r="AK27" i="9"/>
  <c r="AI27" i="9"/>
  <c r="AR27" i="9" s="1"/>
  <c r="C27" i="9"/>
  <c r="B27" i="9"/>
  <c r="A27" i="9"/>
  <c r="AP26" i="9"/>
  <c r="AO26" i="9"/>
  <c r="AN26" i="9"/>
  <c r="AM26" i="9"/>
  <c r="AL26" i="9"/>
  <c r="AK26" i="9"/>
  <c r="AI26" i="9"/>
  <c r="AR26" i="9" s="1"/>
  <c r="C26" i="9"/>
  <c r="B26" i="9"/>
  <c r="A26" i="9"/>
  <c r="AP25" i="9"/>
  <c r="AO25" i="9"/>
  <c r="AN25" i="9"/>
  <c r="AM25" i="9"/>
  <c r="AL25" i="9"/>
  <c r="AK25" i="9"/>
  <c r="AI25" i="9"/>
  <c r="AR25" i="9" s="1"/>
  <c r="C25" i="9"/>
  <c r="B25" i="9"/>
  <c r="A25" i="9"/>
  <c r="AP24" i="9"/>
  <c r="AO24" i="9"/>
  <c r="AN24" i="9"/>
  <c r="AM24" i="9"/>
  <c r="AL24" i="9"/>
  <c r="AK24" i="9"/>
  <c r="AI24" i="9"/>
  <c r="AR24" i="9" s="1"/>
  <c r="C24" i="9"/>
  <c r="B24" i="9"/>
  <c r="A24" i="9"/>
  <c r="AP23" i="9"/>
  <c r="AO23" i="9"/>
  <c r="AN23" i="9"/>
  <c r="AM23" i="9"/>
  <c r="AL23" i="9"/>
  <c r="AK23" i="9"/>
  <c r="AI23" i="9"/>
  <c r="AR23" i="9" s="1"/>
  <c r="C23" i="9"/>
  <c r="B23" i="9"/>
  <c r="A23" i="9"/>
  <c r="AP22" i="9"/>
  <c r="AO22" i="9"/>
  <c r="AN22" i="9"/>
  <c r="AM22" i="9"/>
  <c r="AL22" i="9"/>
  <c r="AK22" i="9"/>
  <c r="AI22" i="9"/>
  <c r="AR22" i="9" s="1"/>
  <c r="C22" i="9"/>
  <c r="B22" i="9"/>
  <c r="A22" i="9"/>
  <c r="AP21" i="9"/>
  <c r="AO21" i="9"/>
  <c r="AN21" i="9"/>
  <c r="AM21" i="9"/>
  <c r="AL21" i="9"/>
  <c r="AK21" i="9"/>
  <c r="AI21" i="9"/>
  <c r="AR21" i="9" s="1"/>
  <c r="C21" i="9"/>
  <c r="B21" i="9"/>
  <c r="A21" i="9"/>
  <c r="AP20" i="9"/>
  <c r="AO20" i="9"/>
  <c r="AN20" i="9"/>
  <c r="AM20" i="9"/>
  <c r="AL20" i="9"/>
  <c r="AK20" i="9"/>
  <c r="AI20" i="9"/>
  <c r="AR20" i="9" s="1"/>
  <c r="C20" i="9"/>
  <c r="B20" i="9"/>
  <c r="A20" i="9"/>
  <c r="AP19" i="9"/>
  <c r="AO19" i="9"/>
  <c r="AN19" i="9"/>
  <c r="AM19" i="9"/>
  <c r="AL19" i="9"/>
  <c r="AK19" i="9"/>
  <c r="AI19" i="9"/>
  <c r="AR19" i="9" s="1"/>
  <c r="C19" i="9"/>
  <c r="B19" i="9"/>
  <c r="A19" i="9"/>
  <c r="AP18" i="9"/>
  <c r="AO18" i="9"/>
  <c r="AN18" i="9"/>
  <c r="AM18" i="9"/>
  <c r="AL18" i="9"/>
  <c r="AK18" i="9"/>
  <c r="AI18" i="9"/>
  <c r="AR18" i="9" s="1"/>
  <c r="C18" i="9"/>
  <c r="B18" i="9"/>
  <c r="A18" i="9"/>
  <c r="AP17" i="9"/>
  <c r="AO17" i="9"/>
  <c r="AN17" i="9"/>
  <c r="AM17" i="9"/>
  <c r="AL17" i="9"/>
  <c r="AK17" i="9"/>
  <c r="AI17" i="9"/>
  <c r="AR17" i="9" s="1"/>
  <c r="C17" i="9"/>
  <c r="B17" i="9"/>
  <c r="A17" i="9"/>
  <c r="AP16" i="9"/>
  <c r="AO16" i="9"/>
  <c r="AN16" i="9"/>
  <c r="AM16" i="9"/>
  <c r="AL16" i="9"/>
  <c r="AK16" i="9"/>
  <c r="AI16" i="9"/>
  <c r="AR16" i="9" s="1"/>
  <c r="C16" i="9"/>
  <c r="B16" i="9"/>
  <c r="A16" i="9"/>
  <c r="AP15" i="9"/>
  <c r="AO15" i="9"/>
  <c r="AN15" i="9"/>
  <c r="AM15" i="9"/>
  <c r="AL15" i="9"/>
  <c r="AK15" i="9"/>
  <c r="AI15" i="9"/>
  <c r="AR15" i="9" s="1"/>
  <c r="C15" i="9"/>
  <c r="B15" i="9"/>
  <c r="A15" i="9"/>
  <c r="AP14" i="9"/>
  <c r="AO14" i="9"/>
  <c r="AN14" i="9"/>
  <c r="AM14" i="9"/>
  <c r="AL14" i="9"/>
  <c r="AK14" i="9"/>
  <c r="AI14" i="9"/>
  <c r="AR14" i="9" s="1"/>
  <c r="C14" i="9"/>
  <c r="B14" i="9"/>
  <c r="A14" i="9"/>
  <c r="AP13" i="9"/>
  <c r="AO13" i="9"/>
  <c r="AN13" i="9"/>
  <c r="AM13" i="9"/>
  <c r="AL13" i="9"/>
  <c r="AK13" i="9"/>
  <c r="AI13" i="9"/>
  <c r="AR13" i="9" s="1"/>
  <c r="C13" i="9"/>
  <c r="B13" i="9"/>
  <c r="A13" i="9"/>
  <c r="AP12" i="9"/>
  <c r="AO12" i="9"/>
  <c r="AN12" i="9"/>
  <c r="AM12" i="9"/>
  <c r="AL12" i="9"/>
  <c r="AK12" i="9"/>
  <c r="AI12" i="9"/>
  <c r="AR12" i="9" s="1"/>
  <c r="C12" i="9"/>
  <c r="B12" i="9"/>
  <c r="A12" i="9"/>
  <c r="AP11" i="9"/>
  <c r="AO11" i="9"/>
  <c r="AN11" i="9"/>
  <c r="AM11" i="9"/>
  <c r="AL11" i="9"/>
  <c r="AK11" i="9"/>
  <c r="AI11" i="9"/>
  <c r="AR11" i="9" s="1"/>
  <c r="C11" i="9"/>
  <c r="B11" i="9"/>
  <c r="A11" i="9"/>
  <c r="AP10" i="9"/>
  <c r="AO10" i="9"/>
  <c r="AN10" i="9"/>
  <c r="AM10" i="9"/>
  <c r="AL10" i="9"/>
  <c r="AK10" i="9"/>
  <c r="AI10" i="9"/>
  <c r="AR10" i="9" s="1"/>
  <c r="C10" i="9"/>
  <c r="B10" i="9"/>
  <c r="A10" i="9"/>
  <c r="AP9" i="9"/>
  <c r="AO9" i="9"/>
  <c r="AN9" i="9"/>
  <c r="AM9" i="9"/>
  <c r="AL9" i="9"/>
  <c r="AK9" i="9"/>
  <c r="AI9" i="9"/>
  <c r="AR9" i="9" s="1"/>
  <c r="C9" i="9"/>
  <c r="B9" i="9"/>
  <c r="A9" i="9"/>
  <c r="AP72" i="8"/>
  <c r="AO72" i="8"/>
  <c r="AN72" i="8"/>
  <c r="AM72" i="8"/>
  <c r="AL72" i="8"/>
  <c r="AK72" i="8"/>
  <c r="AI72" i="8"/>
  <c r="AR72" i="8" s="1"/>
  <c r="AP71" i="8"/>
  <c r="AO71" i="8"/>
  <c r="AN71" i="8"/>
  <c r="AM71" i="8"/>
  <c r="AL71" i="8"/>
  <c r="AK71" i="8"/>
  <c r="AI71" i="8"/>
  <c r="AR71" i="8" s="1"/>
  <c r="AP70" i="8"/>
  <c r="AO70" i="8"/>
  <c r="AN70" i="8"/>
  <c r="AM70" i="8"/>
  <c r="AL70" i="8"/>
  <c r="AK70" i="8"/>
  <c r="AI70" i="8"/>
  <c r="AR70" i="8" s="1"/>
  <c r="C70" i="8"/>
  <c r="B70" i="8"/>
  <c r="A70" i="8"/>
  <c r="AP69" i="8"/>
  <c r="AO69" i="8"/>
  <c r="AN69" i="8"/>
  <c r="AM69" i="8"/>
  <c r="AL69" i="8"/>
  <c r="AK69" i="8"/>
  <c r="AI69" i="8"/>
  <c r="AR69" i="8" s="1"/>
  <c r="C69" i="8"/>
  <c r="B69" i="8"/>
  <c r="A69" i="8"/>
  <c r="AP68" i="8"/>
  <c r="AO68" i="8"/>
  <c r="AN68" i="8"/>
  <c r="AM68" i="8"/>
  <c r="AL68" i="8"/>
  <c r="AK68" i="8"/>
  <c r="AI68" i="8"/>
  <c r="AR68" i="8" s="1"/>
  <c r="C68" i="8"/>
  <c r="B68" i="8"/>
  <c r="A68" i="8"/>
  <c r="AP67" i="8"/>
  <c r="AO67" i="8"/>
  <c r="AN67" i="8"/>
  <c r="AM67" i="8"/>
  <c r="AL67" i="8"/>
  <c r="AK67" i="8"/>
  <c r="AI67" i="8"/>
  <c r="AR67" i="8" s="1"/>
  <c r="C67" i="8"/>
  <c r="B67" i="8"/>
  <c r="A67" i="8"/>
  <c r="AP66" i="8"/>
  <c r="AO66" i="8"/>
  <c r="AN66" i="8"/>
  <c r="AM66" i="8"/>
  <c r="AL66" i="8"/>
  <c r="AK66" i="8"/>
  <c r="AI66" i="8"/>
  <c r="AR66" i="8" s="1"/>
  <c r="C66" i="8"/>
  <c r="B66" i="8"/>
  <c r="A66" i="8"/>
  <c r="AP65" i="8"/>
  <c r="AO65" i="8"/>
  <c r="AN65" i="8"/>
  <c r="AM65" i="8"/>
  <c r="AL65" i="8"/>
  <c r="AK65" i="8"/>
  <c r="AI65" i="8"/>
  <c r="AR65" i="8" s="1"/>
  <c r="C65" i="8"/>
  <c r="B65" i="8"/>
  <c r="A65" i="8"/>
  <c r="AP64" i="8"/>
  <c r="AO64" i="8"/>
  <c r="AN64" i="8"/>
  <c r="AM64" i="8"/>
  <c r="AL64" i="8"/>
  <c r="AK64" i="8"/>
  <c r="AI64" i="8"/>
  <c r="AR64" i="8" s="1"/>
  <c r="C64" i="8"/>
  <c r="B64" i="8"/>
  <c r="A64" i="8"/>
  <c r="AP63" i="8"/>
  <c r="AO63" i="8"/>
  <c r="AN63" i="8"/>
  <c r="AM63" i="8"/>
  <c r="AL63" i="8"/>
  <c r="AK63" i="8"/>
  <c r="AI63" i="8"/>
  <c r="AR63" i="8" s="1"/>
  <c r="C63" i="8"/>
  <c r="B63" i="8"/>
  <c r="A63" i="8"/>
  <c r="AP62" i="8"/>
  <c r="AO62" i="8"/>
  <c r="AN62" i="8"/>
  <c r="AM62" i="8"/>
  <c r="AL62" i="8"/>
  <c r="AK62" i="8"/>
  <c r="AI62" i="8"/>
  <c r="AR62" i="8" s="1"/>
  <c r="C62" i="8"/>
  <c r="B62" i="8"/>
  <c r="A62" i="8"/>
  <c r="AP61" i="8"/>
  <c r="AO61" i="8"/>
  <c r="AN61" i="8"/>
  <c r="AM61" i="8"/>
  <c r="AL61" i="8"/>
  <c r="AK61" i="8"/>
  <c r="AI61" i="8"/>
  <c r="AR61" i="8" s="1"/>
  <c r="C61" i="8"/>
  <c r="B61" i="8"/>
  <c r="A61" i="8"/>
  <c r="AP60" i="8"/>
  <c r="AO60" i="8"/>
  <c r="AN60" i="8"/>
  <c r="AM60" i="8"/>
  <c r="AL60" i="8"/>
  <c r="AK60" i="8"/>
  <c r="AI60" i="8"/>
  <c r="AR60" i="8" s="1"/>
  <c r="C60" i="8"/>
  <c r="B60" i="8"/>
  <c r="A60" i="8"/>
  <c r="AP59" i="8"/>
  <c r="AO59" i="8"/>
  <c r="AN59" i="8"/>
  <c r="AM59" i="8"/>
  <c r="AL59" i="8"/>
  <c r="AK59" i="8"/>
  <c r="AI59" i="8"/>
  <c r="AR59" i="8" s="1"/>
  <c r="C59" i="8"/>
  <c r="B59" i="8"/>
  <c r="A59" i="8"/>
  <c r="AP58" i="8"/>
  <c r="AO58" i="8"/>
  <c r="AN58" i="8"/>
  <c r="AM58" i="8"/>
  <c r="AL58" i="8"/>
  <c r="AK58" i="8"/>
  <c r="AI58" i="8"/>
  <c r="AR58" i="8" s="1"/>
  <c r="C58" i="8"/>
  <c r="B58" i="8"/>
  <c r="A58" i="8"/>
  <c r="AP57" i="8"/>
  <c r="AO57" i="8"/>
  <c r="AN57" i="8"/>
  <c r="AM57" i="8"/>
  <c r="AL57" i="8"/>
  <c r="AK57" i="8"/>
  <c r="AI57" i="8"/>
  <c r="AR57" i="8" s="1"/>
  <c r="C57" i="8"/>
  <c r="B57" i="8"/>
  <c r="A57" i="8"/>
  <c r="AP56" i="8"/>
  <c r="AO56" i="8"/>
  <c r="AN56" i="8"/>
  <c r="AM56" i="8"/>
  <c r="AL56" i="8"/>
  <c r="AK56" i="8"/>
  <c r="AI56" i="8"/>
  <c r="AR56" i="8" s="1"/>
  <c r="C56" i="8"/>
  <c r="B56" i="8"/>
  <c r="A56" i="8"/>
  <c r="AP55" i="8"/>
  <c r="AO55" i="8"/>
  <c r="AN55" i="8"/>
  <c r="AM55" i="8"/>
  <c r="AL55" i="8"/>
  <c r="AK55" i="8"/>
  <c r="AI55" i="8"/>
  <c r="AR55" i="8" s="1"/>
  <c r="C55" i="8"/>
  <c r="B55" i="8"/>
  <c r="A55" i="8"/>
  <c r="AP54" i="8"/>
  <c r="AO54" i="8"/>
  <c r="AN54" i="8"/>
  <c r="AM54" i="8"/>
  <c r="AL54" i="8"/>
  <c r="AK54" i="8"/>
  <c r="AI54" i="8"/>
  <c r="AR54" i="8" s="1"/>
  <c r="C54" i="8"/>
  <c r="B54" i="8"/>
  <c r="A54" i="8"/>
  <c r="AP53" i="8"/>
  <c r="AO53" i="8"/>
  <c r="AN53" i="8"/>
  <c r="AM53" i="8"/>
  <c r="AL53" i="8"/>
  <c r="AK53" i="8"/>
  <c r="AI53" i="8"/>
  <c r="AR53" i="8" s="1"/>
  <c r="C53" i="8"/>
  <c r="B53" i="8"/>
  <c r="A53" i="8"/>
  <c r="AP52" i="8"/>
  <c r="AO52" i="8"/>
  <c r="AN52" i="8"/>
  <c r="AM52" i="8"/>
  <c r="AL52" i="8"/>
  <c r="AK52" i="8"/>
  <c r="AI52" i="8"/>
  <c r="AR52" i="8" s="1"/>
  <c r="C52" i="8"/>
  <c r="B52" i="8"/>
  <c r="A52" i="8"/>
  <c r="AP51" i="8"/>
  <c r="AO51" i="8"/>
  <c r="AN51" i="8"/>
  <c r="AM51" i="8"/>
  <c r="AL51" i="8"/>
  <c r="AK51" i="8"/>
  <c r="AI51" i="8"/>
  <c r="AR51" i="8" s="1"/>
  <c r="C51" i="8"/>
  <c r="B51" i="8"/>
  <c r="A51" i="8"/>
  <c r="AP50" i="8"/>
  <c r="AO50" i="8"/>
  <c r="AN50" i="8"/>
  <c r="AM50" i="8"/>
  <c r="AL50" i="8"/>
  <c r="AK50" i="8"/>
  <c r="AI50" i="8"/>
  <c r="AR50" i="8" s="1"/>
  <c r="C50" i="8"/>
  <c r="B50" i="8"/>
  <c r="A50" i="8"/>
  <c r="AP49" i="8"/>
  <c r="AO49" i="8"/>
  <c r="AN49" i="8"/>
  <c r="AM49" i="8"/>
  <c r="AL49" i="8"/>
  <c r="AK49" i="8"/>
  <c r="AI49" i="8"/>
  <c r="AR49" i="8" s="1"/>
  <c r="C49" i="8"/>
  <c r="B49" i="8"/>
  <c r="A49" i="8"/>
  <c r="AP48" i="8"/>
  <c r="AO48" i="8"/>
  <c r="AN48" i="8"/>
  <c r="AM48" i="8"/>
  <c r="AL48" i="8"/>
  <c r="AK48" i="8"/>
  <c r="AI48" i="8"/>
  <c r="AR48" i="8" s="1"/>
  <c r="C48" i="8"/>
  <c r="B48" i="8"/>
  <c r="A48" i="8"/>
  <c r="AP47" i="8"/>
  <c r="AO47" i="8"/>
  <c r="AN47" i="8"/>
  <c r="AM47" i="8"/>
  <c r="AL47" i="8"/>
  <c r="AK47" i="8"/>
  <c r="AI47" i="8"/>
  <c r="AR47" i="8" s="1"/>
  <c r="C47" i="8"/>
  <c r="B47" i="8"/>
  <c r="A47" i="8"/>
  <c r="AP46" i="8"/>
  <c r="AO46" i="8"/>
  <c r="AN46" i="8"/>
  <c r="AM46" i="8"/>
  <c r="AL46" i="8"/>
  <c r="AK46" i="8"/>
  <c r="AI46" i="8"/>
  <c r="AR46" i="8" s="1"/>
  <c r="C46" i="8"/>
  <c r="B46" i="8"/>
  <c r="A46" i="8"/>
  <c r="AP45" i="8"/>
  <c r="AO45" i="8"/>
  <c r="AN45" i="8"/>
  <c r="AM45" i="8"/>
  <c r="AL45" i="8"/>
  <c r="AK45" i="8"/>
  <c r="AI45" i="8"/>
  <c r="AR45" i="8" s="1"/>
  <c r="C45" i="8"/>
  <c r="B45" i="8"/>
  <c r="A45" i="8"/>
  <c r="AP44" i="8"/>
  <c r="AO44" i="8"/>
  <c r="AN44" i="8"/>
  <c r="AM44" i="8"/>
  <c r="AL44" i="8"/>
  <c r="AK44" i="8"/>
  <c r="AI44" i="8"/>
  <c r="AR44" i="8" s="1"/>
  <c r="C44" i="8"/>
  <c r="B44" i="8"/>
  <c r="A44" i="8"/>
  <c r="AP43" i="8"/>
  <c r="AO43" i="8"/>
  <c r="AN43" i="8"/>
  <c r="AM43" i="8"/>
  <c r="AL43" i="8"/>
  <c r="AK43" i="8"/>
  <c r="AI43" i="8"/>
  <c r="AR43" i="8" s="1"/>
  <c r="C43" i="8"/>
  <c r="B43" i="8"/>
  <c r="A43" i="8"/>
  <c r="AP42" i="8"/>
  <c r="AO42" i="8"/>
  <c r="AN42" i="8"/>
  <c r="AM42" i="8"/>
  <c r="AL42" i="8"/>
  <c r="AK42" i="8"/>
  <c r="AI42" i="8"/>
  <c r="AR42" i="8" s="1"/>
  <c r="C42" i="8"/>
  <c r="B42" i="8"/>
  <c r="A42" i="8"/>
  <c r="AP41" i="8"/>
  <c r="AO41" i="8"/>
  <c r="AN41" i="8"/>
  <c r="AM41" i="8"/>
  <c r="AL41" i="8"/>
  <c r="AK41" i="8"/>
  <c r="AI41" i="8"/>
  <c r="AR41" i="8" s="1"/>
  <c r="C41" i="8"/>
  <c r="B41" i="8"/>
  <c r="A41" i="8"/>
  <c r="AP40" i="8"/>
  <c r="AO40" i="8"/>
  <c r="AN40" i="8"/>
  <c r="AM40" i="8"/>
  <c r="AL40" i="8"/>
  <c r="AK40" i="8"/>
  <c r="AI40" i="8"/>
  <c r="AR40" i="8" s="1"/>
  <c r="C40" i="8"/>
  <c r="B40" i="8"/>
  <c r="A40" i="8"/>
  <c r="AP39" i="8"/>
  <c r="AO39" i="8"/>
  <c r="AN39" i="8"/>
  <c r="AM39" i="8"/>
  <c r="AL39" i="8"/>
  <c r="AK39" i="8"/>
  <c r="AI39" i="8"/>
  <c r="AR39" i="8" s="1"/>
  <c r="C39" i="8"/>
  <c r="B39" i="8"/>
  <c r="A39" i="8"/>
  <c r="AP38" i="8"/>
  <c r="AO38" i="8"/>
  <c r="AN38" i="8"/>
  <c r="AM38" i="8"/>
  <c r="AL38" i="8"/>
  <c r="AK38" i="8"/>
  <c r="AI38" i="8"/>
  <c r="AR38" i="8" s="1"/>
  <c r="C38" i="8"/>
  <c r="B38" i="8"/>
  <c r="A38" i="8"/>
  <c r="AP37" i="8"/>
  <c r="AO37" i="8"/>
  <c r="AN37" i="8"/>
  <c r="AM37" i="8"/>
  <c r="AL37" i="8"/>
  <c r="AK37" i="8"/>
  <c r="AI37" i="8"/>
  <c r="AR37" i="8" s="1"/>
  <c r="C37" i="8"/>
  <c r="B37" i="8"/>
  <c r="A37" i="8"/>
  <c r="AP36" i="8"/>
  <c r="AO36" i="8"/>
  <c r="AN36" i="8"/>
  <c r="AM36" i="8"/>
  <c r="AL36" i="8"/>
  <c r="AK36" i="8"/>
  <c r="AI36" i="8"/>
  <c r="AR36" i="8" s="1"/>
  <c r="C36" i="8"/>
  <c r="B36" i="8"/>
  <c r="A36" i="8"/>
  <c r="AP35" i="8"/>
  <c r="AO35" i="8"/>
  <c r="AN35" i="8"/>
  <c r="AM35" i="8"/>
  <c r="AL35" i="8"/>
  <c r="AK35" i="8"/>
  <c r="AI35" i="8"/>
  <c r="AR35" i="8" s="1"/>
  <c r="C35" i="8"/>
  <c r="B35" i="8"/>
  <c r="A35" i="8"/>
  <c r="AP34" i="8"/>
  <c r="AO34" i="8"/>
  <c r="AN34" i="8"/>
  <c r="AM34" i="8"/>
  <c r="AL34" i="8"/>
  <c r="AK34" i="8"/>
  <c r="AI34" i="8"/>
  <c r="AR34" i="8" s="1"/>
  <c r="C34" i="8"/>
  <c r="B34" i="8"/>
  <c r="A34" i="8"/>
  <c r="AP33" i="8"/>
  <c r="AO33" i="8"/>
  <c r="AN33" i="8"/>
  <c r="AM33" i="8"/>
  <c r="AL33" i="8"/>
  <c r="AK33" i="8"/>
  <c r="AI33" i="8"/>
  <c r="AR33" i="8" s="1"/>
  <c r="C33" i="8"/>
  <c r="B33" i="8"/>
  <c r="A33" i="8"/>
  <c r="AP32" i="8"/>
  <c r="AO32" i="8"/>
  <c r="AN32" i="8"/>
  <c r="AM32" i="8"/>
  <c r="AL32" i="8"/>
  <c r="AK32" i="8"/>
  <c r="AI32" i="8"/>
  <c r="AR32" i="8" s="1"/>
  <c r="C32" i="8"/>
  <c r="B32" i="8"/>
  <c r="A32" i="8"/>
  <c r="AP31" i="8"/>
  <c r="AO31" i="8"/>
  <c r="AN31" i="8"/>
  <c r="AM31" i="8"/>
  <c r="AL31" i="8"/>
  <c r="AK31" i="8"/>
  <c r="AI31" i="8"/>
  <c r="AR31" i="8" s="1"/>
  <c r="C31" i="8"/>
  <c r="B31" i="8"/>
  <c r="A31" i="8"/>
  <c r="AP30" i="8"/>
  <c r="AO30" i="8"/>
  <c r="AN30" i="8"/>
  <c r="AM30" i="8"/>
  <c r="AL30" i="8"/>
  <c r="AK30" i="8"/>
  <c r="AI30" i="8"/>
  <c r="AR30" i="8" s="1"/>
  <c r="C30" i="8"/>
  <c r="B30" i="8"/>
  <c r="A30" i="8"/>
  <c r="AP29" i="8"/>
  <c r="AO29" i="8"/>
  <c r="AN29" i="8"/>
  <c r="AM29" i="8"/>
  <c r="AL29" i="8"/>
  <c r="AK29" i="8"/>
  <c r="AI29" i="8"/>
  <c r="AR29" i="8" s="1"/>
  <c r="C29" i="8"/>
  <c r="B29" i="8"/>
  <c r="A29" i="8"/>
  <c r="AP28" i="8"/>
  <c r="AO28" i="8"/>
  <c r="AN28" i="8"/>
  <c r="AM28" i="8"/>
  <c r="AL28" i="8"/>
  <c r="AK28" i="8"/>
  <c r="AI28" i="8"/>
  <c r="AR28" i="8" s="1"/>
  <c r="C28" i="8"/>
  <c r="B28" i="8"/>
  <c r="A28" i="8"/>
  <c r="AP27" i="8"/>
  <c r="AO27" i="8"/>
  <c r="AN27" i="8"/>
  <c r="AM27" i="8"/>
  <c r="AL27" i="8"/>
  <c r="AK27" i="8"/>
  <c r="AI27" i="8"/>
  <c r="AR27" i="8" s="1"/>
  <c r="C27" i="8"/>
  <c r="B27" i="8"/>
  <c r="A27" i="8"/>
  <c r="AP26" i="8"/>
  <c r="AO26" i="8"/>
  <c r="AN26" i="8"/>
  <c r="AM26" i="8"/>
  <c r="AL26" i="8"/>
  <c r="AK26" i="8"/>
  <c r="AI26" i="8"/>
  <c r="AR26" i="8" s="1"/>
  <c r="C26" i="8"/>
  <c r="B26" i="8"/>
  <c r="A26" i="8"/>
  <c r="AP25" i="8"/>
  <c r="AO25" i="8"/>
  <c r="AN25" i="8"/>
  <c r="AM25" i="8"/>
  <c r="AL25" i="8"/>
  <c r="AK25" i="8"/>
  <c r="AI25" i="8"/>
  <c r="AR25" i="8" s="1"/>
  <c r="C25" i="8"/>
  <c r="B25" i="8"/>
  <c r="A25" i="8"/>
  <c r="AP24" i="8"/>
  <c r="AO24" i="8"/>
  <c r="AN24" i="8"/>
  <c r="AM24" i="8"/>
  <c r="AL24" i="8"/>
  <c r="AK24" i="8"/>
  <c r="AI24" i="8"/>
  <c r="AR24" i="8" s="1"/>
  <c r="C24" i="8"/>
  <c r="B24" i="8"/>
  <c r="A24" i="8"/>
  <c r="AP23" i="8"/>
  <c r="AO23" i="8"/>
  <c r="AN23" i="8"/>
  <c r="AM23" i="8"/>
  <c r="AL23" i="8"/>
  <c r="AK23" i="8"/>
  <c r="AI23" i="8"/>
  <c r="AR23" i="8" s="1"/>
  <c r="C23" i="8"/>
  <c r="B23" i="8"/>
  <c r="A23" i="8"/>
  <c r="AP22" i="8"/>
  <c r="AO22" i="8"/>
  <c r="AN22" i="8"/>
  <c r="AM22" i="8"/>
  <c r="AL22" i="8"/>
  <c r="AK22" i="8"/>
  <c r="AI22" i="8"/>
  <c r="AR22" i="8" s="1"/>
  <c r="C22" i="8"/>
  <c r="B22" i="8"/>
  <c r="A22" i="8"/>
  <c r="AP21" i="8"/>
  <c r="AO21" i="8"/>
  <c r="AN21" i="8"/>
  <c r="AM21" i="8"/>
  <c r="AL21" i="8"/>
  <c r="AK21" i="8"/>
  <c r="AI21" i="8"/>
  <c r="AR21" i="8" s="1"/>
  <c r="C21" i="8"/>
  <c r="B21" i="8"/>
  <c r="A21" i="8"/>
  <c r="AP20" i="8"/>
  <c r="AO20" i="8"/>
  <c r="AN20" i="8"/>
  <c r="AM20" i="8"/>
  <c r="AL20" i="8"/>
  <c r="AK20" i="8"/>
  <c r="AI20" i="8"/>
  <c r="AR20" i="8" s="1"/>
  <c r="C20" i="8"/>
  <c r="B20" i="8"/>
  <c r="A20" i="8"/>
  <c r="AP19" i="8"/>
  <c r="AO19" i="8"/>
  <c r="AN19" i="8"/>
  <c r="AM19" i="8"/>
  <c r="AL19" i="8"/>
  <c r="AK19" i="8"/>
  <c r="AI19" i="8"/>
  <c r="AR19" i="8" s="1"/>
  <c r="C19" i="8"/>
  <c r="B19" i="8"/>
  <c r="A19" i="8"/>
  <c r="AP18" i="8"/>
  <c r="AO18" i="8"/>
  <c r="AN18" i="8"/>
  <c r="AM18" i="8"/>
  <c r="AL18" i="8"/>
  <c r="AK18" i="8"/>
  <c r="AI18" i="8"/>
  <c r="AR18" i="8" s="1"/>
  <c r="C18" i="8"/>
  <c r="B18" i="8"/>
  <c r="A18" i="8"/>
  <c r="AP17" i="8"/>
  <c r="AO17" i="8"/>
  <c r="AN17" i="8"/>
  <c r="AM17" i="8"/>
  <c r="AL17" i="8"/>
  <c r="AK17" i="8"/>
  <c r="AI17" i="8"/>
  <c r="AR17" i="8" s="1"/>
  <c r="C17" i="8"/>
  <c r="B17" i="8"/>
  <c r="A17" i="8"/>
  <c r="AP16" i="8"/>
  <c r="AO16" i="8"/>
  <c r="AN16" i="8"/>
  <c r="AM16" i="8"/>
  <c r="AL16" i="8"/>
  <c r="AK16" i="8"/>
  <c r="AI16" i="8"/>
  <c r="AR16" i="8" s="1"/>
  <c r="C16" i="8"/>
  <c r="B16" i="8"/>
  <c r="A16" i="8"/>
  <c r="AP15" i="8"/>
  <c r="AO15" i="8"/>
  <c r="AN15" i="8"/>
  <c r="AM15" i="8"/>
  <c r="AL15" i="8"/>
  <c r="AK15" i="8"/>
  <c r="AI15" i="8"/>
  <c r="AR15" i="8" s="1"/>
  <c r="C15" i="8"/>
  <c r="B15" i="8"/>
  <c r="A15" i="8"/>
  <c r="AP14" i="8"/>
  <c r="AO14" i="8"/>
  <c r="AN14" i="8"/>
  <c r="AM14" i="8"/>
  <c r="AL14" i="8"/>
  <c r="AK14" i="8"/>
  <c r="AI14" i="8"/>
  <c r="AR14" i="8" s="1"/>
  <c r="C14" i="8"/>
  <c r="B14" i="8"/>
  <c r="A14" i="8"/>
  <c r="AP13" i="8"/>
  <c r="AO13" i="8"/>
  <c r="AN13" i="8"/>
  <c r="AM13" i="8"/>
  <c r="AL13" i="8"/>
  <c r="AK13" i="8"/>
  <c r="AI13" i="8"/>
  <c r="AR13" i="8" s="1"/>
  <c r="C13" i="8"/>
  <c r="B13" i="8"/>
  <c r="A13" i="8"/>
  <c r="AP12" i="8"/>
  <c r="AO12" i="8"/>
  <c r="AN12" i="8"/>
  <c r="AM12" i="8"/>
  <c r="AL12" i="8"/>
  <c r="AK12" i="8"/>
  <c r="AI12" i="8"/>
  <c r="AR12" i="8" s="1"/>
  <c r="C12" i="8"/>
  <c r="B12" i="8"/>
  <c r="A12" i="8"/>
  <c r="AP11" i="8"/>
  <c r="AO11" i="8"/>
  <c r="AN11" i="8"/>
  <c r="AM11" i="8"/>
  <c r="AL11" i="8"/>
  <c r="AK11" i="8"/>
  <c r="AI11" i="8"/>
  <c r="AR11" i="8" s="1"/>
  <c r="C11" i="8"/>
  <c r="B11" i="8"/>
  <c r="A11" i="8"/>
  <c r="AP10" i="8"/>
  <c r="AO10" i="8"/>
  <c r="AN10" i="8"/>
  <c r="AM10" i="8"/>
  <c r="AL10" i="8"/>
  <c r="AK10" i="8"/>
  <c r="AI10" i="8"/>
  <c r="AR10" i="8" s="1"/>
  <c r="C10" i="8"/>
  <c r="B10" i="8"/>
  <c r="A10" i="8"/>
  <c r="AP9" i="8"/>
  <c r="AO9" i="8"/>
  <c r="AN9" i="8"/>
  <c r="AM9" i="8"/>
  <c r="AL9" i="8"/>
  <c r="AK9" i="8"/>
  <c r="AI9" i="8"/>
  <c r="AR9" i="8" s="1"/>
  <c r="C9" i="8"/>
  <c r="B9" i="8"/>
  <c r="A9" i="8"/>
  <c r="AP72" i="6"/>
  <c r="AO72" i="6"/>
  <c r="AN72" i="6"/>
  <c r="AM72" i="6"/>
  <c r="AL72" i="6"/>
  <c r="AK72" i="6"/>
  <c r="AI72" i="6"/>
  <c r="AR72" i="6" s="1"/>
  <c r="AP71" i="6"/>
  <c r="AO71" i="6"/>
  <c r="AN71" i="6"/>
  <c r="AM71" i="6"/>
  <c r="AL71" i="6"/>
  <c r="AK71" i="6"/>
  <c r="AI71" i="6"/>
  <c r="AR71" i="6" s="1"/>
  <c r="AP70" i="6"/>
  <c r="AO70" i="6"/>
  <c r="AN70" i="6"/>
  <c r="AM70" i="6"/>
  <c r="AL70" i="6"/>
  <c r="AK70" i="6"/>
  <c r="AI70" i="6"/>
  <c r="AR70" i="6" s="1"/>
  <c r="C70" i="6"/>
  <c r="B70" i="6"/>
  <c r="A70" i="6"/>
  <c r="AP69" i="6"/>
  <c r="AO69" i="6"/>
  <c r="AN69" i="6"/>
  <c r="AM69" i="6"/>
  <c r="AL69" i="6"/>
  <c r="AK69" i="6"/>
  <c r="AI69" i="6"/>
  <c r="AR69" i="6" s="1"/>
  <c r="C69" i="6"/>
  <c r="B69" i="6"/>
  <c r="A69" i="6"/>
  <c r="AP68" i="6"/>
  <c r="AO68" i="6"/>
  <c r="AN68" i="6"/>
  <c r="AM68" i="6"/>
  <c r="AL68" i="6"/>
  <c r="AK68" i="6"/>
  <c r="AI68" i="6"/>
  <c r="AR68" i="6" s="1"/>
  <c r="C68" i="6"/>
  <c r="B68" i="6"/>
  <c r="A68" i="6"/>
  <c r="AP67" i="6"/>
  <c r="AO67" i="6"/>
  <c r="AN67" i="6"/>
  <c r="AM67" i="6"/>
  <c r="AL67" i="6"/>
  <c r="AK67" i="6"/>
  <c r="AI67" i="6"/>
  <c r="AR67" i="6" s="1"/>
  <c r="C67" i="6"/>
  <c r="B67" i="6"/>
  <c r="A67" i="6"/>
  <c r="AP66" i="6"/>
  <c r="AO66" i="6"/>
  <c r="AN66" i="6"/>
  <c r="AM66" i="6"/>
  <c r="AL66" i="6"/>
  <c r="AK66" i="6"/>
  <c r="AI66" i="6"/>
  <c r="AR66" i="6" s="1"/>
  <c r="C66" i="6"/>
  <c r="B66" i="6"/>
  <c r="A66" i="6"/>
  <c r="AP65" i="6"/>
  <c r="AO65" i="6"/>
  <c r="AN65" i="6"/>
  <c r="AM65" i="6"/>
  <c r="AL65" i="6"/>
  <c r="AK65" i="6"/>
  <c r="AI65" i="6"/>
  <c r="AR65" i="6" s="1"/>
  <c r="C65" i="6"/>
  <c r="B65" i="6"/>
  <c r="A65" i="6"/>
  <c r="AP64" i="6"/>
  <c r="AO64" i="6"/>
  <c r="AN64" i="6"/>
  <c r="AM64" i="6"/>
  <c r="AL64" i="6"/>
  <c r="AK64" i="6"/>
  <c r="AI64" i="6"/>
  <c r="AR64" i="6" s="1"/>
  <c r="C64" i="6"/>
  <c r="B64" i="6"/>
  <c r="A64" i="6"/>
  <c r="AP63" i="6"/>
  <c r="AO63" i="6"/>
  <c r="AN63" i="6"/>
  <c r="AM63" i="6"/>
  <c r="AL63" i="6"/>
  <c r="AK63" i="6"/>
  <c r="AI63" i="6"/>
  <c r="AR63" i="6" s="1"/>
  <c r="C63" i="6"/>
  <c r="B63" i="6"/>
  <c r="A63" i="6"/>
  <c r="AP62" i="6"/>
  <c r="AO62" i="6"/>
  <c r="AN62" i="6"/>
  <c r="AM62" i="6"/>
  <c r="AL62" i="6"/>
  <c r="AK62" i="6"/>
  <c r="AI62" i="6"/>
  <c r="AR62" i="6" s="1"/>
  <c r="C62" i="6"/>
  <c r="B62" i="6"/>
  <c r="A62" i="6"/>
  <c r="AP61" i="6"/>
  <c r="AO61" i="6"/>
  <c r="AN61" i="6"/>
  <c r="AM61" i="6"/>
  <c r="AL61" i="6"/>
  <c r="AK61" i="6"/>
  <c r="AI61" i="6"/>
  <c r="AR61" i="6" s="1"/>
  <c r="C61" i="6"/>
  <c r="B61" i="6"/>
  <c r="A61" i="6"/>
  <c r="AP60" i="6"/>
  <c r="AO60" i="6"/>
  <c r="AN60" i="6"/>
  <c r="AM60" i="6"/>
  <c r="AL60" i="6"/>
  <c r="AK60" i="6"/>
  <c r="AI60" i="6"/>
  <c r="AR60" i="6" s="1"/>
  <c r="C60" i="6"/>
  <c r="B60" i="6"/>
  <c r="A60" i="6"/>
  <c r="AP59" i="6"/>
  <c r="AO59" i="6"/>
  <c r="AN59" i="6"/>
  <c r="AM59" i="6"/>
  <c r="AL59" i="6"/>
  <c r="AK59" i="6"/>
  <c r="AI59" i="6"/>
  <c r="AR59" i="6" s="1"/>
  <c r="C59" i="6"/>
  <c r="B59" i="6"/>
  <c r="A59" i="6"/>
  <c r="AP58" i="6"/>
  <c r="AO58" i="6"/>
  <c r="AN58" i="6"/>
  <c r="AM58" i="6"/>
  <c r="AL58" i="6"/>
  <c r="AK58" i="6"/>
  <c r="AI58" i="6"/>
  <c r="AR58" i="6" s="1"/>
  <c r="C58" i="6"/>
  <c r="B58" i="6"/>
  <c r="A58" i="6"/>
  <c r="AP57" i="6"/>
  <c r="AO57" i="6"/>
  <c r="AN57" i="6"/>
  <c r="AM57" i="6"/>
  <c r="AL57" i="6"/>
  <c r="AK57" i="6"/>
  <c r="AI57" i="6"/>
  <c r="AR57" i="6" s="1"/>
  <c r="C57" i="6"/>
  <c r="B57" i="6"/>
  <c r="A57" i="6"/>
  <c r="AP56" i="6"/>
  <c r="AO56" i="6"/>
  <c r="AN56" i="6"/>
  <c r="AM56" i="6"/>
  <c r="AL56" i="6"/>
  <c r="AK56" i="6"/>
  <c r="AI56" i="6"/>
  <c r="AR56" i="6" s="1"/>
  <c r="C56" i="6"/>
  <c r="B56" i="6"/>
  <c r="A56" i="6"/>
  <c r="AP55" i="6"/>
  <c r="AO55" i="6"/>
  <c r="AN55" i="6"/>
  <c r="AM55" i="6"/>
  <c r="AL55" i="6"/>
  <c r="AK55" i="6"/>
  <c r="AI55" i="6"/>
  <c r="AR55" i="6" s="1"/>
  <c r="C55" i="6"/>
  <c r="B55" i="6"/>
  <c r="A55" i="6"/>
  <c r="AP54" i="6"/>
  <c r="AO54" i="6"/>
  <c r="AN54" i="6"/>
  <c r="AM54" i="6"/>
  <c r="AL54" i="6"/>
  <c r="AK54" i="6"/>
  <c r="AI54" i="6"/>
  <c r="AR54" i="6" s="1"/>
  <c r="C54" i="6"/>
  <c r="B54" i="6"/>
  <c r="A54" i="6"/>
  <c r="AP53" i="6"/>
  <c r="AO53" i="6"/>
  <c r="AN53" i="6"/>
  <c r="AM53" i="6"/>
  <c r="AL53" i="6"/>
  <c r="AK53" i="6"/>
  <c r="AI53" i="6"/>
  <c r="AR53" i="6" s="1"/>
  <c r="C53" i="6"/>
  <c r="B53" i="6"/>
  <c r="A53" i="6"/>
  <c r="AP52" i="6"/>
  <c r="AO52" i="6"/>
  <c r="AN52" i="6"/>
  <c r="AM52" i="6"/>
  <c r="AL52" i="6"/>
  <c r="AK52" i="6"/>
  <c r="AI52" i="6"/>
  <c r="AR52" i="6" s="1"/>
  <c r="C52" i="6"/>
  <c r="B52" i="6"/>
  <c r="A52" i="6"/>
  <c r="AP51" i="6"/>
  <c r="AO51" i="6"/>
  <c r="AN51" i="6"/>
  <c r="AM51" i="6"/>
  <c r="AL51" i="6"/>
  <c r="AK51" i="6"/>
  <c r="AI51" i="6"/>
  <c r="AR51" i="6" s="1"/>
  <c r="C51" i="6"/>
  <c r="B51" i="6"/>
  <c r="A51" i="6"/>
  <c r="AP50" i="6"/>
  <c r="AO50" i="6"/>
  <c r="AN50" i="6"/>
  <c r="AM50" i="6"/>
  <c r="AL50" i="6"/>
  <c r="AK50" i="6"/>
  <c r="AI50" i="6"/>
  <c r="AR50" i="6" s="1"/>
  <c r="C50" i="6"/>
  <c r="B50" i="6"/>
  <c r="A50" i="6"/>
  <c r="AP49" i="6"/>
  <c r="AO49" i="6"/>
  <c r="AN49" i="6"/>
  <c r="AM49" i="6"/>
  <c r="AL49" i="6"/>
  <c r="AK49" i="6"/>
  <c r="AI49" i="6"/>
  <c r="AR49" i="6" s="1"/>
  <c r="C49" i="6"/>
  <c r="B49" i="6"/>
  <c r="A49" i="6"/>
  <c r="AP48" i="6"/>
  <c r="AO48" i="6"/>
  <c r="AN48" i="6"/>
  <c r="AM48" i="6"/>
  <c r="AL48" i="6"/>
  <c r="AK48" i="6"/>
  <c r="AI48" i="6"/>
  <c r="AR48" i="6" s="1"/>
  <c r="C48" i="6"/>
  <c r="B48" i="6"/>
  <c r="A48" i="6"/>
  <c r="AP47" i="6"/>
  <c r="AO47" i="6"/>
  <c r="AN47" i="6"/>
  <c r="AM47" i="6"/>
  <c r="AL47" i="6"/>
  <c r="AK47" i="6"/>
  <c r="AI47" i="6"/>
  <c r="AR47" i="6" s="1"/>
  <c r="C47" i="6"/>
  <c r="B47" i="6"/>
  <c r="A47" i="6"/>
  <c r="AP46" i="6"/>
  <c r="AO46" i="6"/>
  <c r="AN46" i="6"/>
  <c r="AM46" i="6"/>
  <c r="AL46" i="6"/>
  <c r="AK46" i="6"/>
  <c r="AI46" i="6"/>
  <c r="AR46" i="6" s="1"/>
  <c r="C46" i="6"/>
  <c r="B46" i="6"/>
  <c r="A46" i="6"/>
  <c r="AP45" i="6"/>
  <c r="AO45" i="6"/>
  <c r="AN45" i="6"/>
  <c r="AM45" i="6"/>
  <c r="AL45" i="6"/>
  <c r="AK45" i="6"/>
  <c r="AI45" i="6"/>
  <c r="AR45" i="6" s="1"/>
  <c r="C45" i="6"/>
  <c r="B45" i="6"/>
  <c r="A45" i="6"/>
  <c r="AP44" i="6"/>
  <c r="AO44" i="6"/>
  <c r="AN44" i="6"/>
  <c r="AM44" i="6"/>
  <c r="AL44" i="6"/>
  <c r="AK44" i="6"/>
  <c r="AI44" i="6"/>
  <c r="AR44" i="6" s="1"/>
  <c r="C44" i="6"/>
  <c r="B44" i="6"/>
  <c r="A44" i="6"/>
  <c r="AP43" i="6"/>
  <c r="AO43" i="6"/>
  <c r="AN43" i="6"/>
  <c r="AM43" i="6"/>
  <c r="AL43" i="6"/>
  <c r="AK43" i="6"/>
  <c r="AI43" i="6"/>
  <c r="AR43" i="6" s="1"/>
  <c r="C43" i="6"/>
  <c r="B43" i="6"/>
  <c r="A43" i="6"/>
  <c r="AP42" i="6"/>
  <c r="AO42" i="6"/>
  <c r="AN42" i="6"/>
  <c r="AM42" i="6"/>
  <c r="AL42" i="6"/>
  <c r="AK42" i="6"/>
  <c r="AI42" i="6"/>
  <c r="AR42" i="6" s="1"/>
  <c r="C42" i="6"/>
  <c r="B42" i="6"/>
  <c r="A42" i="6"/>
  <c r="AP41" i="6"/>
  <c r="AO41" i="6"/>
  <c r="AN41" i="6"/>
  <c r="AM41" i="6"/>
  <c r="AL41" i="6"/>
  <c r="AK41" i="6"/>
  <c r="AI41" i="6"/>
  <c r="AR41" i="6" s="1"/>
  <c r="C41" i="6"/>
  <c r="B41" i="6"/>
  <c r="A41" i="6"/>
  <c r="AP40" i="6"/>
  <c r="AO40" i="6"/>
  <c r="AN40" i="6"/>
  <c r="AM40" i="6"/>
  <c r="AL40" i="6"/>
  <c r="AK40" i="6"/>
  <c r="AI40" i="6"/>
  <c r="AR40" i="6" s="1"/>
  <c r="C40" i="6"/>
  <c r="B40" i="6"/>
  <c r="A40" i="6"/>
  <c r="AP39" i="6"/>
  <c r="AO39" i="6"/>
  <c r="AN39" i="6"/>
  <c r="AM39" i="6"/>
  <c r="AL39" i="6"/>
  <c r="AK39" i="6"/>
  <c r="AI39" i="6"/>
  <c r="AR39" i="6" s="1"/>
  <c r="C39" i="6"/>
  <c r="B39" i="6"/>
  <c r="A39" i="6"/>
  <c r="AP38" i="6"/>
  <c r="AO38" i="6"/>
  <c r="AN38" i="6"/>
  <c r="AM38" i="6"/>
  <c r="AL38" i="6"/>
  <c r="AK38" i="6"/>
  <c r="AI38" i="6"/>
  <c r="AR38" i="6" s="1"/>
  <c r="C38" i="6"/>
  <c r="B38" i="6"/>
  <c r="A38" i="6"/>
  <c r="AP37" i="6"/>
  <c r="AO37" i="6"/>
  <c r="AN37" i="6"/>
  <c r="AM37" i="6"/>
  <c r="AL37" i="6"/>
  <c r="AK37" i="6"/>
  <c r="AI37" i="6"/>
  <c r="AR37" i="6" s="1"/>
  <c r="C37" i="6"/>
  <c r="B37" i="6"/>
  <c r="A37" i="6"/>
  <c r="AP36" i="6"/>
  <c r="AO36" i="6"/>
  <c r="AN36" i="6"/>
  <c r="AM36" i="6"/>
  <c r="AL36" i="6"/>
  <c r="AK36" i="6"/>
  <c r="AI36" i="6"/>
  <c r="AR36" i="6" s="1"/>
  <c r="C36" i="6"/>
  <c r="B36" i="6"/>
  <c r="A36" i="6"/>
  <c r="AP35" i="6"/>
  <c r="AO35" i="6"/>
  <c r="AN35" i="6"/>
  <c r="AM35" i="6"/>
  <c r="AL35" i="6"/>
  <c r="AK35" i="6"/>
  <c r="AI35" i="6"/>
  <c r="AR35" i="6" s="1"/>
  <c r="C35" i="6"/>
  <c r="B35" i="6"/>
  <c r="A35" i="6"/>
  <c r="AP34" i="6"/>
  <c r="AO34" i="6"/>
  <c r="AN34" i="6"/>
  <c r="AM34" i="6"/>
  <c r="AL34" i="6"/>
  <c r="AK34" i="6"/>
  <c r="AI34" i="6"/>
  <c r="AR34" i="6" s="1"/>
  <c r="C34" i="6"/>
  <c r="B34" i="6"/>
  <c r="A34" i="6"/>
  <c r="AP33" i="6"/>
  <c r="AO33" i="6"/>
  <c r="AN33" i="6"/>
  <c r="AM33" i="6"/>
  <c r="AL33" i="6"/>
  <c r="AK33" i="6"/>
  <c r="AI33" i="6"/>
  <c r="AR33" i="6" s="1"/>
  <c r="C33" i="6"/>
  <c r="B33" i="6"/>
  <c r="A33" i="6"/>
  <c r="AP32" i="6"/>
  <c r="AO32" i="6"/>
  <c r="AN32" i="6"/>
  <c r="AM32" i="6"/>
  <c r="AL32" i="6"/>
  <c r="AK32" i="6"/>
  <c r="AI32" i="6"/>
  <c r="AR32" i="6" s="1"/>
  <c r="C32" i="6"/>
  <c r="B32" i="6"/>
  <c r="A32" i="6"/>
  <c r="AP31" i="6"/>
  <c r="AO31" i="6"/>
  <c r="AN31" i="6"/>
  <c r="AM31" i="6"/>
  <c r="AL31" i="6"/>
  <c r="AK31" i="6"/>
  <c r="AI31" i="6"/>
  <c r="AR31" i="6" s="1"/>
  <c r="C31" i="6"/>
  <c r="B31" i="6"/>
  <c r="A31" i="6"/>
  <c r="AP30" i="6"/>
  <c r="AO30" i="6"/>
  <c r="AN30" i="6"/>
  <c r="AM30" i="6"/>
  <c r="AL30" i="6"/>
  <c r="AK30" i="6"/>
  <c r="AI30" i="6"/>
  <c r="AR30" i="6" s="1"/>
  <c r="C30" i="6"/>
  <c r="B30" i="6"/>
  <c r="A30" i="6"/>
  <c r="AP29" i="6"/>
  <c r="AO29" i="6"/>
  <c r="AN29" i="6"/>
  <c r="AM29" i="6"/>
  <c r="AL29" i="6"/>
  <c r="AK29" i="6"/>
  <c r="AI29" i="6"/>
  <c r="AR29" i="6" s="1"/>
  <c r="C29" i="6"/>
  <c r="B29" i="6"/>
  <c r="A29" i="6"/>
  <c r="AP28" i="6"/>
  <c r="AO28" i="6"/>
  <c r="AN28" i="6"/>
  <c r="AM28" i="6"/>
  <c r="AL28" i="6"/>
  <c r="AK28" i="6"/>
  <c r="AI28" i="6"/>
  <c r="AR28" i="6" s="1"/>
  <c r="C28" i="6"/>
  <c r="B28" i="6"/>
  <c r="A28" i="6"/>
  <c r="AP27" i="6"/>
  <c r="AO27" i="6"/>
  <c r="AN27" i="6"/>
  <c r="AM27" i="6"/>
  <c r="AL27" i="6"/>
  <c r="AK27" i="6"/>
  <c r="AI27" i="6"/>
  <c r="AR27" i="6" s="1"/>
  <c r="C27" i="6"/>
  <c r="B27" i="6"/>
  <c r="A27" i="6"/>
  <c r="AP26" i="6"/>
  <c r="AO26" i="6"/>
  <c r="AN26" i="6"/>
  <c r="AM26" i="6"/>
  <c r="AL26" i="6"/>
  <c r="AK26" i="6"/>
  <c r="AI26" i="6"/>
  <c r="AR26" i="6" s="1"/>
  <c r="C26" i="6"/>
  <c r="B26" i="6"/>
  <c r="A26" i="6"/>
  <c r="AP25" i="6"/>
  <c r="AO25" i="6"/>
  <c r="AN25" i="6"/>
  <c r="AM25" i="6"/>
  <c r="AL25" i="6"/>
  <c r="AK25" i="6"/>
  <c r="AI25" i="6"/>
  <c r="AR25" i="6" s="1"/>
  <c r="C25" i="6"/>
  <c r="B25" i="6"/>
  <c r="A25" i="6"/>
  <c r="AP24" i="6"/>
  <c r="AO24" i="6"/>
  <c r="AN24" i="6"/>
  <c r="AM24" i="6"/>
  <c r="AL24" i="6"/>
  <c r="AK24" i="6"/>
  <c r="AI24" i="6"/>
  <c r="AR24" i="6" s="1"/>
  <c r="C24" i="6"/>
  <c r="B24" i="6"/>
  <c r="A24" i="6"/>
  <c r="AP23" i="6"/>
  <c r="AO23" i="6"/>
  <c r="AN23" i="6"/>
  <c r="AM23" i="6"/>
  <c r="AL23" i="6"/>
  <c r="AK23" i="6"/>
  <c r="AI23" i="6"/>
  <c r="AR23" i="6" s="1"/>
  <c r="C23" i="6"/>
  <c r="B23" i="6"/>
  <c r="A23" i="6"/>
  <c r="AP22" i="6"/>
  <c r="AO22" i="6"/>
  <c r="AN22" i="6"/>
  <c r="AM22" i="6"/>
  <c r="AL22" i="6"/>
  <c r="AK22" i="6"/>
  <c r="AI22" i="6"/>
  <c r="AR22" i="6" s="1"/>
  <c r="C22" i="6"/>
  <c r="B22" i="6"/>
  <c r="A22" i="6"/>
  <c r="AP21" i="6"/>
  <c r="AO21" i="6"/>
  <c r="AN21" i="6"/>
  <c r="AM21" i="6"/>
  <c r="AL21" i="6"/>
  <c r="AK21" i="6"/>
  <c r="AI21" i="6"/>
  <c r="AR21" i="6" s="1"/>
  <c r="C21" i="6"/>
  <c r="B21" i="6"/>
  <c r="A21" i="6"/>
  <c r="AP20" i="6"/>
  <c r="AO20" i="6"/>
  <c r="AN20" i="6"/>
  <c r="AM20" i="6"/>
  <c r="AL20" i="6"/>
  <c r="AK20" i="6"/>
  <c r="AI20" i="6"/>
  <c r="AR20" i="6" s="1"/>
  <c r="C20" i="6"/>
  <c r="B20" i="6"/>
  <c r="A20" i="6"/>
  <c r="AP19" i="6"/>
  <c r="AO19" i="6"/>
  <c r="AN19" i="6"/>
  <c r="AM19" i="6"/>
  <c r="AL19" i="6"/>
  <c r="AK19" i="6"/>
  <c r="AI19" i="6"/>
  <c r="AR19" i="6" s="1"/>
  <c r="C19" i="6"/>
  <c r="B19" i="6"/>
  <c r="A19" i="6"/>
  <c r="AP18" i="6"/>
  <c r="AO18" i="6"/>
  <c r="AN18" i="6"/>
  <c r="AM18" i="6"/>
  <c r="AL18" i="6"/>
  <c r="AK18" i="6"/>
  <c r="AI18" i="6"/>
  <c r="AR18" i="6" s="1"/>
  <c r="C18" i="6"/>
  <c r="B18" i="6"/>
  <c r="A18" i="6"/>
  <c r="AP17" i="6"/>
  <c r="AO17" i="6"/>
  <c r="AN17" i="6"/>
  <c r="AM17" i="6"/>
  <c r="AL17" i="6"/>
  <c r="AK17" i="6"/>
  <c r="AI17" i="6"/>
  <c r="AR17" i="6" s="1"/>
  <c r="C17" i="6"/>
  <c r="B17" i="6"/>
  <c r="A17" i="6"/>
  <c r="AP16" i="6"/>
  <c r="AO16" i="6"/>
  <c r="AN16" i="6"/>
  <c r="AM16" i="6"/>
  <c r="AL16" i="6"/>
  <c r="AK16" i="6"/>
  <c r="AI16" i="6"/>
  <c r="AR16" i="6" s="1"/>
  <c r="C16" i="6"/>
  <c r="B16" i="6"/>
  <c r="A16" i="6"/>
  <c r="AP15" i="6"/>
  <c r="AO15" i="6"/>
  <c r="AN15" i="6"/>
  <c r="AM15" i="6"/>
  <c r="AL15" i="6"/>
  <c r="AK15" i="6"/>
  <c r="AI15" i="6"/>
  <c r="AR15" i="6" s="1"/>
  <c r="C15" i="6"/>
  <c r="B15" i="6"/>
  <c r="A15" i="6"/>
  <c r="AP14" i="6"/>
  <c r="AO14" i="6"/>
  <c r="AN14" i="6"/>
  <c r="AM14" i="6"/>
  <c r="AL14" i="6"/>
  <c r="AK14" i="6"/>
  <c r="AI14" i="6"/>
  <c r="AR14" i="6" s="1"/>
  <c r="C14" i="6"/>
  <c r="B14" i="6"/>
  <c r="A14" i="6"/>
  <c r="AP13" i="6"/>
  <c r="AO13" i="6"/>
  <c r="AN13" i="6"/>
  <c r="AM13" i="6"/>
  <c r="AL13" i="6"/>
  <c r="AK13" i="6"/>
  <c r="AI13" i="6"/>
  <c r="AR13" i="6" s="1"/>
  <c r="C13" i="6"/>
  <c r="B13" i="6"/>
  <c r="A13" i="6"/>
  <c r="AP12" i="6"/>
  <c r="AO12" i="6"/>
  <c r="AN12" i="6"/>
  <c r="AM12" i="6"/>
  <c r="AL12" i="6"/>
  <c r="AK12" i="6"/>
  <c r="AI12" i="6"/>
  <c r="AR12" i="6" s="1"/>
  <c r="C12" i="6"/>
  <c r="B12" i="6"/>
  <c r="A12" i="6"/>
  <c r="AP11" i="6"/>
  <c r="AO11" i="6"/>
  <c r="AN11" i="6"/>
  <c r="AM11" i="6"/>
  <c r="AL11" i="6"/>
  <c r="AK11" i="6"/>
  <c r="AI11" i="6"/>
  <c r="AR11" i="6" s="1"/>
  <c r="C11" i="6"/>
  <c r="B11" i="6"/>
  <c r="A11" i="6"/>
  <c r="AP10" i="6"/>
  <c r="AO10" i="6"/>
  <c r="AN10" i="6"/>
  <c r="AM10" i="6"/>
  <c r="AL10" i="6"/>
  <c r="AK10" i="6"/>
  <c r="AI10" i="6"/>
  <c r="AR10" i="6" s="1"/>
  <c r="C10" i="6"/>
  <c r="B10" i="6"/>
  <c r="A10" i="6"/>
  <c r="AP9" i="6"/>
  <c r="AO9" i="6"/>
  <c r="AN9" i="6"/>
  <c r="AM9" i="6"/>
  <c r="AL9" i="6"/>
  <c r="AK9" i="6"/>
  <c r="AI9" i="6"/>
  <c r="AR9" i="6" s="1"/>
  <c r="C9" i="6"/>
  <c r="B9" i="6"/>
  <c r="A9" i="6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C9" i="1"/>
  <c r="B9" i="1"/>
  <c r="A9" i="1"/>
  <c r="AG61" i="14" l="1" a="1"/>
  <c r="AG61" i="14" s="1"/>
  <c r="AG47" i="14" a="1"/>
  <c r="AG47" i="14" s="1"/>
  <c r="AG18" i="14" a="1"/>
  <c r="AG18" i="14" s="1"/>
  <c r="AG66" i="14" a="1"/>
  <c r="AG66" i="14" s="1"/>
  <c r="AG48" i="14" a="1"/>
  <c r="AG48" i="14" s="1"/>
  <c r="AG32" i="14" a="1"/>
  <c r="AG32" i="14" s="1"/>
  <c r="AG19" i="14" a="1"/>
  <c r="AG19" i="14" s="1"/>
  <c r="AG53" i="14" a="1"/>
  <c r="AG53" i="14" s="1"/>
  <c r="AG16" i="14" a="1"/>
  <c r="AG16" i="14" s="1"/>
  <c r="AG13" i="14" a="1"/>
  <c r="AG13" i="14" s="1"/>
  <c r="AG42" i="14" a="1"/>
  <c r="AG42" i="14" s="1"/>
  <c r="AG17" i="14" a="1"/>
  <c r="AG17" i="14" s="1"/>
  <c r="AG33" i="14" a="1"/>
  <c r="AG33" i="14" s="1"/>
  <c r="AG49" i="14" a="1"/>
  <c r="AG49" i="14" s="1"/>
  <c r="AG30" i="14" a="1"/>
  <c r="AG30" i="14" s="1"/>
  <c r="AG50" i="14" a="1"/>
  <c r="AG50" i="14" s="1"/>
  <c r="AG68" i="14" a="1"/>
  <c r="AG68" i="14" s="1"/>
  <c r="AG58" i="14" a="1"/>
  <c r="AG58" i="14" s="1"/>
  <c r="AG43" i="14" a="1"/>
  <c r="AG43" i="14" s="1"/>
  <c r="AG14" i="14" a="1"/>
  <c r="AG14" i="14" s="1"/>
  <c r="AG63" i="14" a="1"/>
  <c r="AG63" i="14" s="1"/>
  <c r="AG44" i="14" a="1"/>
  <c r="AG44" i="14" s="1"/>
  <c r="AG29" i="14" a="1"/>
  <c r="AG29" i="14" s="1"/>
  <c r="AG15" i="14" a="1"/>
  <c r="AG15" i="14" s="1"/>
  <c r="AG41" i="14" a="1"/>
  <c r="AG41" i="14" s="1"/>
  <c r="AG9" i="14" a="1"/>
  <c r="AG9" i="14" s="1"/>
  <c r="AG67" i="14" a="1"/>
  <c r="AG67" i="14" s="1"/>
  <c r="AG31" i="14" a="1"/>
  <c r="AG31" i="14" s="1"/>
  <c r="AG72" i="14" a="1"/>
  <c r="AG72" i="14" s="1"/>
  <c r="AG71" i="14" a="1"/>
  <c r="AG71" i="14" s="1"/>
  <c r="AG45" i="14" a="1"/>
  <c r="AG45" i="14" s="1"/>
  <c r="AG27" i="14" a="1"/>
  <c r="AG27" i="14" s="1"/>
  <c r="AG65" i="14" a="1"/>
  <c r="AG65" i="14" s="1"/>
  <c r="AG55" i="14" a="1"/>
  <c r="AG55" i="14" s="1"/>
  <c r="AG39" i="14" a="1"/>
  <c r="AG39" i="14" s="1"/>
  <c r="AG10" i="14" a="1"/>
  <c r="AG10" i="14" s="1"/>
  <c r="AG56" i="14" a="1"/>
  <c r="AG56" i="14" s="1"/>
  <c r="AG40" i="14" a="1"/>
  <c r="AG40" i="14" s="1"/>
  <c r="AG26" i="14" a="1"/>
  <c r="AG26" i="14" s="1"/>
  <c r="AG11" i="14" a="1"/>
  <c r="AG11" i="14" s="1"/>
  <c r="AG35" i="14" a="1"/>
  <c r="AG35" i="14" s="1"/>
  <c r="AG38" i="14" a="1"/>
  <c r="AG38" i="14" s="1"/>
  <c r="AG60" i="14" a="1"/>
  <c r="AG60" i="14" s="1"/>
  <c r="AG28" i="14" a="1"/>
  <c r="AG28" i="14" s="1"/>
  <c r="AG64" i="14" a="1"/>
  <c r="AG64" i="14" s="1"/>
  <c r="AG69" i="14" a="1"/>
  <c r="AG69" i="14" s="1"/>
  <c r="AG37" i="14" a="1"/>
  <c r="AG37" i="14" s="1"/>
  <c r="AG20" i="14" a="1"/>
  <c r="AG20" i="14" s="1"/>
  <c r="AG62" i="14" a="1"/>
  <c r="AG62" i="14" s="1"/>
  <c r="AG51" i="14" a="1"/>
  <c r="AG51" i="14" s="1"/>
  <c r="AG22" i="14" a="1"/>
  <c r="AG22" i="14" s="1"/>
  <c r="AG70" i="14" a="1"/>
  <c r="AG70" i="14" s="1"/>
  <c r="AG52" i="14" a="1"/>
  <c r="AG52" i="14" s="1"/>
  <c r="AG34" i="14" a="1"/>
  <c r="AG34" i="14" s="1"/>
  <c r="AG23" i="14" a="1"/>
  <c r="AG23" i="14" s="1"/>
  <c r="AG59" i="14" a="1"/>
  <c r="AG59" i="14" s="1"/>
  <c r="AG24" i="14" a="1"/>
  <c r="AG24" i="14" s="1"/>
  <c r="AG21" i="14" a="1"/>
  <c r="AG21" i="14" s="1"/>
  <c r="AG54" i="14" a="1"/>
  <c r="AG54" i="14" s="1"/>
  <c r="AG25" i="14" a="1"/>
  <c r="AG25" i="14" s="1"/>
  <c r="AG46" i="14" a="1"/>
  <c r="AG46" i="14" s="1"/>
  <c r="AG57" i="14" a="1"/>
  <c r="AG57" i="14" s="1"/>
  <c r="AG36" i="14" a="1"/>
  <c r="AG36" i="14" s="1"/>
  <c r="AG12" i="14" a="1"/>
  <c r="AG12" i="14" s="1"/>
  <c r="AH7" i="12"/>
  <c r="AH6" i="12" a="1"/>
  <c r="AH6" i="12" s="1"/>
  <c r="AH7" i="11"/>
  <c r="AH6" i="11" a="1"/>
  <c r="AH6" i="11" s="1"/>
  <c r="AH6" i="14" a="1"/>
  <c r="AH6" i="14" s="1"/>
  <c r="AH7" i="14"/>
  <c r="AH7" i="17"/>
  <c r="AO12" i="16"/>
  <c r="AM13" i="16"/>
  <c r="AK16" i="16"/>
  <c r="AO18" i="16"/>
  <c r="AK30" i="16"/>
  <c r="AO32" i="16"/>
  <c r="AM33" i="16"/>
  <c r="AK34" i="16"/>
  <c r="AO48" i="16"/>
  <c r="AO64" i="16"/>
  <c r="AO16" i="16"/>
  <c r="AM25" i="16"/>
  <c r="AK26" i="16"/>
  <c r="AO30" i="16"/>
  <c r="AO34" i="16"/>
  <c r="AM35" i="16"/>
  <c r="AM41" i="16"/>
  <c r="AM57" i="16"/>
  <c r="AK58" i="16"/>
  <c r="AK20" i="16"/>
  <c r="AO26" i="16"/>
  <c r="AK52" i="16"/>
  <c r="AO58" i="16"/>
  <c r="AM59" i="16"/>
  <c r="AK60" i="16"/>
  <c r="AK66" i="16"/>
  <c r="AL71" i="16"/>
  <c r="AI9" i="16"/>
  <c r="AR9" i="16" s="1"/>
  <c r="AN9" i="16"/>
  <c r="AL12" i="16"/>
  <c r="AP12" i="16"/>
  <c r="AI13" i="16"/>
  <c r="AR13" i="16" s="1"/>
  <c r="AN13" i="16"/>
  <c r="AL16" i="16"/>
  <c r="AP16" i="16"/>
  <c r="AL18" i="16"/>
  <c r="AP18" i="16"/>
  <c r="AL20" i="16"/>
  <c r="AP20" i="16"/>
  <c r="AI21" i="16"/>
  <c r="AR21" i="16" s="1"/>
  <c r="AN21" i="16"/>
  <c r="AI25" i="16"/>
  <c r="AR25" i="16" s="1"/>
  <c r="AN25" i="16"/>
  <c r="AL26" i="16"/>
  <c r="AP26" i="16"/>
  <c r="AL30" i="16"/>
  <c r="AP30" i="16"/>
  <c r="AL32" i="16"/>
  <c r="AP32" i="16"/>
  <c r="AI33" i="16"/>
  <c r="AR33" i="16" s="1"/>
  <c r="AN33" i="16"/>
  <c r="AL34" i="16"/>
  <c r="AP34" i="16"/>
  <c r="AI35" i="16"/>
  <c r="AR35" i="16" s="1"/>
  <c r="AN35" i="16"/>
  <c r="AI39" i="16"/>
  <c r="AR39" i="16" s="1"/>
  <c r="AN39" i="16"/>
  <c r="AI41" i="16"/>
  <c r="AR41" i="16" s="1"/>
  <c r="AN41" i="16"/>
  <c r="AI43" i="16"/>
  <c r="AR43" i="16" s="1"/>
  <c r="AN43" i="16"/>
  <c r="AL48" i="16"/>
  <c r="AP48" i="16"/>
  <c r="AL52" i="16"/>
  <c r="AP52" i="16"/>
  <c r="AI53" i="16"/>
  <c r="AR53" i="16" s="1"/>
  <c r="AN53" i="16"/>
  <c r="AI57" i="16"/>
  <c r="AR57" i="16" s="1"/>
  <c r="AN57" i="16"/>
  <c r="AL58" i="16"/>
  <c r="AP58" i="16"/>
  <c r="AI59" i="16"/>
  <c r="AR59" i="16" s="1"/>
  <c r="AN59" i="16"/>
  <c r="AL60" i="16"/>
  <c r="AP60" i="16"/>
  <c r="AI63" i="16"/>
  <c r="AR63" i="16" s="1"/>
  <c r="AN63" i="16"/>
  <c r="AL64" i="16"/>
  <c r="AP64" i="16"/>
  <c r="AL66" i="16"/>
  <c r="AP66" i="16"/>
  <c r="AI69" i="16"/>
  <c r="AR69" i="16" s="1"/>
  <c r="AN69" i="16"/>
  <c r="AM71" i="16"/>
  <c r="AK9" i="16"/>
  <c r="AO9" i="16"/>
  <c r="AM12" i="16"/>
  <c r="AK13" i="16"/>
  <c r="AO13" i="16"/>
  <c r="AM16" i="16"/>
  <c r="AM18" i="16"/>
  <c r="AM20" i="16"/>
  <c r="AK21" i="16"/>
  <c r="AO21" i="16"/>
  <c r="AK25" i="16"/>
  <c r="AO25" i="16"/>
  <c r="AM26" i="16"/>
  <c r="AM30" i="16"/>
  <c r="AM32" i="16"/>
  <c r="AK33" i="16"/>
  <c r="AO33" i="16"/>
  <c r="AM34" i="16"/>
  <c r="AK35" i="16"/>
  <c r="AO35" i="16"/>
  <c r="AK39" i="16"/>
  <c r="AO39" i="16"/>
  <c r="AK41" i="16"/>
  <c r="AO41" i="16"/>
  <c r="AK43" i="16"/>
  <c r="AO43" i="16"/>
  <c r="AM48" i="16"/>
  <c r="AM52" i="16"/>
  <c r="AK53" i="16"/>
  <c r="AO53" i="16"/>
  <c r="AK57" i="16"/>
  <c r="AO57" i="16"/>
  <c r="AM58" i="16"/>
  <c r="AK59" i="16"/>
  <c r="AO59" i="16"/>
  <c r="AM60" i="16"/>
  <c r="AK63" i="16"/>
  <c r="AO63" i="16"/>
  <c r="AM64" i="16"/>
  <c r="AM66" i="16"/>
  <c r="AK69" i="16"/>
  <c r="AO69" i="16"/>
  <c r="AI71" i="16"/>
  <c r="AR71" i="16" s="1"/>
  <c r="AN71" i="16"/>
  <c r="AL9" i="16"/>
  <c r="AP9" i="16"/>
  <c r="AI12" i="16"/>
  <c r="AR12" i="16" s="1"/>
  <c r="AN12" i="16"/>
  <c r="AL13" i="16"/>
  <c r="AP13" i="16"/>
  <c r="AI16" i="16"/>
  <c r="AR16" i="16" s="1"/>
  <c r="AI18" i="16"/>
  <c r="AR18" i="16" s="1"/>
  <c r="AN18" i="16"/>
  <c r="AI20" i="16"/>
  <c r="AR20" i="16" s="1"/>
  <c r="AL21" i="16"/>
  <c r="AL25" i="16"/>
  <c r="AP25" i="16"/>
  <c r="AI26" i="16"/>
  <c r="AR26" i="16" s="1"/>
  <c r="AI30" i="16"/>
  <c r="AR30" i="16" s="1"/>
  <c r="AN30" i="16"/>
  <c r="AI32" i="16"/>
  <c r="AR32" i="16" s="1"/>
  <c r="AL33" i="16"/>
  <c r="AP33" i="16"/>
  <c r="AI34" i="16"/>
  <c r="AR34" i="16" s="1"/>
  <c r="AL35" i="16"/>
  <c r="AL39" i="16"/>
  <c r="AL41" i="16"/>
  <c r="AP41" i="16"/>
  <c r="AL43" i="16"/>
  <c r="AP43" i="16"/>
  <c r="AI48" i="16"/>
  <c r="AR48" i="16" s="1"/>
  <c r="AI52" i="16"/>
  <c r="AR52" i="16" s="1"/>
  <c r="AL53" i="16"/>
  <c r="AP53" i="16"/>
  <c r="AL57" i="16"/>
  <c r="AP57" i="16"/>
  <c r="AI58" i="16"/>
  <c r="AR58" i="16" s="1"/>
  <c r="AN58" i="16"/>
  <c r="AL59" i="16"/>
  <c r="AI60" i="16"/>
  <c r="AR60" i="16" s="1"/>
  <c r="AN60" i="16"/>
  <c r="AL63" i="16"/>
  <c r="AI64" i="16"/>
  <c r="AR64" i="16" s="1"/>
  <c r="AI66" i="16"/>
  <c r="AR66" i="16" s="1"/>
  <c r="AL69" i="16"/>
  <c r="AK71" i="16"/>
  <c r="AJ35" i="13"/>
  <c r="AJ12" i="13"/>
  <c r="AJ67" i="13"/>
  <c r="AJ55" i="13"/>
  <c r="AJ37" i="13"/>
  <c r="AJ65" i="13"/>
  <c r="AJ44" i="13"/>
  <c r="AJ59" i="13"/>
  <c r="AJ27" i="13"/>
  <c r="AJ71" i="13"/>
  <c r="AJ9" i="13"/>
  <c r="AJ57" i="13"/>
  <c r="AJ60" i="13"/>
  <c r="AJ32" i="13"/>
  <c r="AJ62" i="13"/>
  <c r="AJ42" i="13"/>
  <c r="AJ26" i="13"/>
  <c r="AJ53" i="13"/>
  <c r="AJ36" i="13"/>
  <c r="AJ24" i="13"/>
  <c r="AJ54" i="13"/>
  <c r="AJ61" i="13"/>
  <c r="AJ25" i="13"/>
  <c r="AJ72" i="13"/>
  <c r="AJ56" i="13"/>
  <c r="AJ23" i="13"/>
  <c r="AJ66" i="13"/>
  <c r="AJ33" i="13"/>
  <c r="AJ20" i="13"/>
  <c r="AJ31" i="13"/>
  <c r="AJ38" i="13"/>
  <c r="AJ46" i="13"/>
  <c r="AJ17" i="13"/>
  <c r="AJ25" i="17"/>
  <c r="AJ31" i="17"/>
  <c r="AJ32" i="17"/>
  <c r="AJ62" i="17"/>
  <c r="AJ51" i="17"/>
  <c r="AJ10" i="17"/>
  <c r="AJ43" i="17"/>
  <c r="AJ42" i="17"/>
  <c r="AJ20" i="17"/>
  <c r="AJ50" i="17"/>
  <c r="AJ72" i="17"/>
  <c r="AJ27" i="17"/>
  <c r="AJ64" i="17"/>
  <c r="AJ56" i="17"/>
  <c r="AJ13" i="17"/>
  <c r="AJ11" i="17"/>
  <c r="AJ55" i="17"/>
  <c r="AJ35" i="17"/>
  <c r="AJ23" i="17"/>
  <c r="AJ71" i="17"/>
  <c r="AJ54" i="17"/>
  <c r="AJ16" i="17"/>
  <c r="AJ18" i="17"/>
  <c r="AJ24" i="17"/>
  <c r="AJ41" i="17"/>
  <c r="AJ28" i="17"/>
  <c r="AJ34" i="17"/>
  <c r="AJ63" i="17"/>
  <c r="AJ59" i="17"/>
  <c r="AJ44" i="17"/>
  <c r="AJ30" i="17"/>
  <c r="AJ29" i="17"/>
  <c r="AJ60" i="17"/>
  <c r="AJ17" i="17"/>
  <c r="AJ45" i="17"/>
  <c r="AJ26" i="17"/>
  <c r="AJ35" i="12"/>
  <c r="AJ43" i="12"/>
  <c r="AJ15" i="12"/>
  <c r="AJ21" i="12"/>
  <c r="AJ26" i="12"/>
  <c r="AJ55" i="12"/>
  <c r="AJ13" i="12"/>
  <c r="AJ29" i="12"/>
  <c r="AJ51" i="12"/>
  <c r="AJ9" i="12"/>
  <c r="AJ63" i="12"/>
  <c r="AJ46" i="12"/>
  <c r="AJ17" i="12"/>
  <c r="AJ20" i="12"/>
  <c r="AJ25" i="12"/>
  <c r="AJ32" i="12"/>
  <c r="AH72" i="12" a="1"/>
  <c r="AH72" i="12" s="1"/>
  <c r="AJ72" i="12" s="1"/>
  <c r="AH71" i="12" a="1"/>
  <c r="AH71" i="12" s="1"/>
  <c r="AJ71" i="12" s="1"/>
  <c r="AH68" i="12" a="1"/>
  <c r="AH68" i="12" s="1"/>
  <c r="AJ68" i="12" s="1"/>
  <c r="AH65" i="12" a="1"/>
  <c r="AH65" i="12" s="1"/>
  <c r="AJ65" i="12" s="1"/>
  <c r="AH63" i="12" a="1"/>
  <c r="AH63" i="12" s="1"/>
  <c r="AH61" i="12" a="1"/>
  <c r="AH61" i="12" s="1"/>
  <c r="AJ61" i="12" s="1"/>
  <c r="AH59" i="12" a="1"/>
  <c r="AH59" i="12" s="1"/>
  <c r="AJ59" i="12" s="1"/>
  <c r="AH57" i="12" a="1"/>
  <c r="AH57" i="12" s="1"/>
  <c r="AJ57" i="12" s="1"/>
  <c r="AH55" i="12" a="1"/>
  <c r="AH55" i="12" s="1"/>
  <c r="AH51" i="12" a="1"/>
  <c r="AH51" i="12" s="1"/>
  <c r="AH47" i="12" a="1"/>
  <c r="AH47" i="12" s="1"/>
  <c r="AJ47" i="12" s="1"/>
  <c r="AH45" i="12" a="1"/>
  <c r="AH45" i="12" s="1"/>
  <c r="AJ45" i="12" s="1"/>
  <c r="AH42" i="12" a="1"/>
  <c r="AH42" i="12" s="1"/>
  <c r="AJ42" i="12" s="1"/>
  <c r="AH36" i="12" a="1"/>
  <c r="AH36" i="12" s="1"/>
  <c r="AJ36" i="12" s="1"/>
  <c r="AH33" i="12" a="1"/>
  <c r="AH33" i="12" s="1"/>
  <c r="AJ33" i="12" s="1"/>
  <c r="AH29" i="12" a="1"/>
  <c r="AH29" i="12" s="1"/>
  <c r="AH25" i="12" a="1"/>
  <c r="AH25" i="12" s="1"/>
  <c r="AH21" i="12" a="1"/>
  <c r="AH21" i="12" s="1"/>
  <c r="AH17" i="12" a="1"/>
  <c r="AH17" i="12" s="1"/>
  <c r="AH13" i="12" a="1"/>
  <c r="AH13" i="12" s="1"/>
  <c r="AH9" i="12" a="1"/>
  <c r="AH9" i="12" s="1"/>
  <c r="AH69" i="12" a="1"/>
  <c r="AH69" i="12" s="1"/>
  <c r="AJ69" i="12" s="1"/>
  <c r="AH50" i="12" a="1"/>
  <c r="AH50" i="12" s="1"/>
  <c r="AJ50" i="12" s="1"/>
  <c r="AH46" i="12" a="1"/>
  <c r="AH46" i="12" s="1"/>
  <c r="AH43" i="12" a="1"/>
  <c r="AH43" i="12" s="1"/>
  <c r="AH39" i="12" a="1"/>
  <c r="AH39" i="12" s="1"/>
  <c r="AJ39" i="12" s="1"/>
  <c r="AH34" i="12" a="1"/>
  <c r="AH34" i="12" s="1"/>
  <c r="AJ34" i="12" s="1"/>
  <c r="AH30" i="12" a="1"/>
  <c r="AH30" i="12" s="1"/>
  <c r="AJ30" i="12" s="1"/>
  <c r="AH26" i="12" a="1"/>
  <c r="AH26" i="12" s="1"/>
  <c r="AH22" i="12" a="1"/>
  <c r="AH22" i="12" s="1"/>
  <c r="AJ22" i="12" s="1"/>
  <c r="AH18" i="12" a="1"/>
  <c r="AH18" i="12" s="1"/>
  <c r="AJ18" i="12" s="1"/>
  <c r="AH14" i="12" a="1"/>
  <c r="AH14" i="12" s="1"/>
  <c r="AJ14" i="12" s="1"/>
  <c r="AH10" i="12" a="1"/>
  <c r="AH10" i="12" s="1"/>
  <c r="AJ10" i="12" s="1"/>
  <c r="AH66" i="12" a="1"/>
  <c r="AH66" i="12" s="1"/>
  <c r="AJ66" i="12" s="1"/>
  <c r="AH64" i="12" a="1"/>
  <c r="AH64" i="12" s="1"/>
  <c r="AJ64" i="12" s="1"/>
  <c r="AH62" i="12" a="1"/>
  <c r="AH62" i="12" s="1"/>
  <c r="AJ62" i="12" s="1"/>
  <c r="AH60" i="12" a="1"/>
  <c r="AH60" i="12" s="1"/>
  <c r="AJ60" i="12" s="1"/>
  <c r="AH58" i="12" a="1"/>
  <c r="AH58" i="12" s="1"/>
  <c r="AJ58" i="12" s="1"/>
  <c r="AH56" i="12" a="1"/>
  <c r="AH56" i="12" s="1"/>
  <c r="AJ56" i="12" s="1"/>
  <c r="AH54" i="12" a="1"/>
  <c r="AH54" i="12" s="1"/>
  <c r="AJ54" i="12" s="1"/>
  <c r="AH52" i="12" a="1"/>
  <c r="AH52" i="12" s="1"/>
  <c r="AJ52" i="12" s="1"/>
  <c r="AH48" i="12" a="1"/>
  <c r="AH48" i="12" s="1"/>
  <c r="AJ48" i="12" s="1"/>
  <c r="AH44" i="12" a="1"/>
  <c r="AH44" i="12" s="1"/>
  <c r="AJ44" i="12" s="1"/>
  <c r="AH40" i="12" a="1"/>
  <c r="AH40" i="12" s="1"/>
  <c r="AJ40" i="12" s="1"/>
  <c r="AH37" i="12" a="1"/>
  <c r="AH37" i="12" s="1"/>
  <c r="AJ37" i="12" s="1"/>
  <c r="AH35" i="12" a="1"/>
  <c r="AH35" i="12" s="1"/>
  <c r="AH31" i="12" a="1"/>
  <c r="AH31" i="12" s="1"/>
  <c r="AJ31" i="12" s="1"/>
  <c r="AH27" i="12" a="1"/>
  <c r="AH27" i="12" s="1"/>
  <c r="AJ27" i="12" s="1"/>
  <c r="AH23" i="12" a="1"/>
  <c r="AH23" i="12" s="1"/>
  <c r="AJ23" i="12" s="1"/>
  <c r="AH19" i="12" a="1"/>
  <c r="AH19" i="12" s="1"/>
  <c r="AJ19" i="12" s="1"/>
  <c r="AH15" i="12" a="1"/>
  <c r="AH15" i="12" s="1"/>
  <c r="AH11" i="12" a="1"/>
  <c r="AH11" i="12" s="1"/>
  <c r="AJ11" i="12" s="1"/>
  <c r="AH67" i="12" a="1"/>
  <c r="AH67" i="12" s="1"/>
  <c r="AJ67" i="12" s="1"/>
  <c r="AH49" i="12" a="1"/>
  <c r="AH49" i="12" s="1"/>
  <c r="AJ49" i="12" s="1"/>
  <c r="AH41" i="12" a="1"/>
  <c r="AH41" i="12" s="1"/>
  <c r="AJ41" i="12" s="1"/>
  <c r="AH32" i="12" a="1"/>
  <c r="AH32" i="12" s="1"/>
  <c r="AH16" i="12" a="1"/>
  <c r="AH16" i="12" s="1"/>
  <c r="AJ16" i="12" s="1"/>
  <c r="AH53" i="12" a="1"/>
  <c r="AH53" i="12" s="1"/>
  <c r="AJ53" i="12" s="1"/>
  <c r="AH38" i="12" a="1"/>
  <c r="AH38" i="12" s="1"/>
  <c r="AJ38" i="12" s="1"/>
  <c r="AH20" i="12" a="1"/>
  <c r="AH20" i="12" s="1"/>
  <c r="AH70" i="12" a="1"/>
  <c r="AH70" i="12" s="1"/>
  <c r="AJ70" i="12" s="1"/>
  <c r="AH24" i="12" a="1"/>
  <c r="AH24" i="12" s="1"/>
  <c r="AJ24" i="12" s="1"/>
  <c r="AH28" i="12" a="1"/>
  <c r="AH28" i="12" s="1"/>
  <c r="AJ28" i="12" s="1"/>
  <c r="AH12" i="12" a="1"/>
  <c r="AH12" i="12" s="1"/>
  <c r="AJ12" i="12" s="1"/>
  <c r="AH72" i="11" a="1"/>
  <c r="AH72" i="11" s="1"/>
  <c r="AH71" i="11" a="1"/>
  <c r="AH71" i="11" s="1"/>
  <c r="AH65" i="11" a="1"/>
  <c r="AH65" i="11" s="1"/>
  <c r="AH59" i="11" a="1"/>
  <c r="AH59" i="11" s="1"/>
  <c r="AH54" i="11" a="1"/>
  <c r="AH54" i="11" s="1"/>
  <c r="AH46" i="11" a="1"/>
  <c r="AH46" i="11" s="1"/>
  <c r="AH42" i="11" a="1"/>
  <c r="AH42" i="11" s="1"/>
  <c r="AH38" i="11" a="1"/>
  <c r="AH38" i="11" s="1"/>
  <c r="AH35" i="11" a="1"/>
  <c r="AH35" i="11" s="1"/>
  <c r="AH31" i="11" a="1"/>
  <c r="AH31" i="11" s="1"/>
  <c r="AH28" i="11" a="1"/>
  <c r="AH28" i="11" s="1"/>
  <c r="AH23" i="11" a="1"/>
  <c r="AH23" i="11" s="1"/>
  <c r="AH20" i="11" a="1"/>
  <c r="AH20" i="11" s="1"/>
  <c r="AH14" i="11" a="1"/>
  <c r="AH14" i="11" s="1"/>
  <c r="AH70" i="11" a="1"/>
  <c r="AH70" i="11" s="1"/>
  <c r="AH68" i="11" a="1"/>
  <c r="AH68" i="11" s="1"/>
  <c r="AH67" i="11" a="1"/>
  <c r="AH67" i="11" s="1"/>
  <c r="AH63" i="11" a="1"/>
  <c r="AH63" i="11" s="1"/>
  <c r="AH60" i="11" a="1"/>
  <c r="AH60" i="11" s="1"/>
  <c r="AH58" i="11" a="1"/>
  <c r="AH58" i="11" s="1"/>
  <c r="AH57" i="11" a="1"/>
  <c r="AH57" i="11" s="1"/>
  <c r="AH52" i="11" a="1"/>
  <c r="AH52" i="11" s="1"/>
  <c r="AH50" i="11" a="1"/>
  <c r="AH50" i="11" s="1"/>
  <c r="AH47" i="11" a="1"/>
  <c r="AH47" i="11" s="1"/>
  <c r="AH43" i="11" a="1"/>
  <c r="AH43" i="11" s="1"/>
  <c r="AH39" i="11" a="1"/>
  <c r="AH39" i="11" s="1"/>
  <c r="AH32" i="11" a="1"/>
  <c r="AH32" i="11" s="1"/>
  <c r="AH29" i="11" a="1"/>
  <c r="AH29" i="11" s="1"/>
  <c r="AH26" i="11" a="1"/>
  <c r="AH26" i="11" s="1"/>
  <c r="AH21" i="11" a="1"/>
  <c r="AH21" i="11" s="1"/>
  <c r="AH18" i="11" a="1"/>
  <c r="AH18" i="11" s="1"/>
  <c r="AH15" i="11" a="1"/>
  <c r="AH15" i="11" s="1"/>
  <c r="AH69" i="11" a="1"/>
  <c r="AH69" i="11" s="1"/>
  <c r="AH66" i="11" a="1"/>
  <c r="AH66" i="11" s="1"/>
  <c r="AH61" i="11" a="1"/>
  <c r="AH61" i="11" s="1"/>
  <c r="AH55" i="11" a="1"/>
  <c r="AH55" i="11" s="1"/>
  <c r="AH53" i="11" a="1"/>
  <c r="AH53" i="11" s="1"/>
  <c r="AH51" i="11" a="1"/>
  <c r="AH51" i="11" s="1"/>
  <c r="AH48" i="11" a="1"/>
  <c r="AH48" i="11" s="1"/>
  <c r="AH44" i="11" a="1"/>
  <c r="AH44" i="11" s="1"/>
  <c r="AH40" i="11" a="1"/>
  <c r="AH40" i="11" s="1"/>
  <c r="AH36" i="11" a="1"/>
  <c r="AH36" i="11" s="1"/>
  <c r="AH33" i="11" a="1"/>
  <c r="AH33" i="11" s="1"/>
  <c r="AH27" i="11" a="1"/>
  <c r="AH27" i="11" s="1"/>
  <c r="AH24" i="11" a="1"/>
  <c r="AH24" i="11" s="1"/>
  <c r="AH19" i="11" a="1"/>
  <c r="AH19" i="11" s="1"/>
  <c r="AH13" i="11" a="1"/>
  <c r="AH13" i="11" s="1"/>
  <c r="AH37" i="11" a="1"/>
  <c r="AH37" i="11" s="1"/>
  <c r="AH25" i="11" a="1"/>
  <c r="AH25" i="11" s="1"/>
  <c r="AH12" i="11" a="1"/>
  <c r="AH12" i="11" s="1"/>
  <c r="AH10" i="11" a="1"/>
  <c r="AH10" i="11" s="1"/>
  <c r="AH9" i="11" a="1"/>
  <c r="AH9" i="11" s="1"/>
  <c r="AH64" i="11" a="1"/>
  <c r="AH64" i="11" s="1"/>
  <c r="AH45" i="11" a="1"/>
  <c r="AH45" i="11" s="1"/>
  <c r="AH41" i="11" a="1"/>
  <c r="AH41" i="11" s="1"/>
  <c r="AH17" i="11" a="1"/>
  <c r="AH17" i="11" s="1"/>
  <c r="AH16" i="11" a="1"/>
  <c r="AH16" i="11" s="1"/>
  <c r="AH62" i="11" a="1"/>
  <c r="AH62" i="11" s="1"/>
  <c r="AH56" i="11" a="1"/>
  <c r="AH56" i="11" s="1"/>
  <c r="AH49" i="11" a="1"/>
  <c r="AH49" i="11" s="1"/>
  <c r="AH34" i="11" a="1"/>
  <c r="AH34" i="11" s="1"/>
  <c r="AH30" i="11" a="1"/>
  <c r="AH30" i="11" s="1"/>
  <c r="AH11" i="11" a="1"/>
  <c r="AH11" i="11" s="1"/>
  <c r="AH22" i="11" a="1"/>
  <c r="AH22" i="11" s="1"/>
  <c r="AG71" i="17" a="1"/>
  <c r="AG71" i="17" s="1"/>
  <c r="AG64" i="17" a="1"/>
  <c r="AG64" i="17" s="1"/>
  <c r="AG60" i="17" a="1"/>
  <c r="AG60" i="17" s="1"/>
  <c r="AG58" i="17" a="1"/>
  <c r="AG58" i="17" s="1"/>
  <c r="AG51" i="17" a="1"/>
  <c r="AG51" i="17" s="1"/>
  <c r="AG48" i="17" a="1"/>
  <c r="AG48" i="17" s="1"/>
  <c r="AG72" i="17" a="1"/>
  <c r="AG72" i="17" s="1"/>
  <c r="AG68" i="17" a="1"/>
  <c r="AG68" i="17" s="1"/>
  <c r="AG65" i="17" a="1"/>
  <c r="AG65" i="17" s="1"/>
  <c r="AG62" i="17" a="1"/>
  <c r="AG62" i="17" s="1"/>
  <c r="AG61" i="17" a="1"/>
  <c r="AG61" i="17" s="1"/>
  <c r="AG59" i="17" a="1"/>
  <c r="AG59" i="17" s="1"/>
  <c r="AG56" i="17" a="1"/>
  <c r="AG56" i="17" s="1"/>
  <c r="AG55" i="17" a="1"/>
  <c r="AG55" i="17" s="1"/>
  <c r="AG52" i="17" a="1"/>
  <c r="AG52" i="17" s="1"/>
  <c r="AG46" i="17" a="1"/>
  <c r="AG46" i="17" s="1"/>
  <c r="AG44" i="17" a="1"/>
  <c r="AG44" i="17" s="1"/>
  <c r="AG42" i="17" a="1"/>
  <c r="AG42" i="17" s="1"/>
  <c r="AG69" i="17" a="1"/>
  <c r="AG69" i="17" s="1"/>
  <c r="AG67" i="17" a="1"/>
  <c r="AG67" i="17" s="1"/>
  <c r="AG66" i="17" a="1"/>
  <c r="AG66" i="17" s="1"/>
  <c r="AG63" i="17" a="1"/>
  <c r="AG63" i="17" s="1"/>
  <c r="AG53" i="17" a="1"/>
  <c r="AG53" i="17" s="1"/>
  <c r="AG50" i="17" a="1"/>
  <c r="AG50" i="17" s="1"/>
  <c r="AG49" i="17" a="1"/>
  <c r="AG49" i="17" s="1"/>
  <c r="AG45" i="17" a="1"/>
  <c r="AG45" i="17" s="1"/>
  <c r="AG54" i="17" a="1"/>
  <c r="AG54" i="17" s="1"/>
  <c r="AG40" i="17" a="1"/>
  <c r="AG40" i="17" s="1"/>
  <c r="AG39" i="17" a="1"/>
  <c r="AG39" i="17" s="1"/>
  <c r="AG34" i="17" a="1"/>
  <c r="AG34" i="17" s="1"/>
  <c r="AG31" i="17" a="1"/>
  <c r="AG31" i="17" s="1"/>
  <c r="AG28" i="17" a="1"/>
  <c r="AG28" i="17" s="1"/>
  <c r="AG24" i="17" a="1"/>
  <c r="AG24" i="17" s="1"/>
  <c r="AG41" i="17" a="1"/>
  <c r="AG41" i="17" s="1"/>
  <c r="AG38" i="17" a="1"/>
  <c r="AG38" i="17" s="1"/>
  <c r="AG35" i="17" a="1"/>
  <c r="AG35" i="17" s="1"/>
  <c r="AG29" i="17" a="1"/>
  <c r="AG29" i="17" s="1"/>
  <c r="AG25" i="17" a="1"/>
  <c r="AG25" i="17" s="1"/>
  <c r="AG22" i="17" a="1"/>
  <c r="AG22" i="17" s="1"/>
  <c r="AG19" i="17" a="1"/>
  <c r="AG19" i="17" s="1"/>
  <c r="AG18" i="17" a="1"/>
  <c r="AG18" i="17" s="1"/>
  <c r="AG15" i="17" a="1"/>
  <c r="AG15" i="17" s="1"/>
  <c r="AG47" i="17" a="1"/>
  <c r="AG47" i="17" s="1"/>
  <c r="AG36" i="17" a="1"/>
  <c r="AG36" i="17" s="1"/>
  <c r="AG32" i="17" a="1"/>
  <c r="AG32" i="17" s="1"/>
  <c r="AG26" i="17" a="1"/>
  <c r="AG26" i="17" s="1"/>
  <c r="AG23" i="17" a="1"/>
  <c r="AG23" i="17" s="1"/>
  <c r="AG20" i="17" a="1"/>
  <c r="AG20" i="17" s="1"/>
  <c r="AG16" i="17" a="1"/>
  <c r="AG16" i="17" s="1"/>
  <c r="AG12" i="17" a="1"/>
  <c r="AG12" i="17" s="1"/>
  <c r="AG10" i="17" a="1"/>
  <c r="AG10" i="17" s="1"/>
  <c r="AG33" i="17" a="1"/>
  <c r="AG33" i="17" s="1"/>
  <c r="AG21" i="17" a="1"/>
  <c r="AG21" i="17" s="1"/>
  <c r="AG17" i="17" a="1"/>
  <c r="AG17" i="17" s="1"/>
  <c r="AG14" i="17" a="1"/>
  <c r="AG14" i="17" s="1"/>
  <c r="AG11" i="17" a="1"/>
  <c r="AG11" i="17" s="1"/>
  <c r="AG57" i="17" a="1"/>
  <c r="AG57" i="17" s="1"/>
  <c r="AG37" i="17" a="1"/>
  <c r="AG37" i="17" s="1"/>
  <c r="AG30" i="17" a="1"/>
  <c r="AG30" i="17" s="1"/>
  <c r="AG13" i="17" a="1"/>
  <c r="AG13" i="17" s="1"/>
  <c r="AG70" i="17" a="1"/>
  <c r="AG70" i="17" s="1"/>
  <c r="AG43" i="17" a="1"/>
  <c r="AG43" i="17" s="1"/>
  <c r="AG27" i="17" a="1"/>
  <c r="AG27" i="17" s="1"/>
  <c r="AG9" i="17" a="1"/>
  <c r="AG9" i="17" s="1"/>
  <c r="AN73" i="15"/>
  <c r="AH72" i="17" a="1"/>
  <c r="AH72" i="17" s="1"/>
  <c r="AH68" i="17" a="1"/>
  <c r="AH68" i="17" s="1"/>
  <c r="AJ68" i="17" s="1"/>
  <c r="AH67" i="17" a="1"/>
  <c r="AH67" i="17" s="1"/>
  <c r="AJ67" i="17" s="1"/>
  <c r="AH65" i="17" a="1"/>
  <c r="AH65" i="17" s="1"/>
  <c r="AJ65" i="17" s="1"/>
  <c r="AH61" i="17" a="1"/>
  <c r="AH61" i="17" s="1"/>
  <c r="AJ61" i="17" s="1"/>
  <c r="AH59" i="17" a="1"/>
  <c r="AH59" i="17" s="1"/>
  <c r="AH56" i="17" a="1"/>
  <c r="AH56" i="17" s="1"/>
  <c r="AH52" i="17" a="1"/>
  <c r="AH52" i="17" s="1"/>
  <c r="AJ52" i="17" s="1"/>
  <c r="AH49" i="17" a="1"/>
  <c r="AH49" i="17" s="1"/>
  <c r="AJ49" i="17" s="1"/>
  <c r="AH46" i="17" a="1"/>
  <c r="AH46" i="17" s="1"/>
  <c r="AJ46" i="17" s="1"/>
  <c r="AH69" i="17" a="1"/>
  <c r="AH69" i="17" s="1"/>
  <c r="AJ69" i="17" s="1"/>
  <c r="AH66" i="17" a="1"/>
  <c r="AH66" i="17" s="1"/>
  <c r="AJ66" i="17" s="1"/>
  <c r="AH63" i="17" a="1"/>
  <c r="AH63" i="17" s="1"/>
  <c r="AH57" i="17" a="1"/>
  <c r="AH57" i="17" s="1"/>
  <c r="AJ57" i="17" s="1"/>
  <c r="AH53" i="17" a="1"/>
  <c r="AH53" i="17" s="1"/>
  <c r="AJ53" i="17" s="1"/>
  <c r="AH50" i="17" a="1"/>
  <c r="AH50" i="17" s="1"/>
  <c r="AH47" i="17" a="1"/>
  <c r="AH47" i="17" s="1"/>
  <c r="AJ47" i="17" s="1"/>
  <c r="AH45" i="17" a="1"/>
  <c r="AH45" i="17" s="1"/>
  <c r="AH43" i="17" a="1"/>
  <c r="AH43" i="17" s="1"/>
  <c r="AH70" i="17" a="1"/>
  <c r="AH70" i="17" s="1"/>
  <c r="AJ70" i="17" s="1"/>
  <c r="AH64" i="17" a="1"/>
  <c r="AH64" i="17" s="1"/>
  <c r="AH54" i="17" a="1"/>
  <c r="AH54" i="17" s="1"/>
  <c r="AH51" i="17" a="1"/>
  <c r="AH51" i="17" s="1"/>
  <c r="AH60" i="17" a="1"/>
  <c r="AH60" i="17" s="1"/>
  <c r="AH41" i="17" a="1"/>
  <c r="AH41" i="17" s="1"/>
  <c r="AH35" i="17" a="1"/>
  <c r="AH35" i="17" s="1"/>
  <c r="AH32" i="17" a="1"/>
  <c r="AH32" i="17" s="1"/>
  <c r="AH29" i="17" a="1"/>
  <c r="AH29" i="17" s="1"/>
  <c r="AH25" i="17" a="1"/>
  <c r="AH25" i="17" s="1"/>
  <c r="AH19" i="17" a="1"/>
  <c r="AH19" i="17" s="1"/>
  <c r="AJ19" i="17" s="1"/>
  <c r="AH18" i="17" a="1"/>
  <c r="AH18" i="17" s="1"/>
  <c r="AH15" i="17" a="1"/>
  <c r="AH15" i="17" s="1"/>
  <c r="AJ15" i="17" s="1"/>
  <c r="AH58" i="17" a="1"/>
  <c r="AH58" i="17" s="1"/>
  <c r="AJ58" i="17" s="1"/>
  <c r="AH44" i="17" a="1"/>
  <c r="AH44" i="17" s="1"/>
  <c r="AH36" i="17" a="1"/>
  <c r="AH36" i="17" s="1"/>
  <c r="AJ36" i="17" s="1"/>
  <c r="AH30" i="17" a="1"/>
  <c r="AH30" i="17" s="1"/>
  <c r="AH26" i="17" a="1"/>
  <c r="AH26" i="17" s="1"/>
  <c r="AH23" i="17" a="1"/>
  <c r="AH23" i="17" s="1"/>
  <c r="AH20" i="17" a="1"/>
  <c r="AH20" i="17" s="1"/>
  <c r="AH16" i="17" a="1"/>
  <c r="AH16" i="17" s="1"/>
  <c r="AH55" i="17" a="1"/>
  <c r="AH55" i="17" s="1"/>
  <c r="AH42" i="17" a="1"/>
  <c r="AH42" i="17" s="1"/>
  <c r="AH37" i="17" a="1"/>
  <c r="AH37" i="17" s="1"/>
  <c r="AJ37" i="17" s="1"/>
  <c r="AH33" i="17" a="1"/>
  <c r="AH33" i="17" s="1"/>
  <c r="AJ33" i="17" s="1"/>
  <c r="AH27" i="17" a="1"/>
  <c r="AH27" i="17" s="1"/>
  <c r="AH24" i="17" a="1"/>
  <c r="AH24" i="17" s="1"/>
  <c r="AH21" i="17" a="1"/>
  <c r="AH21" i="17" s="1"/>
  <c r="AJ21" i="17" s="1"/>
  <c r="AH17" i="17" a="1"/>
  <c r="AH17" i="17" s="1"/>
  <c r="AH9" i="17" a="1"/>
  <c r="AH9" i="17" s="1"/>
  <c r="AJ9" i="17" s="1"/>
  <c r="AH48" i="17" a="1"/>
  <c r="AH48" i="17" s="1"/>
  <c r="AJ48" i="17" s="1"/>
  <c r="AH31" i="17" a="1"/>
  <c r="AH31" i="17" s="1"/>
  <c r="AH14" i="17" a="1"/>
  <c r="AH14" i="17" s="1"/>
  <c r="AJ14" i="17" s="1"/>
  <c r="AH11" i="17" a="1"/>
  <c r="AH11" i="17" s="1"/>
  <c r="AH71" i="17" a="1"/>
  <c r="AH71" i="17" s="1"/>
  <c r="AH62" i="17" a="1"/>
  <c r="AH62" i="17" s="1"/>
  <c r="AH40" i="17" a="1"/>
  <c r="AH40" i="17" s="1"/>
  <c r="AJ40" i="17" s="1"/>
  <c r="AH38" i="17" a="1"/>
  <c r="AH38" i="17" s="1"/>
  <c r="AJ38" i="17" s="1"/>
  <c r="AH28" i="17" a="1"/>
  <c r="AH28" i="17" s="1"/>
  <c r="AH13" i="17" a="1"/>
  <c r="AH13" i="17" s="1"/>
  <c r="AH12" i="17" a="1"/>
  <c r="AH12" i="17" s="1"/>
  <c r="AJ12" i="17" s="1"/>
  <c r="AH39" i="17" a="1"/>
  <c r="AH39" i="17" s="1"/>
  <c r="AJ39" i="17" s="1"/>
  <c r="AH34" i="17" a="1"/>
  <c r="AH34" i="17" s="1"/>
  <c r="AH22" i="17" a="1"/>
  <c r="AH22" i="17" s="1"/>
  <c r="AJ22" i="17" s="1"/>
  <c r="AH10" i="17" a="1"/>
  <c r="AH10" i="17" s="1"/>
  <c r="AG70" i="12" a="1"/>
  <c r="AG70" i="12" s="1"/>
  <c r="AG67" i="12" a="1"/>
  <c r="AG67" i="12" s="1"/>
  <c r="AG66" i="12" a="1"/>
  <c r="AG66" i="12" s="1"/>
  <c r="AG64" i="12" a="1"/>
  <c r="AG64" i="12" s="1"/>
  <c r="AG62" i="12" a="1"/>
  <c r="AG62" i="12" s="1"/>
  <c r="AG60" i="12" a="1"/>
  <c r="AG60" i="12" s="1"/>
  <c r="AG58" i="12" a="1"/>
  <c r="AG58" i="12" s="1"/>
  <c r="AG56" i="12" a="1"/>
  <c r="AG56" i="12" s="1"/>
  <c r="AG54" i="12" a="1"/>
  <c r="AG54" i="12" s="1"/>
  <c r="AG44" i="12" a="1"/>
  <c r="AG44" i="12" s="1"/>
  <c r="AG41" i="12" a="1"/>
  <c r="AG41" i="12" s="1"/>
  <c r="AG32" i="12" a="1"/>
  <c r="AG32" i="12" s="1"/>
  <c r="AG28" i="12" a="1"/>
  <c r="AG28" i="12" s="1"/>
  <c r="AG24" i="12" a="1"/>
  <c r="AG24" i="12" s="1"/>
  <c r="AG20" i="12" a="1"/>
  <c r="AG20" i="12" s="1"/>
  <c r="AG16" i="12" a="1"/>
  <c r="AG16" i="12" s="1"/>
  <c r="AG12" i="12" a="1"/>
  <c r="AG12" i="12" s="1"/>
  <c r="AG72" i="12" a="1"/>
  <c r="AG72" i="12" s="1"/>
  <c r="AG71" i="12" a="1"/>
  <c r="AG71" i="12" s="1"/>
  <c r="AG68" i="12" a="1"/>
  <c r="AG68" i="12" s="1"/>
  <c r="AG53" i="12" a="1"/>
  <c r="AG53" i="12" s="1"/>
  <c r="AG49" i="12" a="1"/>
  <c r="AG49" i="12" s="1"/>
  <c r="AG45" i="12" a="1"/>
  <c r="AG45" i="12" s="1"/>
  <c r="AG42" i="12" a="1"/>
  <c r="AG42" i="12" s="1"/>
  <c r="AG38" i="12" a="1"/>
  <c r="AG38" i="12" s="1"/>
  <c r="AG33" i="12" a="1"/>
  <c r="AG33" i="12" s="1"/>
  <c r="AG29" i="12" a="1"/>
  <c r="AG29" i="12" s="1"/>
  <c r="AG25" i="12" a="1"/>
  <c r="AG25" i="12" s="1"/>
  <c r="AG21" i="12" a="1"/>
  <c r="AG21" i="12" s="1"/>
  <c r="AG17" i="12" a="1"/>
  <c r="AG17" i="12" s="1"/>
  <c r="AG13" i="12" a="1"/>
  <c r="AG13" i="12" s="1"/>
  <c r="AG9" i="12" a="1"/>
  <c r="AG9" i="12" s="1"/>
  <c r="AG65" i="12" a="1"/>
  <c r="AG65" i="12" s="1"/>
  <c r="AG63" i="12" a="1"/>
  <c r="AG63" i="12" s="1"/>
  <c r="AG61" i="12" a="1"/>
  <c r="AG61" i="12" s="1"/>
  <c r="AG59" i="12" a="1"/>
  <c r="AG59" i="12" s="1"/>
  <c r="AG57" i="12" a="1"/>
  <c r="AG57" i="12" s="1"/>
  <c r="AG55" i="12" a="1"/>
  <c r="AG55" i="12" s="1"/>
  <c r="AG51" i="12" a="1"/>
  <c r="AG51" i="12" s="1"/>
  <c r="AG50" i="12" a="1"/>
  <c r="AG50" i="12" s="1"/>
  <c r="AG47" i="12" a="1"/>
  <c r="AG47" i="12" s="1"/>
  <c r="AG43" i="12" a="1"/>
  <c r="AG43" i="12" s="1"/>
  <c r="AG39" i="12" a="1"/>
  <c r="AG39" i="12" s="1"/>
  <c r="AG36" i="12" a="1"/>
  <c r="AG36" i="12" s="1"/>
  <c r="AG34" i="12" a="1"/>
  <c r="AG34" i="12" s="1"/>
  <c r="AG30" i="12" a="1"/>
  <c r="AG30" i="12" s="1"/>
  <c r="AG26" i="12" a="1"/>
  <c r="AG26" i="12" s="1"/>
  <c r="AG22" i="12" a="1"/>
  <c r="AG22" i="12" s="1"/>
  <c r="AG18" i="12" a="1"/>
  <c r="AG18" i="12" s="1"/>
  <c r="AG14" i="12" a="1"/>
  <c r="AG14" i="12" s="1"/>
  <c r="AG10" i="12" a="1"/>
  <c r="AG10" i="12" s="1"/>
  <c r="AG46" i="12" a="1"/>
  <c r="AG46" i="12" s="1"/>
  <c r="AG31" i="12" a="1"/>
  <c r="AG31" i="12" s="1"/>
  <c r="AG15" i="12" a="1"/>
  <c r="AG15" i="12" s="1"/>
  <c r="AG37" i="12" a="1"/>
  <c r="AG37" i="12" s="1"/>
  <c r="AG11" i="12" a="1"/>
  <c r="AG11" i="12" s="1"/>
  <c r="AG69" i="12" a="1"/>
  <c r="AG69" i="12" s="1"/>
  <c r="AG52" i="12" a="1"/>
  <c r="AG52" i="12" s="1"/>
  <c r="AG35" i="12" a="1"/>
  <c r="AG35" i="12" s="1"/>
  <c r="AG19" i="12" a="1"/>
  <c r="AG19" i="12" s="1"/>
  <c r="AG27" i="12" a="1"/>
  <c r="AG27" i="12" s="1"/>
  <c r="AG48" i="12" a="1"/>
  <c r="AG48" i="12" s="1"/>
  <c r="AG40" i="12" a="1"/>
  <c r="AG40" i="12" s="1"/>
  <c r="AG23" i="12" a="1"/>
  <c r="AG23" i="12" s="1"/>
  <c r="AG64" i="11" a="1"/>
  <c r="AG64" i="11" s="1"/>
  <c r="AJ64" i="11" s="1"/>
  <c r="AG62" i="11" a="1"/>
  <c r="AG62" i="11" s="1"/>
  <c r="AJ62" i="11" s="1"/>
  <c r="AG61" i="11" a="1"/>
  <c r="AG61" i="11" s="1"/>
  <c r="AJ61" i="11" s="1"/>
  <c r="AG56" i="11" a="1"/>
  <c r="AG56" i="11" s="1"/>
  <c r="AJ56" i="11" s="1"/>
  <c r="AG53" i="11" a="1"/>
  <c r="AG53" i="11" s="1"/>
  <c r="AJ53" i="11" s="1"/>
  <c r="AG51" i="11" a="1"/>
  <c r="AG51" i="11" s="1"/>
  <c r="AJ51" i="11" s="1"/>
  <c r="AG45" i="11" a="1"/>
  <c r="AG45" i="11" s="1"/>
  <c r="AJ45" i="11" s="1"/>
  <c r="AG41" i="11" a="1"/>
  <c r="AG41" i="11" s="1"/>
  <c r="AJ41" i="11" s="1"/>
  <c r="AG37" i="11" a="1"/>
  <c r="AG37" i="11" s="1"/>
  <c r="AJ37" i="11" s="1"/>
  <c r="AG34" i="11" a="1"/>
  <c r="AG34" i="11" s="1"/>
  <c r="AJ34" i="11" s="1"/>
  <c r="AG30" i="11" a="1"/>
  <c r="AG30" i="11" s="1"/>
  <c r="AJ30" i="11" s="1"/>
  <c r="AG27" i="11" a="1"/>
  <c r="AG27" i="11" s="1"/>
  <c r="AJ27" i="11" s="1"/>
  <c r="AG22" i="11" a="1"/>
  <c r="AG22" i="11" s="1"/>
  <c r="AJ22" i="11" s="1"/>
  <c r="AG19" i="11" a="1"/>
  <c r="AG19" i="11" s="1"/>
  <c r="AJ19" i="11" s="1"/>
  <c r="AG17" i="11" a="1"/>
  <c r="AG17" i="11" s="1"/>
  <c r="AJ17" i="11" s="1"/>
  <c r="AG16" i="11" a="1"/>
  <c r="AG16" i="11" s="1"/>
  <c r="AJ16" i="11" s="1"/>
  <c r="AG12" i="11" a="1"/>
  <c r="AG12" i="11" s="1"/>
  <c r="AJ12" i="11" s="1"/>
  <c r="AG72" i="11" a="1"/>
  <c r="AG72" i="11" s="1"/>
  <c r="AJ72" i="11" s="1"/>
  <c r="AG54" i="11" a="1"/>
  <c r="AG54" i="11" s="1"/>
  <c r="AJ54" i="11" s="1"/>
  <c r="AG49" i="11" a="1"/>
  <c r="AG49" i="11" s="1"/>
  <c r="AJ49" i="11" s="1"/>
  <c r="AG46" i="11" a="1"/>
  <c r="AG46" i="11" s="1"/>
  <c r="AJ46" i="11" s="1"/>
  <c r="AG42" i="11" a="1"/>
  <c r="AG42" i="11" s="1"/>
  <c r="AJ42" i="11" s="1"/>
  <c r="AG38" i="11" a="1"/>
  <c r="AG38" i="11" s="1"/>
  <c r="AJ38" i="11" s="1"/>
  <c r="AG31" i="11" a="1"/>
  <c r="AG31" i="11" s="1"/>
  <c r="AJ31" i="11" s="1"/>
  <c r="AG28" i="11" a="1"/>
  <c r="AG28" i="11" s="1"/>
  <c r="AJ28" i="11" s="1"/>
  <c r="AG25" i="11" a="1"/>
  <c r="AG25" i="11" s="1"/>
  <c r="AJ25" i="11" s="1"/>
  <c r="AG20" i="11" a="1"/>
  <c r="AG20" i="11" s="1"/>
  <c r="AJ20" i="11" s="1"/>
  <c r="AG14" i="11" a="1"/>
  <c r="AG14" i="11" s="1"/>
  <c r="AJ14" i="11" s="1"/>
  <c r="AG71" i="11" a="1"/>
  <c r="AG71" i="11" s="1"/>
  <c r="AJ71" i="11" s="1"/>
  <c r="AG70" i="11" a="1"/>
  <c r="AG70" i="11" s="1"/>
  <c r="AJ70" i="11" s="1"/>
  <c r="AG68" i="11" a="1"/>
  <c r="AG68" i="11" s="1"/>
  <c r="AJ68" i="11" s="1"/>
  <c r="AG67" i="11" a="1"/>
  <c r="AG67" i="11" s="1"/>
  <c r="AJ67" i="11" s="1"/>
  <c r="AG65" i="11" a="1"/>
  <c r="AG65" i="11" s="1"/>
  <c r="AJ65" i="11" s="1"/>
  <c r="AG60" i="11" a="1"/>
  <c r="AG60" i="11" s="1"/>
  <c r="AJ60" i="11" s="1"/>
  <c r="AG59" i="11" a="1"/>
  <c r="AG59" i="11" s="1"/>
  <c r="AJ59" i="11" s="1"/>
  <c r="AG58" i="11" a="1"/>
  <c r="AG58" i="11" s="1"/>
  <c r="AJ58" i="11" s="1"/>
  <c r="AG52" i="11" a="1"/>
  <c r="AG52" i="11" s="1"/>
  <c r="AJ52" i="11" s="1"/>
  <c r="AG50" i="11" a="1"/>
  <c r="AG50" i="11" s="1"/>
  <c r="AJ50" i="11" s="1"/>
  <c r="AG47" i="11" a="1"/>
  <c r="AG47" i="11" s="1"/>
  <c r="AJ47" i="11" s="1"/>
  <c r="AG39" i="11" a="1"/>
  <c r="AG39" i="11" s="1"/>
  <c r="AJ39" i="11" s="1"/>
  <c r="AG35" i="11" a="1"/>
  <c r="AG35" i="11" s="1"/>
  <c r="AJ35" i="11" s="1"/>
  <c r="AG32" i="11" a="1"/>
  <c r="AG32" i="11" s="1"/>
  <c r="AJ32" i="11" s="1"/>
  <c r="AG26" i="11" a="1"/>
  <c r="AG26" i="11" s="1"/>
  <c r="AJ26" i="11" s="1"/>
  <c r="AG23" i="11" a="1"/>
  <c r="AG23" i="11" s="1"/>
  <c r="AJ23" i="11" s="1"/>
  <c r="AG18" i="11" a="1"/>
  <c r="AG18" i="11" s="1"/>
  <c r="AJ18" i="11" s="1"/>
  <c r="AG66" i="11" a="1"/>
  <c r="AG66" i="11" s="1"/>
  <c r="AJ66" i="11" s="1"/>
  <c r="AG63" i="11" a="1"/>
  <c r="AG63" i="11" s="1"/>
  <c r="AJ63" i="11" s="1"/>
  <c r="AG57" i="11" a="1"/>
  <c r="AG57" i="11" s="1"/>
  <c r="AJ57" i="11" s="1"/>
  <c r="AG55" i="11" a="1"/>
  <c r="AG55" i="11" s="1"/>
  <c r="AJ55" i="11" s="1"/>
  <c r="AG48" i="11" a="1"/>
  <c r="AG48" i="11" s="1"/>
  <c r="AJ48" i="11" s="1"/>
  <c r="AG43" i="11" a="1"/>
  <c r="AG43" i="11" s="1"/>
  <c r="AJ43" i="11" s="1"/>
  <c r="AG24" i="11" a="1"/>
  <c r="AG24" i="11" s="1"/>
  <c r="AJ24" i="11" s="1"/>
  <c r="AG13" i="11" a="1"/>
  <c r="AG13" i="11" s="1"/>
  <c r="AJ13" i="11" s="1"/>
  <c r="AG11" i="11" a="1"/>
  <c r="AG11" i="11" s="1"/>
  <c r="AJ11" i="11" s="1"/>
  <c r="AG36" i="11" a="1"/>
  <c r="AG36" i="11" s="1"/>
  <c r="AJ36" i="11" s="1"/>
  <c r="AG15" i="11" a="1"/>
  <c r="AG15" i="11" s="1"/>
  <c r="AJ15" i="11" s="1"/>
  <c r="AG10" i="11" a="1"/>
  <c r="AG10" i="11" s="1"/>
  <c r="AJ10" i="11" s="1"/>
  <c r="AG9" i="11" a="1"/>
  <c r="AG9" i="11" s="1"/>
  <c r="AJ9" i="11" s="1"/>
  <c r="AG69" i="11" a="1"/>
  <c r="AG69" i="11" s="1"/>
  <c r="AJ69" i="11" s="1"/>
  <c r="AG40" i="11" a="1"/>
  <c r="AG40" i="11" s="1"/>
  <c r="AJ40" i="11" s="1"/>
  <c r="AG29" i="11" a="1"/>
  <c r="AG29" i="11" s="1"/>
  <c r="AJ29" i="11" s="1"/>
  <c r="AG21" i="11" a="1"/>
  <c r="AG21" i="11" s="1"/>
  <c r="AJ21" i="11" s="1"/>
  <c r="AG44" i="11" a="1"/>
  <c r="AG44" i="11" s="1"/>
  <c r="AJ44" i="11" s="1"/>
  <c r="AG33" i="11" a="1"/>
  <c r="AG33" i="11" s="1"/>
  <c r="AJ33" i="11" s="1"/>
  <c r="AN13" i="1"/>
  <c r="AP12" i="1"/>
  <c r="AL12" i="1"/>
  <c r="AN11" i="1"/>
  <c r="AM13" i="1"/>
  <c r="AO12" i="1"/>
  <c r="AK12" i="1"/>
  <c r="AM11" i="1"/>
  <c r="AP13" i="1"/>
  <c r="AP11" i="1"/>
  <c r="AI73" i="13"/>
  <c r="AR9" i="13"/>
  <c r="AI73" i="15"/>
  <c r="AR9" i="15"/>
  <c r="AL73" i="8"/>
  <c r="AM73" i="8"/>
  <c r="AL73" i="10"/>
  <c r="AP73" i="10"/>
  <c r="AM73" i="15"/>
  <c r="AP73" i="8"/>
  <c r="AK73" i="8"/>
  <c r="AO73" i="8"/>
  <c r="AL73" i="9"/>
  <c r="AP73" i="9"/>
  <c r="AI73" i="9"/>
  <c r="AL73" i="13"/>
  <c r="AP73" i="13"/>
  <c r="AM73" i="6"/>
  <c r="AI73" i="8"/>
  <c r="AN73" i="8"/>
  <c r="AN73" i="9"/>
  <c r="AK73" i="9"/>
  <c r="AO73" i="9"/>
  <c r="AM73" i="9"/>
  <c r="AJ73" i="12"/>
  <c r="AJ73" i="13"/>
  <c r="AO73" i="13"/>
  <c r="AK73" i="13"/>
  <c r="AM73" i="13"/>
  <c r="AJ73" i="8"/>
  <c r="AJ73" i="9"/>
  <c r="AM73" i="10"/>
  <c r="AI73" i="10"/>
  <c r="AN73" i="10"/>
  <c r="AK73" i="10"/>
  <c r="AO73" i="10"/>
  <c r="AJ73" i="10"/>
  <c r="AN73" i="13"/>
  <c r="AK73" i="15"/>
  <c r="AO73" i="15"/>
  <c r="AL73" i="15"/>
  <c r="AP73" i="15"/>
  <c r="AL73" i="6"/>
  <c r="AP73" i="6"/>
  <c r="AJ73" i="6"/>
  <c r="AI73" i="6"/>
  <c r="AN73" i="6"/>
  <c r="AK73" i="6"/>
  <c r="AO73" i="6"/>
  <c r="AJ73" i="17"/>
  <c r="AJ73" i="15"/>
  <c r="AJ73" i="16"/>
  <c r="AI10" i="1"/>
  <c r="AR10" i="1" s="1"/>
  <c r="AI11" i="1"/>
  <c r="AI12" i="1"/>
  <c r="AR12" i="1" s="1"/>
  <c r="AI13" i="1"/>
  <c r="AR13" i="1" s="1"/>
  <c r="AI14" i="1"/>
  <c r="AR14" i="1" s="1"/>
  <c r="AI15" i="1"/>
  <c r="AR15" i="1" s="1"/>
  <c r="AI16" i="1"/>
  <c r="AR16" i="1" s="1"/>
  <c r="AI17" i="1"/>
  <c r="AR17" i="1" s="1"/>
  <c r="AI18" i="1"/>
  <c r="AR18" i="1" s="1"/>
  <c r="AI19" i="1"/>
  <c r="AR19" i="1" s="1"/>
  <c r="AI20" i="1"/>
  <c r="AR20" i="1" s="1"/>
  <c r="AI21" i="1"/>
  <c r="AR21" i="1" s="1"/>
  <c r="AI22" i="1"/>
  <c r="AR22" i="1" s="1"/>
  <c r="AI23" i="1"/>
  <c r="AR23" i="1" s="1"/>
  <c r="AI24" i="1"/>
  <c r="AR24" i="1" s="1"/>
  <c r="AI25" i="1"/>
  <c r="AR25" i="1" s="1"/>
  <c r="AI26" i="1"/>
  <c r="AR26" i="1" s="1"/>
  <c r="AI27" i="1"/>
  <c r="AR27" i="1" s="1"/>
  <c r="AI28" i="1"/>
  <c r="AR28" i="1" s="1"/>
  <c r="AI29" i="1"/>
  <c r="AR29" i="1" s="1"/>
  <c r="AI30" i="1"/>
  <c r="AR30" i="1" s="1"/>
  <c r="AI31" i="1"/>
  <c r="AR31" i="1" s="1"/>
  <c r="AI32" i="1"/>
  <c r="AR32" i="1" s="1"/>
  <c r="AI33" i="1"/>
  <c r="AR33" i="1" s="1"/>
  <c r="AI34" i="1"/>
  <c r="AR34" i="1" s="1"/>
  <c r="AI35" i="1"/>
  <c r="AR35" i="1" s="1"/>
  <c r="AI36" i="1"/>
  <c r="AR36" i="1" s="1"/>
  <c r="AI37" i="1"/>
  <c r="AR37" i="1" s="1"/>
  <c r="AI38" i="1"/>
  <c r="AR38" i="1" s="1"/>
  <c r="AI39" i="1"/>
  <c r="AR39" i="1" s="1"/>
  <c r="AI40" i="1"/>
  <c r="AR40" i="1" s="1"/>
  <c r="AI41" i="1"/>
  <c r="AR41" i="1" s="1"/>
  <c r="AI42" i="1"/>
  <c r="AR42" i="1" s="1"/>
  <c r="AI43" i="1"/>
  <c r="AR43" i="1" s="1"/>
  <c r="AI44" i="1"/>
  <c r="AR44" i="1" s="1"/>
  <c r="AI45" i="1"/>
  <c r="AR45" i="1" s="1"/>
  <c r="AI46" i="1"/>
  <c r="AR46" i="1" s="1"/>
  <c r="AI47" i="1"/>
  <c r="AR47" i="1" s="1"/>
  <c r="AI48" i="1"/>
  <c r="AR48" i="1" s="1"/>
  <c r="AI49" i="1"/>
  <c r="AR49" i="1" s="1"/>
  <c r="AI50" i="1"/>
  <c r="AR50" i="1" s="1"/>
  <c r="AI51" i="1"/>
  <c r="AR51" i="1" s="1"/>
  <c r="AI52" i="1"/>
  <c r="AR52" i="1" s="1"/>
  <c r="AI53" i="1"/>
  <c r="AR53" i="1" s="1"/>
  <c r="AI54" i="1"/>
  <c r="AR54" i="1" s="1"/>
  <c r="AI55" i="1"/>
  <c r="AR55" i="1" s="1"/>
  <c r="AI56" i="1"/>
  <c r="AR56" i="1" s="1"/>
  <c r="AI57" i="1"/>
  <c r="AR57" i="1" s="1"/>
  <c r="AI58" i="1"/>
  <c r="AR58" i="1" s="1"/>
  <c r="AI59" i="1"/>
  <c r="AR59" i="1" s="1"/>
  <c r="AI60" i="1"/>
  <c r="AR60" i="1" s="1"/>
  <c r="AI61" i="1"/>
  <c r="AR61" i="1" s="1"/>
  <c r="AI62" i="1"/>
  <c r="AR62" i="1" s="1"/>
  <c r="AI63" i="1"/>
  <c r="AR63" i="1" s="1"/>
  <c r="AI64" i="1"/>
  <c r="AR64" i="1" s="1"/>
  <c r="AI65" i="1"/>
  <c r="AR65" i="1" s="1"/>
  <c r="AI66" i="1"/>
  <c r="AR66" i="1" s="1"/>
  <c r="AI67" i="1"/>
  <c r="AR67" i="1" s="1"/>
  <c r="AI68" i="1"/>
  <c r="AR68" i="1" s="1"/>
  <c r="AI69" i="1"/>
  <c r="AR69" i="1" s="1"/>
  <c r="AI70" i="1"/>
  <c r="AR70" i="1" s="1"/>
  <c r="AI71" i="1"/>
  <c r="AR71" i="1" s="1"/>
  <c r="AI72" i="1"/>
  <c r="AR72" i="1" s="1"/>
  <c r="AH63" i="14" l="1" a="1"/>
  <c r="AH63" i="14" s="1"/>
  <c r="AJ63" i="14" s="1"/>
  <c r="AH48" i="14" a="1"/>
  <c r="AH48" i="14" s="1"/>
  <c r="AJ48" i="14" s="1"/>
  <c r="AH34" i="14" a="1"/>
  <c r="AH34" i="14" s="1"/>
  <c r="AJ34" i="14" s="1"/>
  <c r="AH19" i="14" a="1"/>
  <c r="AH19" i="14" s="1"/>
  <c r="AJ19" i="14" s="1"/>
  <c r="AH64" i="14" a="1"/>
  <c r="AH64" i="14" s="1"/>
  <c r="AJ64" i="14" s="1"/>
  <c r="AH45" i="14" a="1"/>
  <c r="AH45" i="14" s="1"/>
  <c r="AJ45" i="14" s="1"/>
  <c r="AH30" i="14" a="1"/>
  <c r="AH30" i="14" s="1"/>
  <c r="AJ30" i="14" s="1"/>
  <c r="AH16" i="14" a="1"/>
  <c r="AH16" i="14" s="1"/>
  <c r="AJ16" i="14" s="1"/>
  <c r="H10" i="2" s="1"/>
  <c r="AH60" i="14" a="1"/>
  <c r="AH60" i="14" s="1"/>
  <c r="AJ60" i="14" s="1"/>
  <c r="AH28" i="14" a="1"/>
  <c r="AH28" i="14" s="1"/>
  <c r="AJ28" i="14" s="1"/>
  <c r="AH47" i="14" a="1"/>
  <c r="AH47" i="14" s="1"/>
  <c r="AJ47" i="14" s="1"/>
  <c r="AH61" i="14" a="1"/>
  <c r="AH61" i="14" s="1"/>
  <c r="AJ61" i="14" s="1"/>
  <c r="AH18" i="14" a="1"/>
  <c r="AH18" i="14" s="1"/>
  <c r="AJ18" i="14" s="1"/>
  <c r="AH50" i="14" a="1"/>
  <c r="AH50" i="14" s="1"/>
  <c r="AJ50" i="14" s="1"/>
  <c r="AH21" i="14" a="1"/>
  <c r="AH21" i="14" s="1"/>
  <c r="AJ21" i="14" s="1"/>
  <c r="AH14" i="14" a="1"/>
  <c r="AH14" i="14" s="1"/>
  <c r="AJ14" i="14" s="1"/>
  <c r="H8" i="2" s="1"/>
  <c r="AH70" i="14" a="1"/>
  <c r="AH70" i="14" s="1"/>
  <c r="AJ70" i="14" s="1"/>
  <c r="AH59" i="14" a="1"/>
  <c r="AH59" i="14" s="1"/>
  <c r="AJ59" i="14" s="1"/>
  <c r="AH44" i="14" a="1"/>
  <c r="AH44" i="14" s="1"/>
  <c r="AJ44" i="14" s="1"/>
  <c r="AH32" i="14" a="1"/>
  <c r="AH32" i="14" s="1"/>
  <c r="AJ32" i="14" s="1"/>
  <c r="AH15" i="14" a="1"/>
  <c r="AH15" i="14" s="1"/>
  <c r="AJ15" i="14" s="1"/>
  <c r="H9" i="2" s="1"/>
  <c r="AH57" i="14" a="1"/>
  <c r="AH57" i="14" s="1"/>
  <c r="AJ57" i="14" s="1"/>
  <c r="AH41" i="14" a="1"/>
  <c r="AH41" i="14" s="1"/>
  <c r="AJ41" i="14" s="1"/>
  <c r="AH27" i="14" a="1"/>
  <c r="AH27" i="14" s="1"/>
  <c r="AJ27" i="14" s="1"/>
  <c r="AH12" i="14" a="1"/>
  <c r="AH12" i="14" s="1"/>
  <c r="AJ12" i="14" s="1"/>
  <c r="AH54" i="14" a="1"/>
  <c r="AH54" i="14" s="1"/>
  <c r="AJ54" i="14" s="1"/>
  <c r="AH25" i="14" a="1"/>
  <c r="AH25" i="14" s="1"/>
  <c r="AJ25" i="14" s="1"/>
  <c r="AH29" i="14" a="1"/>
  <c r="AH29" i="14" s="1"/>
  <c r="AJ29" i="14" s="1"/>
  <c r="AH58" i="14" a="1"/>
  <c r="AH58" i="14" s="1"/>
  <c r="AJ58" i="14" s="1"/>
  <c r="AH10" i="14" a="1"/>
  <c r="AH10" i="14" s="1"/>
  <c r="AJ10" i="14" s="1"/>
  <c r="H4" i="2" s="1"/>
  <c r="AH46" i="14" a="1"/>
  <c r="AH46" i="14" s="1"/>
  <c r="AJ46" i="14" s="1"/>
  <c r="AH13" i="14" a="1"/>
  <c r="AH13" i="14" s="1"/>
  <c r="AJ13" i="14" s="1"/>
  <c r="H7" i="2" s="1"/>
  <c r="AH69" i="14" a="1"/>
  <c r="AH69" i="14" s="1"/>
  <c r="AJ69" i="14" s="1"/>
  <c r="AH56" i="14" a="1"/>
  <c r="AH56" i="14" s="1"/>
  <c r="AJ56" i="14" s="1"/>
  <c r="AH40" i="14" a="1"/>
  <c r="AH40" i="14" s="1"/>
  <c r="AJ40" i="14" s="1"/>
  <c r="AH26" i="14" a="1"/>
  <c r="AH26" i="14" s="1"/>
  <c r="AJ26" i="14" s="1"/>
  <c r="AH11" i="14" a="1"/>
  <c r="AH11" i="14" s="1"/>
  <c r="AJ11" i="14" s="1"/>
  <c r="AH53" i="14" a="1"/>
  <c r="AH53" i="14" s="1"/>
  <c r="AJ53" i="14" s="1"/>
  <c r="AH37" i="14" a="1"/>
  <c r="AH37" i="14" s="1"/>
  <c r="AJ37" i="14" s="1"/>
  <c r="AH24" i="14" a="1"/>
  <c r="AH24" i="14" s="1"/>
  <c r="AJ24" i="14" s="1"/>
  <c r="AH9" i="14" a="1"/>
  <c r="AH9" i="14" s="1"/>
  <c r="AJ9" i="14" s="1"/>
  <c r="AH42" i="14" a="1"/>
  <c r="AH42" i="14" s="1"/>
  <c r="AJ42" i="14" s="1"/>
  <c r="AH17" i="14" a="1"/>
  <c r="AH17" i="14" s="1"/>
  <c r="AJ17" i="14" s="1"/>
  <c r="AH65" i="14" a="1"/>
  <c r="AH65" i="14" s="1"/>
  <c r="AJ65" i="14" s="1"/>
  <c r="AH55" i="14" a="1"/>
  <c r="AH55" i="14" s="1"/>
  <c r="AJ55" i="14" s="1"/>
  <c r="AH39" i="14" a="1"/>
  <c r="AH39" i="14" s="1"/>
  <c r="AJ39" i="14" s="1"/>
  <c r="AH38" i="14" a="1"/>
  <c r="AH38" i="14" s="1"/>
  <c r="AJ38" i="14" s="1"/>
  <c r="AH51" i="14" a="1"/>
  <c r="AH51" i="14" s="1"/>
  <c r="AJ51" i="14" s="1"/>
  <c r="AH66" i="14" a="1"/>
  <c r="AH66" i="14" s="1"/>
  <c r="AJ66" i="14" s="1"/>
  <c r="AH52" i="14" a="1"/>
  <c r="AH52" i="14" s="1"/>
  <c r="AJ52" i="14" s="1"/>
  <c r="AH36" i="14" a="1"/>
  <c r="AH36" i="14" s="1"/>
  <c r="AJ36" i="14" s="1"/>
  <c r="AH23" i="14" a="1"/>
  <c r="AH23" i="14" s="1"/>
  <c r="AJ23" i="14" s="1"/>
  <c r="AH71" i="14" a="1"/>
  <c r="AH71" i="14" s="1"/>
  <c r="AJ71" i="14" s="1"/>
  <c r="AH49" i="14" a="1"/>
  <c r="AH49" i="14" s="1"/>
  <c r="AJ49" i="14" s="1"/>
  <c r="AH35" i="14" a="1"/>
  <c r="AH35" i="14" s="1"/>
  <c r="AJ35" i="14" s="1"/>
  <c r="AH20" i="14" a="1"/>
  <c r="AH20" i="14" s="1"/>
  <c r="AJ20" i="14" s="1"/>
  <c r="AH67" i="14" a="1"/>
  <c r="AH67" i="14" s="1"/>
  <c r="AJ67" i="14" s="1"/>
  <c r="AH31" i="14" a="1"/>
  <c r="AH31" i="14" s="1"/>
  <c r="AJ31" i="14" s="1"/>
  <c r="AH68" i="14" a="1"/>
  <c r="AH68" i="14" s="1"/>
  <c r="AJ68" i="14" s="1"/>
  <c r="AH62" i="14" a="1"/>
  <c r="AH62" i="14" s="1"/>
  <c r="AJ62" i="14" s="1"/>
  <c r="AH43" i="14" a="1"/>
  <c r="AH43" i="14" s="1"/>
  <c r="AJ43" i="14" s="1"/>
  <c r="AH72" i="14" a="1"/>
  <c r="AH72" i="14" s="1"/>
  <c r="AJ72" i="14" s="1"/>
  <c r="AH33" i="14" a="1"/>
  <c r="AH33" i="14" s="1"/>
  <c r="AJ33" i="14" s="1"/>
  <c r="AH22" i="14" a="1"/>
  <c r="AH22" i="14" s="1"/>
  <c r="AJ22" i="14" s="1"/>
  <c r="AN57" i="14"/>
  <c r="AI57" i="14"/>
  <c r="AR57" i="14" s="1"/>
  <c r="AM57" i="14"/>
  <c r="AP57" i="14"/>
  <c r="AL57" i="14"/>
  <c r="AO57" i="14"/>
  <c r="AK57" i="14"/>
  <c r="AN21" i="14"/>
  <c r="AI21" i="14"/>
  <c r="AR21" i="14" s="1"/>
  <c r="AM21" i="14"/>
  <c r="AO21" i="14"/>
  <c r="AK21" i="14"/>
  <c r="AP21" i="14"/>
  <c r="AL21" i="14"/>
  <c r="AP34" i="14"/>
  <c r="AL34" i="14"/>
  <c r="AO34" i="14"/>
  <c r="AK34" i="14"/>
  <c r="AN34" i="14"/>
  <c r="AI34" i="14"/>
  <c r="AR34" i="14" s="1"/>
  <c r="AM34" i="14"/>
  <c r="AN51" i="14"/>
  <c r="AI51" i="14"/>
  <c r="AR51" i="14" s="1"/>
  <c r="AM51" i="14"/>
  <c r="AP51" i="14"/>
  <c r="AL51" i="14"/>
  <c r="AO51" i="14"/>
  <c r="AK51" i="14"/>
  <c r="AN69" i="14"/>
  <c r="AI69" i="14"/>
  <c r="AR69" i="14" s="1"/>
  <c r="AM69" i="14"/>
  <c r="AP69" i="14"/>
  <c r="AL69" i="14"/>
  <c r="AO69" i="14"/>
  <c r="AK69" i="14"/>
  <c r="AP38" i="14"/>
  <c r="AL38" i="14"/>
  <c r="AO38" i="14"/>
  <c r="AK38" i="14"/>
  <c r="AN38" i="14"/>
  <c r="AI38" i="14"/>
  <c r="AR38" i="14" s="1"/>
  <c r="AM38" i="14"/>
  <c r="AP40" i="14"/>
  <c r="AL40" i="14"/>
  <c r="AO40" i="14"/>
  <c r="AK40" i="14"/>
  <c r="AN40" i="14"/>
  <c r="AI40" i="14"/>
  <c r="AR40" i="14" s="1"/>
  <c r="AM40" i="14"/>
  <c r="AN55" i="14"/>
  <c r="AI55" i="14"/>
  <c r="AR55" i="14" s="1"/>
  <c r="AM55" i="14"/>
  <c r="AP55" i="14"/>
  <c r="AL55" i="14"/>
  <c r="AO55" i="14"/>
  <c r="AK55" i="14"/>
  <c r="AM71" i="14"/>
  <c r="AP71" i="14"/>
  <c r="AL71" i="14"/>
  <c r="AO71" i="14"/>
  <c r="AK71" i="14"/>
  <c r="AN71" i="14"/>
  <c r="AI71" i="14"/>
  <c r="AR71" i="14" s="1"/>
  <c r="AN9" i="14"/>
  <c r="AI9" i="14"/>
  <c r="AM9" i="14"/>
  <c r="AO9" i="14"/>
  <c r="AK9" i="14"/>
  <c r="AP9" i="14"/>
  <c r="AL9" i="14"/>
  <c r="AP44" i="14"/>
  <c r="AL44" i="14"/>
  <c r="AO44" i="14"/>
  <c r="AK44" i="14"/>
  <c r="AN44" i="14"/>
  <c r="AI44" i="14"/>
  <c r="AR44" i="14" s="1"/>
  <c r="AM44" i="14"/>
  <c r="AP58" i="14"/>
  <c r="AL58" i="14"/>
  <c r="AO58" i="14"/>
  <c r="AK58" i="14"/>
  <c r="AN58" i="14"/>
  <c r="AI58" i="14"/>
  <c r="AR58" i="14" s="1"/>
  <c r="AM58" i="14"/>
  <c r="AN49" i="14"/>
  <c r="AI49" i="14"/>
  <c r="AR49" i="14" s="1"/>
  <c r="AM49" i="14"/>
  <c r="AP49" i="14"/>
  <c r="AL49" i="14"/>
  <c r="AO49" i="14"/>
  <c r="AK49" i="14"/>
  <c r="AN13" i="14"/>
  <c r="AI13" i="14"/>
  <c r="AR13" i="14" s="1"/>
  <c r="AM13" i="14"/>
  <c r="AO13" i="14"/>
  <c r="AK13" i="14"/>
  <c r="AP13" i="14"/>
  <c r="AL13" i="14"/>
  <c r="AP32" i="14"/>
  <c r="AL32" i="14"/>
  <c r="AO32" i="14"/>
  <c r="AK32" i="14"/>
  <c r="AN32" i="14"/>
  <c r="AI32" i="14"/>
  <c r="AR32" i="14" s="1"/>
  <c r="AM32" i="14"/>
  <c r="AN47" i="14"/>
  <c r="AI47" i="14"/>
  <c r="AR47" i="14" s="1"/>
  <c r="AM47" i="14"/>
  <c r="AP47" i="14"/>
  <c r="AL47" i="14"/>
  <c r="AO47" i="14"/>
  <c r="AK47" i="14"/>
  <c r="H5" i="2"/>
  <c r="AP46" i="14"/>
  <c r="AL46" i="14"/>
  <c r="AO46" i="14"/>
  <c r="AK46" i="14"/>
  <c r="AN46" i="14"/>
  <c r="AI46" i="14"/>
  <c r="AR46" i="14" s="1"/>
  <c r="AM46" i="14"/>
  <c r="AP24" i="14"/>
  <c r="AL24" i="14"/>
  <c r="AO24" i="14"/>
  <c r="AK24" i="14"/>
  <c r="AM24" i="14"/>
  <c r="AI24" i="14"/>
  <c r="AR24" i="14" s="1"/>
  <c r="AN24" i="14"/>
  <c r="AP52" i="14"/>
  <c r="AL52" i="14"/>
  <c r="AO52" i="14"/>
  <c r="AK52" i="14"/>
  <c r="AN52" i="14"/>
  <c r="AI52" i="14"/>
  <c r="AR52" i="14" s="1"/>
  <c r="AM52" i="14"/>
  <c r="AP62" i="14"/>
  <c r="AL62" i="14"/>
  <c r="AO62" i="14"/>
  <c r="AK62" i="14"/>
  <c r="AN62" i="14"/>
  <c r="AI62" i="14"/>
  <c r="AR62" i="14" s="1"/>
  <c r="AM62" i="14"/>
  <c r="AP64" i="14"/>
  <c r="AL64" i="14"/>
  <c r="AO64" i="14"/>
  <c r="AK64" i="14"/>
  <c r="AN64" i="14"/>
  <c r="AI64" i="14"/>
  <c r="AR64" i="14" s="1"/>
  <c r="AM64" i="14"/>
  <c r="AN35" i="14"/>
  <c r="AI35" i="14"/>
  <c r="AR35" i="14" s="1"/>
  <c r="AM35" i="14"/>
  <c r="AP35" i="14"/>
  <c r="AL35" i="14"/>
  <c r="AO35" i="14"/>
  <c r="AK35" i="14"/>
  <c r="AP56" i="14"/>
  <c r="AL56" i="14"/>
  <c r="AO56" i="14"/>
  <c r="AK56" i="14"/>
  <c r="AN56" i="14"/>
  <c r="AI56" i="14"/>
  <c r="AR56" i="14" s="1"/>
  <c r="AM56" i="14"/>
  <c r="AN65" i="14"/>
  <c r="AI65" i="14"/>
  <c r="AR65" i="14" s="1"/>
  <c r="AM65" i="14"/>
  <c r="AP65" i="14"/>
  <c r="AL65" i="14"/>
  <c r="AO65" i="14"/>
  <c r="AK65" i="14"/>
  <c r="AN72" i="14"/>
  <c r="AI72" i="14"/>
  <c r="AR72" i="14" s="1"/>
  <c r="AM72" i="14"/>
  <c r="AP72" i="14"/>
  <c r="AL72" i="14"/>
  <c r="AO72" i="14"/>
  <c r="AK72" i="14"/>
  <c r="AN41" i="14"/>
  <c r="AI41" i="14"/>
  <c r="AR41" i="14" s="1"/>
  <c r="AM41" i="14"/>
  <c r="AP41" i="14"/>
  <c r="AL41" i="14"/>
  <c r="AO41" i="14"/>
  <c r="AK41" i="14"/>
  <c r="AN63" i="14"/>
  <c r="AI63" i="14"/>
  <c r="AR63" i="14" s="1"/>
  <c r="AM63" i="14"/>
  <c r="AP63" i="14"/>
  <c r="AL63" i="14"/>
  <c r="AO63" i="14"/>
  <c r="AK63" i="14"/>
  <c r="AP68" i="14"/>
  <c r="AL68" i="14"/>
  <c r="AO68" i="14"/>
  <c r="AK68" i="14"/>
  <c r="AN68" i="14"/>
  <c r="AI68" i="14"/>
  <c r="AR68" i="14" s="1"/>
  <c r="AM68" i="14"/>
  <c r="AN33" i="14"/>
  <c r="AI33" i="14"/>
  <c r="AR33" i="14" s="1"/>
  <c r="AM33" i="14"/>
  <c r="AP33" i="14"/>
  <c r="AL33" i="14"/>
  <c r="AO33" i="14"/>
  <c r="AK33" i="14"/>
  <c r="AP16" i="14"/>
  <c r="AL16" i="14"/>
  <c r="AO16" i="14"/>
  <c r="AK16" i="14"/>
  <c r="AM16" i="14"/>
  <c r="AI16" i="14"/>
  <c r="AR16" i="14" s="1"/>
  <c r="AN16" i="14"/>
  <c r="AP48" i="14"/>
  <c r="AL48" i="14"/>
  <c r="AO48" i="14"/>
  <c r="AK48" i="14"/>
  <c r="AN48" i="14"/>
  <c r="AI48" i="14"/>
  <c r="AR48" i="14" s="1"/>
  <c r="AM48" i="14"/>
  <c r="AN61" i="14"/>
  <c r="AI61" i="14"/>
  <c r="AR61" i="14" s="1"/>
  <c r="AM61" i="14"/>
  <c r="AP61" i="14"/>
  <c r="AL61" i="14"/>
  <c r="AO61" i="14"/>
  <c r="AK61" i="14"/>
  <c r="AP73" i="16"/>
  <c r="AN73" i="16"/>
  <c r="AM73" i="16"/>
  <c r="AL73" i="16"/>
  <c r="AO73" i="16"/>
  <c r="AK73" i="16"/>
  <c r="AI73" i="16"/>
  <c r="AJ73" i="11"/>
  <c r="H3" i="2"/>
  <c r="H6" i="2"/>
  <c r="AO44" i="11"/>
  <c r="AK44" i="11"/>
  <c r="AN44" i="11"/>
  <c r="AI44" i="11"/>
  <c r="AR44" i="11" s="1"/>
  <c r="AM44" i="11"/>
  <c r="AP44" i="11"/>
  <c r="AL44" i="11"/>
  <c r="AM69" i="11"/>
  <c r="AP69" i="11"/>
  <c r="AL69" i="11"/>
  <c r="AO69" i="11"/>
  <c r="AK69" i="11"/>
  <c r="AN69" i="11"/>
  <c r="AI69" i="11"/>
  <c r="AR69" i="11" s="1"/>
  <c r="AO36" i="11"/>
  <c r="AK36" i="11"/>
  <c r="AN36" i="11"/>
  <c r="AI36" i="11"/>
  <c r="AR36" i="11" s="1"/>
  <c r="AM36" i="11"/>
  <c r="AP36" i="11"/>
  <c r="AL36" i="11"/>
  <c r="AM43" i="11"/>
  <c r="AP43" i="11"/>
  <c r="AL43" i="11"/>
  <c r="AO43" i="11"/>
  <c r="AK43" i="11"/>
  <c r="AN43" i="11"/>
  <c r="AI43" i="11"/>
  <c r="AR43" i="11" s="1"/>
  <c r="AM63" i="11"/>
  <c r="AP63" i="11"/>
  <c r="AL63" i="11"/>
  <c r="AO63" i="11"/>
  <c r="AK63" i="11"/>
  <c r="AN63" i="11"/>
  <c r="AI63" i="11"/>
  <c r="AR63" i="11" s="1"/>
  <c r="AO26" i="11"/>
  <c r="AK26" i="11"/>
  <c r="AN26" i="11"/>
  <c r="AI26" i="11"/>
  <c r="AR26" i="11" s="1"/>
  <c r="AM26" i="11"/>
  <c r="AP26" i="11"/>
  <c r="AL26" i="11"/>
  <c r="AM47" i="11"/>
  <c r="AP47" i="11"/>
  <c r="AL47" i="11"/>
  <c r="AO47" i="11"/>
  <c r="AK47" i="11"/>
  <c r="AN47" i="11"/>
  <c r="AI47" i="11"/>
  <c r="AR47" i="11" s="1"/>
  <c r="AM59" i="11"/>
  <c r="AP59" i="11"/>
  <c r="AL59" i="11"/>
  <c r="AO59" i="11"/>
  <c r="AK59" i="11"/>
  <c r="AN59" i="11"/>
  <c r="AI59" i="11"/>
  <c r="AR59" i="11" s="1"/>
  <c r="AO68" i="11"/>
  <c r="AK68" i="11"/>
  <c r="AN68" i="11"/>
  <c r="AI68" i="11"/>
  <c r="AR68" i="11" s="1"/>
  <c r="AM68" i="11"/>
  <c r="AP68" i="11"/>
  <c r="AL68" i="11"/>
  <c r="AO20" i="11"/>
  <c r="AK20" i="11"/>
  <c r="AN20" i="11"/>
  <c r="AI20" i="11"/>
  <c r="AR20" i="11" s="1"/>
  <c r="AM20" i="11"/>
  <c r="AP20" i="11"/>
  <c r="AL20" i="11"/>
  <c r="AO38" i="11"/>
  <c r="AK38" i="11"/>
  <c r="AN38" i="11"/>
  <c r="AI38" i="11"/>
  <c r="AR38" i="11" s="1"/>
  <c r="AM38" i="11"/>
  <c r="AP38" i="11"/>
  <c r="AL38" i="11"/>
  <c r="AO54" i="11"/>
  <c r="AK54" i="11"/>
  <c r="AN54" i="11"/>
  <c r="AI54" i="11"/>
  <c r="AR54" i="11" s="1"/>
  <c r="AM54" i="11"/>
  <c r="AP54" i="11"/>
  <c r="AL54" i="11"/>
  <c r="AM17" i="11"/>
  <c r="AP17" i="11"/>
  <c r="AL17" i="11"/>
  <c r="AO17" i="11"/>
  <c r="AK17" i="11"/>
  <c r="AN17" i="11"/>
  <c r="AI17" i="11"/>
  <c r="AR17" i="11" s="1"/>
  <c r="AO30" i="11"/>
  <c r="AK30" i="11"/>
  <c r="AN30" i="11"/>
  <c r="AI30" i="11"/>
  <c r="AR30" i="11" s="1"/>
  <c r="AM30" i="11"/>
  <c r="AP30" i="11"/>
  <c r="AL30" i="11"/>
  <c r="AM45" i="11"/>
  <c r="AP45" i="11"/>
  <c r="AL45" i="11"/>
  <c r="AO45" i="11"/>
  <c r="AK45" i="11"/>
  <c r="AN45" i="11"/>
  <c r="AI45" i="11"/>
  <c r="AR45" i="11" s="1"/>
  <c r="AM61" i="11"/>
  <c r="AP61" i="11"/>
  <c r="AL61" i="11"/>
  <c r="AO61" i="11"/>
  <c r="AK61" i="11"/>
  <c r="AN61" i="11"/>
  <c r="AI61" i="11"/>
  <c r="AR61" i="11" s="1"/>
  <c r="AO40" i="12"/>
  <c r="AK40" i="12"/>
  <c r="AM40" i="12"/>
  <c r="AL40" i="12"/>
  <c r="AI40" i="12"/>
  <c r="AR40" i="12" s="1"/>
  <c r="AP40" i="12"/>
  <c r="AN40" i="12"/>
  <c r="AM35" i="12"/>
  <c r="AO35" i="12"/>
  <c r="AK35" i="12"/>
  <c r="AI35" i="12"/>
  <c r="AR35" i="12" s="1"/>
  <c r="AP35" i="12"/>
  <c r="AN35" i="12"/>
  <c r="AL35" i="12"/>
  <c r="AM37" i="12"/>
  <c r="AO37" i="12"/>
  <c r="AK37" i="12"/>
  <c r="AN37" i="12"/>
  <c r="AL37" i="12"/>
  <c r="AI37" i="12"/>
  <c r="AR37" i="12" s="1"/>
  <c r="AP37" i="12"/>
  <c r="AM10" i="12"/>
  <c r="AP10" i="12"/>
  <c r="AL10" i="12"/>
  <c r="AO10" i="12"/>
  <c r="AK10" i="12"/>
  <c r="AN10" i="12"/>
  <c r="AI10" i="12"/>
  <c r="AR10" i="12" s="1"/>
  <c r="AM26" i="12"/>
  <c r="AP26" i="12"/>
  <c r="AL26" i="12"/>
  <c r="AO26" i="12"/>
  <c r="AK26" i="12"/>
  <c r="AN26" i="12"/>
  <c r="AI26" i="12"/>
  <c r="AR26" i="12" s="1"/>
  <c r="AM39" i="12"/>
  <c r="AO39" i="12"/>
  <c r="AK39" i="12"/>
  <c r="AI39" i="12"/>
  <c r="AR39" i="12" s="1"/>
  <c r="AP39" i="12"/>
  <c r="AN39" i="12"/>
  <c r="AL39" i="12"/>
  <c r="AM51" i="12"/>
  <c r="AP51" i="12"/>
  <c r="AL51" i="12"/>
  <c r="AO51" i="12"/>
  <c r="AK51" i="12"/>
  <c r="AN51" i="12"/>
  <c r="AI51" i="12"/>
  <c r="AR51" i="12" s="1"/>
  <c r="AM61" i="12"/>
  <c r="AP61" i="12"/>
  <c r="AL61" i="12"/>
  <c r="AO61" i="12"/>
  <c r="AK61" i="12"/>
  <c r="AN61" i="12"/>
  <c r="AI61" i="12"/>
  <c r="AR61" i="12" s="1"/>
  <c r="AO13" i="12"/>
  <c r="AK13" i="12"/>
  <c r="AN13" i="12"/>
  <c r="AI13" i="12"/>
  <c r="AR13" i="12" s="1"/>
  <c r="AM13" i="12"/>
  <c r="AP13" i="12"/>
  <c r="AL13" i="12"/>
  <c r="AM29" i="12"/>
  <c r="AO29" i="12"/>
  <c r="AK29" i="12"/>
  <c r="AN29" i="12"/>
  <c r="AL29" i="12"/>
  <c r="AI29" i="12"/>
  <c r="AR29" i="12" s="1"/>
  <c r="AP29" i="12"/>
  <c r="AM45" i="12"/>
  <c r="AO45" i="12"/>
  <c r="AK45" i="12"/>
  <c r="AN45" i="12"/>
  <c r="AL45" i="12"/>
  <c r="AI45" i="12"/>
  <c r="AR45" i="12" s="1"/>
  <c r="AP45" i="12"/>
  <c r="AP71" i="12"/>
  <c r="AL71" i="12"/>
  <c r="AO71" i="12"/>
  <c r="AK71" i="12"/>
  <c r="AN71" i="12"/>
  <c r="AI71" i="12"/>
  <c r="AR71" i="12" s="1"/>
  <c r="AM71" i="12"/>
  <c r="AM20" i="12"/>
  <c r="AP20" i="12"/>
  <c r="AL20" i="12"/>
  <c r="AO20" i="12"/>
  <c r="AK20" i="12"/>
  <c r="AN20" i="12"/>
  <c r="AI20" i="12"/>
  <c r="AR20" i="12" s="1"/>
  <c r="AM41" i="12"/>
  <c r="AO41" i="12"/>
  <c r="AK41" i="12"/>
  <c r="AN41" i="12"/>
  <c r="AL41" i="12"/>
  <c r="AI41" i="12"/>
  <c r="AR41" i="12" s="1"/>
  <c r="AP41" i="12"/>
  <c r="AO58" i="12"/>
  <c r="AK58" i="12"/>
  <c r="AN58" i="12"/>
  <c r="AI58" i="12"/>
  <c r="AR58" i="12" s="1"/>
  <c r="AM58" i="12"/>
  <c r="AP58" i="12"/>
  <c r="AL58" i="12"/>
  <c r="AO66" i="12"/>
  <c r="AK66" i="12"/>
  <c r="AN66" i="12"/>
  <c r="AI66" i="12"/>
  <c r="AR66" i="12" s="1"/>
  <c r="AM66" i="12"/>
  <c r="AP66" i="12"/>
  <c r="AL66" i="12"/>
  <c r="AO9" i="17"/>
  <c r="AK9" i="17"/>
  <c r="AN9" i="17"/>
  <c r="AI9" i="17"/>
  <c r="AM9" i="17"/>
  <c r="AP9" i="17"/>
  <c r="AL9" i="17"/>
  <c r="AO13" i="17"/>
  <c r="AK13" i="17"/>
  <c r="AN13" i="17"/>
  <c r="AI13" i="17"/>
  <c r="AR13" i="17" s="1"/>
  <c r="AM13" i="17"/>
  <c r="AP13" i="17"/>
  <c r="AL13" i="17"/>
  <c r="AO11" i="17"/>
  <c r="AK11" i="17"/>
  <c r="AN11" i="17"/>
  <c r="AI11" i="17"/>
  <c r="AR11" i="17" s="1"/>
  <c r="AM11" i="17"/>
  <c r="AP11" i="17"/>
  <c r="AL11" i="17"/>
  <c r="AO33" i="17"/>
  <c r="AK33" i="17"/>
  <c r="AN33" i="17"/>
  <c r="AI33" i="17"/>
  <c r="AR33" i="17" s="1"/>
  <c r="AM33" i="17"/>
  <c r="AP33" i="17"/>
  <c r="AL33" i="17"/>
  <c r="AM20" i="17"/>
  <c r="AP20" i="17"/>
  <c r="AL20" i="17"/>
  <c r="AO20" i="17"/>
  <c r="AK20" i="17"/>
  <c r="AN20" i="17"/>
  <c r="AI20" i="17"/>
  <c r="AR20" i="17" s="1"/>
  <c r="AM36" i="17"/>
  <c r="AP36" i="17"/>
  <c r="AL36" i="17"/>
  <c r="AO36" i="17"/>
  <c r="AK36" i="17"/>
  <c r="AN36" i="17"/>
  <c r="AI36" i="17"/>
  <c r="AR36" i="17" s="1"/>
  <c r="AO19" i="17"/>
  <c r="AK19" i="17"/>
  <c r="AN19" i="17"/>
  <c r="AI19" i="17"/>
  <c r="AR19" i="17" s="1"/>
  <c r="AM19" i="17"/>
  <c r="AP19" i="17"/>
  <c r="AL19" i="17"/>
  <c r="AO35" i="17"/>
  <c r="AK35" i="17"/>
  <c r="AN35" i="17"/>
  <c r="AI35" i="17"/>
  <c r="AR35" i="17" s="1"/>
  <c r="AM35" i="17"/>
  <c r="AP35" i="17"/>
  <c r="AL35" i="17"/>
  <c r="AM28" i="17"/>
  <c r="AP28" i="17"/>
  <c r="AL28" i="17"/>
  <c r="AO28" i="17"/>
  <c r="AK28" i="17"/>
  <c r="AN28" i="17"/>
  <c r="AI28" i="17"/>
  <c r="AR28" i="17" s="1"/>
  <c r="AM40" i="17"/>
  <c r="AP40" i="17"/>
  <c r="AL40" i="17"/>
  <c r="AO40" i="17"/>
  <c r="AK40" i="17"/>
  <c r="AN40" i="17"/>
  <c r="AI40" i="17"/>
  <c r="AR40" i="17" s="1"/>
  <c r="AM50" i="17"/>
  <c r="AP50" i="17"/>
  <c r="AL50" i="17"/>
  <c r="AO50" i="17"/>
  <c r="AK50" i="17"/>
  <c r="AN50" i="17"/>
  <c r="AI50" i="17"/>
  <c r="AR50" i="17" s="1"/>
  <c r="AO67" i="17"/>
  <c r="AK67" i="17"/>
  <c r="AN67" i="17"/>
  <c r="AI67" i="17"/>
  <c r="AR67" i="17" s="1"/>
  <c r="AM67" i="17"/>
  <c r="AP67" i="17"/>
  <c r="AL67" i="17"/>
  <c r="AM46" i="17"/>
  <c r="AP46" i="17"/>
  <c r="AL46" i="17"/>
  <c r="AO46" i="17"/>
  <c r="AK46" i="17"/>
  <c r="AN46" i="17"/>
  <c r="AI46" i="17"/>
  <c r="AR46" i="17" s="1"/>
  <c r="AO59" i="17"/>
  <c r="AK59" i="17"/>
  <c r="AN59" i="17"/>
  <c r="AI59" i="17"/>
  <c r="AR59" i="17" s="1"/>
  <c r="AM59" i="17"/>
  <c r="AP59" i="17"/>
  <c r="AL59" i="17"/>
  <c r="AM68" i="17"/>
  <c r="AP68" i="17"/>
  <c r="AL68" i="17"/>
  <c r="AO68" i="17"/>
  <c r="AK68" i="17"/>
  <c r="AN68" i="17"/>
  <c r="AI68" i="17"/>
  <c r="AR68" i="17" s="1"/>
  <c r="AM58" i="17"/>
  <c r="AP58" i="17"/>
  <c r="AL58" i="17"/>
  <c r="AO58" i="17"/>
  <c r="AK58" i="17"/>
  <c r="AN58" i="17"/>
  <c r="AI58" i="17"/>
  <c r="AR58" i="17" s="1"/>
  <c r="AM21" i="11"/>
  <c r="AP21" i="11"/>
  <c r="AL21" i="11"/>
  <c r="AO21" i="11"/>
  <c r="AK21" i="11"/>
  <c r="AN21" i="11"/>
  <c r="AI21" i="11"/>
  <c r="AR21" i="11" s="1"/>
  <c r="AM9" i="11"/>
  <c r="AP9" i="11"/>
  <c r="AL9" i="11"/>
  <c r="AO9" i="11"/>
  <c r="AK9" i="11"/>
  <c r="AN9" i="11"/>
  <c r="AI9" i="11"/>
  <c r="AM11" i="11"/>
  <c r="AP11" i="11"/>
  <c r="AL11" i="11"/>
  <c r="AO11" i="11"/>
  <c r="AK11" i="11"/>
  <c r="AN11" i="11"/>
  <c r="AI11" i="11"/>
  <c r="AR11" i="11" s="1"/>
  <c r="AO48" i="11"/>
  <c r="AK48" i="11"/>
  <c r="AN48" i="11"/>
  <c r="AI48" i="11"/>
  <c r="AR48" i="11" s="1"/>
  <c r="AM48" i="11"/>
  <c r="AP48" i="11"/>
  <c r="AL48" i="11"/>
  <c r="AO66" i="11"/>
  <c r="AK66" i="11"/>
  <c r="AN66" i="11"/>
  <c r="AI66" i="11"/>
  <c r="AR66" i="11" s="1"/>
  <c r="AM66" i="11"/>
  <c r="AP66" i="11"/>
  <c r="AL66" i="11"/>
  <c r="AO32" i="11"/>
  <c r="AK32" i="11"/>
  <c r="AN32" i="11"/>
  <c r="AI32" i="11"/>
  <c r="AR32" i="11" s="1"/>
  <c r="AM32" i="11"/>
  <c r="AP32" i="11"/>
  <c r="AL32" i="11"/>
  <c r="AO50" i="11"/>
  <c r="AK50" i="11"/>
  <c r="AN50" i="11"/>
  <c r="AI50" i="11"/>
  <c r="AR50" i="11" s="1"/>
  <c r="AM50" i="11"/>
  <c r="AP50" i="11"/>
  <c r="AL50" i="11"/>
  <c r="AO60" i="11"/>
  <c r="AK60" i="11"/>
  <c r="AN60" i="11"/>
  <c r="AI60" i="11"/>
  <c r="AR60" i="11" s="1"/>
  <c r="AM60" i="11"/>
  <c r="AP60" i="11"/>
  <c r="AL60" i="11"/>
  <c r="AO70" i="11"/>
  <c r="AK70" i="11"/>
  <c r="AN70" i="11"/>
  <c r="AI70" i="11"/>
  <c r="AR70" i="11" s="1"/>
  <c r="AM70" i="11"/>
  <c r="AP70" i="11"/>
  <c r="AL70" i="11"/>
  <c r="AM25" i="11"/>
  <c r="AP25" i="11"/>
  <c r="AL25" i="11"/>
  <c r="AO25" i="11"/>
  <c r="AK25" i="11"/>
  <c r="AN25" i="11"/>
  <c r="AI25" i="11"/>
  <c r="AR25" i="11" s="1"/>
  <c r="AO42" i="11"/>
  <c r="AK42" i="11"/>
  <c r="AN42" i="11"/>
  <c r="AI42" i="11"/>
  <c r="AR42" i="11" s="1"/>
  <c r="AM42" i="11"/>
  <c r="AP42" i="11"/>
  <c r="AL42" i="11"/>
  <c r="AM72" i="11"/>
  <c r="AP72" i="11"/>
  <c r="AL72" i="11"/>
  <c r="AO72" i="11"/>
  <c r="AK72" i="11"/>
  <c r="AN72" i="11"/>
  <c r="AI72" i="11"/>
  <c r="AR72" i="11" s="1"/>
  <c r="AM19" i="11"/>
  <c r="AP19" i="11"/>
  <c r="AL19" i="11"/>
  <c r="AO19" i="11"/>
  <c r="AK19" i="11"/>
  <c r="AN19" i="11"/>
  <c r="AI19" i="11"/>
  <c r="AR19" i="11" s="1"/>
  <c r="AO34" i="11"/>
  <c r="AK34" i="11"/>
  <c r="AN34" i="11"/>
  <c r="AI34" i="11"/>
  <c r="AR34" i="11" s="1"/>
  <c r="AM34" i="11"/>
  <c r="AP34" i="11"/>
  <c r="AL34" i="11"/>
  <c r="AM51" i="11"/>
  <c r="AP51" i="11"/>
  <c r="AL51" i="11"/>
  <c r="AO51" i="11"/>
  <c r="AK51" i="11"/>
  <c r="AN51" i="11"/>
  <c r="AI51" i="11"/>
  <c r="AR51" i="11" s="1"/>
  <c r="AO62" i="11"/>
  <c r="AK62" i="11"/>
  <c r="AN62" i="11"/>
  <c r="AI62" i="11"/>
  <c r="AR62" i="11" s="1"/>
  <c r="AM62" i="11"/>
  <c r="AP62" i="11"/>
  <c r="AL62" i="11"/>
  <c r="AO48" i="12"/>
  <c r="AK48" i="12"/>
  <c r="AN48" i="12"/>
  <c r="AI48" i="12"/>
  <c r="AR48" i="12" s="1"/>
  <c r="AM48" i="12"/>
  <c r="AP48" i="12"/>
  <c r="AL48" i="12"/>
  <c r="AO52" i="12"/>
  <c r="AK52" i="12"/>
  <c r="AN52" i="12"/>
  <c r="AI52" i="12"/>
  <c r="AR52" i="12" s="1"/>
  <c r="AM52" i="12"/>
  <c r="AP52" i="12"/>
  <c r="AL52" i="12"/>
  <c r="AO15" i="12"/>
  <c r="AK15" i="12"/>
  <c r="AN15" i="12"/>
  <c r="AI15" i="12"/>
  <c r="AR15" i="12" s="1"/>
  <c r="AM15" i="12"/>
  <c r="AP15" i="12"/>
  <c r="AL15" i="12"/>
  <c r="AM14" i="12"/>
  <c r="AP14" i="12"/>
  <c r="AL14" i="12"/>
  <c r="AO14" i="12"/>
  <c r="AK14" i="12"/>
  <c r="AN14" i="12"/>
  <c r="AI14" i="12"/>
  <c r="AR14" i="12" s="1"/>
  <c r="AO30" i="12"/>
  <c r="AK30" i="12"/>
  <c r="AM30" i="12"/>
  <c r="AP30" i="12"/>
  <c r="AN30" i="12"/>
  <c r="AL30" i="12"/>
  <c r="AI30" i="12"/>
  <c r="AR30" i="12" s="1"/>
  <c r="AM43" i="12"/>
  <c r="AO43" i="12"/>
  <c r="AK43" i="12"/>
  <c r="AI43" i="12"/>
  <c r="AR43" i="12" s="1"/>
  <c r="AP43" i="12"/>
  <c r="AN43" i="12"/>
  <c r="AL43" i="12"/>
  <c r="AM55" i="12"/>
  <c r="AP55" i="12"/>
  <c r="AL55" i="12"/>
  <c r="AO55" i="12"/>
  <c r="AK55" i="12"/>
  <c r="AN55" i="12"/>
  <c r="AI55" i="12"/>
  <c r="AR55" i="12" s="1"/>
  <c r="AM63" i="12"/>
  <c r="AP63" i="12"/>
  <c r="AL63" i="12"/>
  <c r="AO63" i="12"/>
  <c r="AK63" i="12"/>
  <c r="AN63" i="12"/>
  <c r="AI63" i="12"/>
  <c r="AR63" i="12" s="1"/>
  <c r="AO17" i="12"/>
  <c r="AK17" i="12"/>
  <c r="AN17" i="12"/>
  <c r="AI17" i="12"/>
  <c r="AR17" i="12" s="1"/>
  <c r="AM17" i="12"/>
  <c r="AP17" i="12"/>
  <c r="AL17" i="12"/>
  <c r="AM33" i="12"/>
  <c r="AO33" i="12"/>
  <c r="AK33" i="12"/>
  <c r="AN33" i="12"/>
  <c r="AL33" i="12"/>
  <c r="AI33" i="12"/>
  <c r="AR33" i="12" s="1"/>
  <c r="AP33" i="12"/>
  <c r="AM49" i="12"/>
  <c r="AP49" i="12"/>
  <c r="AL49" i="12"/>
  <c r="AO49" i="12"/>
  <c r="AK49" i="12"/>
  <c r="AI49" i="12"/>
  <c r="AR49" i="12" s="1"/>
  <c r="AN49" i="12"/>
  <c r="AM72" i="12"/>
  <c r="AP72" i="12"/>
  <c r="AL72" i="12"/>
  <c r="AO72" i="12"/>
  <c r="AK72" i="12"/>
  <c r="AN72" i="12"/>
  <c r="AI72" i="12"/>
  <c r="AR72" i="12" s="1"/>
  <c r="AM24" i="12"/>
  <c r="AP24" i="12"/>
  <c r="AL24" i="12"/>
  <c r="AO24" i="12"/>
  <c r="AK24" i="12"/>
  <c r="AN24" i="12"/>
  <c r="AI24" i="12"/>
  <c r="AR24" i="12" s="1"/>
  <c r="AO44" i="12"/>
  <c r="AK44" i="12"/>
  <c r="AM44" i="12"/>
  <c r="AL44" i="12"/>
  <c r="AI44" i="12"/>
  <c r="AR44" i="12" s="1"/>
  <c r="AP44" i="12"/>
  <c r="AN44" i="12"/>
  <c r="AO60" i="12"/>
  <c r="AK60" i="12"/>
  <c r="AN60" i="12"/>
  <c r="AI60" i="12"/>
  <c r="AR60" i="12" s="1"/>
  <c r="AM60" i="12"/>
  <c r="AP60" i="12"/>
  <c r="AL60" i="12"/>
  <c r="AM67" i="12"/>
  <c r="AP67" i="12"/>
  <c r="AL67" i="12"/>
  <c r="AO67" i="12"/>
  <c r="AK67" i="12"/>
  <c r="AN67" i="12"/>
  <c r="AI67" i="12"/>
  <c r="AR67" i="12" s="1"/>
  <c r="AO27" i="17"/>
  <c r="AK27" i="17"/>
  <c r="AN27" i="17"/>
  <c r="AI27" i="17"/>
  <c r="AR27" i="17" s="1"/>
  <c r="AM27" i="17"/>
  <c r="AP27" i="17"/>
  <c r="AL27" i="17"/>
  <c r="AM30" i="17"/>
  <c r="AP30" i="17"/>
  <c r="AL30" i="17"/>
  <c r="AO30" i="17"/>
  <c r="AK30" i="17"/>
  <c r="AN30" i="17"/>
  <c r="AI30" i="17"/>
  <c r="AR30" i="17" s="1"/>
  <c r="AM14" i="17"/>
  <c r="AP14" i="17"/>
  <c r="AL14" i="17"/>
  <c r="AO14" i="17"/>
  <c r="AK14" i="17"/>
  <c r="AN14" i="17"/>
  <c r="AI14" i="17"/>
  <c r="AR14" i="17" s="1"/>
  <c r="AM10" i="17"/>
  <c r="AP10" i="17"/>
  <c r="AL10" i="17"/>
  <c r="AO10" i="17"/>
  <c r="AK10" i="17"/>
  <c r="AN10" i="17"/>
  <c r="AI10" i="17"/>
  <c r="AR10" i="17" s="1"/>
  <c r="AO23" i="17"/>
  <c r="AK23" i="17"/>
  <c r="AN23" i="17"/>
  <c r="AI23" i="17"/>
  <c r="AR23" i="17" s="1"/>
  <c r="AM23" i="17"/>
  <c r="AP23" i="17"/>
  <c r="AL23" i="17"/>
  <c r="AO47" i="17"/>
  <c r="AK47" i="17"/>
  <c r="AN47" i="17"/>
  <c r="AI47" i="17"/>
  <c r="AR47" i="17" s="1"/>
  <c r="AM47" i="17"/>
  <c r="AP47" i="17"/>
  <c r="AL47" i="17"/>
  <c r="AM22" i="17"/>
  <c r="AP22" i="17"/>
  <c r="AL22" i="17"/>
  <c r="AO22" i="17"/>
  <c r="AK22" i="17"/>
  <c r="AN22" i="17"/>
  <c r="AI22" i="17"/>
  <c r="AR22" i="17" s="1"/>
  <c r="AM38" i="17"/>
  <c r="AP38" i="17"/>
  <c r="AL38" i="17"/>
  <c r="AO38" i="17"/>
  <c r="AK38" i="17"/>
  <c r="AN38" i="17"/>
  <c r="AI38" i="17"/>
  <c r="AR38" i="17" s="1"/>
  <c r="AO31" i="17"/>
  <c r="AK31" i="17"/>
  <c r="AN31" i="17"/>
  <c r="AI31" i="17"/>
  <c r="AR31" i="17" s="1"/>
  <c r="AM31" i="17"/>
  <c r="AP31" i="17"/>
  <c r="AL31" i="17"/>
  <c r="AM54" i="17"/>
  <c r="AP54" i="17"/>
  <c r="AL54" i="17"/>
  <c r="AO54" i="17"/>
  <c r="AK54" i="17"/>
  <c r="AN54" i="17"/>
  <c r="AI54" i="17"/>
  <c r="AR54" i="17" s="1"/>
  <c r="AO53" i="17"/>
  <c r="AK53" i="17"/>
  <c r="AN53" i="17"/>
  <c r="AI53" i="17"/>
  <c r="AR53" i="17" s="1"/>
  <c r="AM53" i="17"/>
  <c r="AP53" i="17"/>
  <c r="AL53" i="17"/>
  <c r="AO69" i="17"/>
  <c r="AK69" i="17"/>
  <c r="AN69" i="17"/>
  <c r="AI69" i="17"/>
  <c r="AR69" i="17" s="1"/>
  <c r="AM69" i="17"/>
  <c r="AP69" i="17"/>
  <c r="AL69" i="17"/>
  <c r="AM52" i="17"/>
  <c r="AP52" i="17"/>
  <c r="AL52" i="17"/>
  <c r="AO52" i="17"/>
  <c r="AK52" i="17"/>
  <c r="AN52" i="17"/>
  <c r="AI52" i="17"/>
  <c r="AR52" i="17" s="1"/>
  <c r="AO61" i="17"/>
  <c r="AK61" i="17"/>
  <c r="AN61" i="17"/>
  <c r="AI61" i="17"/>
  <c r="AR61" i="17" s="1"/>
  <c r="AM61" i="17"/>
  <c r="AP61" i="17"/>
  <c r="AL61" i="17"/>
  <c r="AO72" i="17"/>
  <c r="AK72" i="17"/>
  <c r="AN72" i="17"/>
  <c r="AI72" i="17"/>
  <c r="AR72" i="17" s="1"/>
  <c r="AM72" i="17"/>
  <c r="AP72" i="17"/>
  <c r="AL72" i="17"/>
  <c r="AM60" i="17"/>
  <c r="AP60" i="17"/>
  <c r="AL60" i="17"/>
  <c r="AO60" i="17"/>
  <c r="AK60" i="17"/>
  <c r="AN60" i="17"/>
  <c r="AI60" i="17"/>
  <c r="AR60" i="17" s="1"/>
  <c r="AM29" i="11"/>
  <c r="AP29" i="11"/>
  <c r="AL29" i="11"/>
  <c r="AO29" i="11"/>
  <c r="AK29" i="11"/>
  <c r="AN29" i="11"/>
  <c r="AI29" i="11"/>
  <c r="AR29" i="11" s="1"/>
  <c r="AO10" i="11"/>
  <c r="AK10" i="11"/>
  <c r="AN10" i="11"/>
  <c r="AI10" i="11"/>
  <c r="AR10" i="11" s="1"/>
  <c r="AM10" i="11"/>
  <c r="AP10" i="11"/>
  <c r="AL10" i="11"/>
  <c r="AM13" i="11"/>
  <c r="AP13" i="11"/>
  <c r="AL13" i="11"/>
  <c r="AO13" i="11"/>
  <c r="AK13" i="11"/>
  <c r="AN13" i="11"/>
  <c r="AI13" i="11"/>
  <c r="AR13" i="11" s="1"/>
  <c r="AM55" i="11"/>
  <c r="AP55" i="11"/>
  <c r="AL55" i="11"/>
  <c r="AO55" i="11"/>
  <c r="AK55" i="11"/>
  <c r="AN55" i="11"/>
  <c r="AI55" i="11"/>
  <c r="AR55" i="11" s="1"/>
  <c r="AO18" i="11"/>
  <c r="AK18" i="11"/>
  <c r="AN18" i="11"/>
  <c r="AI18" i="11"/>
  <c r="AR18" i="11" s="1"/>
  <c r="AM18" i="11"/>
  <c r="AP18" i="11"/>
  <c r="AL18" i="11"/>
  <c r="AM35" i="11"/>
  <c r="AP35" i="11"/>
  <c r="AL35" i="11"/>
  <c r="AO35" i="11"/>
  <c r="AK35" i="11"/>
  <c r="AN35" i="11"/>
  <c r="AI35" i="11"/>
  <c r="AR35" i="11" s="1"/>
  <c r="AO52" i="11"/>
  <c r="AK52" i="11"/>
  <c r="AN52" i="11"/>
  <c r="AI52" i="11"/>
  <c r="AR52" i="11" s="1"/>
  <c r="AM52" i="11"/>
  <c r="AP52" i="11"/>
  <c r="AL52" i="11"/>
  <c r="AM65" i="11"/>
  <c r="AP65" i="11"/>
  <c r="AL65" i="11"/>
  <c r="AO65" i="11"/>
  <c r="AK65" i="11"/>
  <c r="AN65" i="11"/>
  <c r="AI65" i="11"/>
  <c r="AR65" i="11" s="1"/>
  <c r="AP71" i="11"/>
  <c r="AL71" i="11"/>
  <c r="AO71" i="11"/>
  <c r="AK71" i="11"/>
  <c r="AN71" i="11"/>
  <c r="AI71" i="11"/>
  <c r="AR71" i="11" s="1"/>
  <c r="AM71" i="11"/>
  <c r="AO28" i="11"/>
  <c r="AK28" i="11"/>
  <c r="AN28" i="11"/>
  <c r="AI28" i="11"/>
  <c r="AR28" i="11" s="1"/>
  <c r="AM28" i="11"/>
  <c r="AP28" i="11"/>
  <c r="AL28" i="11"/>
  <c r="AO46" i="11"/>
  <c r="AK46" i="11"/>
  <c r="AN46" i="11"/>
  <c r="AI46" i="11"/>
  <c r="AR46" i="11" s="1"/>
  <c r="AM46" i="11"/>
  <c r="AP46" i="11"/>
  <c r="AL46" i="11"/>
  <c r="AO12" i="11"/>
  <c r="AK12" i="11"/>
  <c r="AN12" i="11"/>
  <c r="AI12" i="11"/>
  <c r="AR12" i="11" s="1"/>
  <c r="AM12" i="11"/>
  <c r="AP12" i="11"/>
  <c r="AL12" i="11"/>
  <c r="AO22" i="11"/>
  <c r="AK22" i="11"/>
  <c r="AN22" i="11"/>
  <c r="AI22" i="11"/>
  <c r="AR22" i="11" s="1"/>
  <c r="AM22" i="11"/>
  <c r="AP22" i="11"/>
  <c r="AL22" i="11"/>
  <c r="AM37" i="11"/>
  <c r="AP37" i="11"/>
  <c r="AL37" i="11"/>
  <c r="AO37" i="11"/>
  <c r="AK37" i="11"/>
  <c r="AN37" i="11"/>
  <c r="AI37" i="11"/>
  <c r="AR37" i="11" s="1"/>
  <c r="AM53" i="11"/>
  <c r="AP53" i="11"/>
  <c r="AL53" i="11"/>
  <c r="AO53" i="11"/>
  <c r="AK53" i="11"/>
  <c r="AN53" i="11"/>
  <c r="AI53" i="11"/>
  <c r="AR53" i="11" s="1"/>
  <c r="AO64" i="11"/>
  <c r="AK64" i="11"/>
  <c r="AN64" i="11"/>
  <c r="AI64" i="11"/>
  <c r="AR64" i="11" s="1"/>
  <c r="AM64" i="11"/>
  <c r="AP64" i="11"/>
  <c r="AL64" i="11"/>
  <c r="AM27" i="12"/>
  <c r="AO27" i="12"/>
  <c r="AK27" i="12"/>
  <c r="AP27" i="12"/>
  <c r="AI27" i="12"/>
  <c r="AR27" i="12" s="1"/>
  <c r="AN27" i="12"/>
  <c r="AL27" i="12"/>
  <c r="AM69" i="12"/>
  <c r="AP69" i="12"/>
  <c r="AL69" i="12"/>
  <c r="AO69" i="12"/>
  <c r="AK69" i="12"/>
  <c r="AN69" i="12"/>
  <c r="AI69" i="12"/>
  <c r="AR69" i="12" s="1"/>
  <c r="AM31" i="12"/>
  <c r="AO31" i="12"/>
  <c r="AK31" i="12"/>
  <c r="AI31" i="12"/>
  <c r="AR31" i="12" s="1"/>
  <c r="AP31" i="12"/>
  <c r="AN31" i="12"/>
  <c r="AL31" i="12"/>
  <c r="AM18" i="12"/>
  <c r="AP18" i="12"/>
  <c r="AL18" i="12"/>
  <c r="AO18" i="12"/>
  <c r="AK18" i="12"/>
  <c r="AN18" i="12"/>
  <c r="AI18" i="12"/>
  <c r="AR18" i="12" s="1"/>
  <c r="AO34" i="12"/>
  <c r="AK34" i="12"/>
  <c r="AM34" i="12"/>
  <c r="AP34" i="12"/>
  <c r="AN34" i="12"/>
  <c r="AL34" i="12"/>
  <c r="AI34" i="12"/>
  <c r="AR34" i="12" s="1"/>
  <c r="AM47" i="12"/>
  <c r="AO47" i="12"/>
  <c r="AK47" i="12"/>
  <c r="AI47" i="12"/>
  <c r="AR47" i="12" s="1"/>
  <c r="AP47" i="12"/>
  <c r="AN47" i="12"/>
  <c r="AL47" i="12"/>
  <c r="AM57" i="12"/>
  <c r="AP57" i="12"/>
  <c r="AL57" i="12"/>
  <c r="AO57" i="12"/>
  <c r="AK57" i="12"/>
  <c r="AN57" i="12"/>
  <c r="AI57" i="12"/>
  <c r="AR57" i="12" s="1"/>
  <c r="AM65" i="12"/>
  <c r="AP65" i="12"/>
  <c r="AL65" i="12"/>
  <c r="AO65" i="12"/>
  <c r="AK65" i="12"/>
  <c r="AN65" i="12"/>
  <c r="AI65" i="12"/>
  <c r="AR65" i="12" s="1"/>
  <c r="AO21" i="12"/>
  <c r="AK21" i="12"/>
  <c r="AN21" i="12"/>
  <c r="AI21" i="12"/>
  <c r="AR21" i="12" s="1"/>
  <c r="AM21" i="12"/>
  <c r="AP21" i="12"/>
  <c r="AL21" i="12"/>
  <c r="AO38" i="12"/>
  <c r="AK38" i="12"/>
  <c r="AM38" i="12"/>
  <c r="AP38" i="12"/>
  <c r="AN38" i="12"/>
  <c r="AL38" i="12"/>
  <c r="AI38" i="12"/>
  <c r="AR38" i="12" s="1"/>
  <c r="AM53" i="12"/>
  <c r="AP53" i="12"/>
  <c r="AL53" i="12"/>
  <c r="AO53" i="12"/>
  <c r="AK53" i="12"/>
  <c r="AN53" i="12"/>
  <c r="AI53" i="12"/>
  <c r="AR53" i="12" s="1"/>
  <c r="AM12" i="12"/>
  <c r="AP12" i="12"/>
  <c r="AL12" i="12"/>
  <c r="AO12" i="12"/>
  <c r="AK12" i="12"/>
  <c r="AN12" i="12"/>
  <c r="AI12" i="12"/>
  <c r="AR12" i="12" s="1"/>
  <c r="AO28" i="12"/>
  <c r="AK28" i="12"/>
  <c r="AM28" i="12"/>
  <c r="AL28" i="12"/>
  <c r="AI28" i="12"/>
  <c r="AR28" i="12" s="1"/>
  <c r="AP28" i="12"/>
  <c r="AN28" i="12"/>
  <c r="AO54" i="12"/>
  <c r="AK54" i="12"/>
  <c r="AN54" i="12"/>
  <c r="AI54" i="12"/>
  <c r="AR54" i="12" s="1"/>
  <c r="AM54" i="12"/>
  <c r="AP54" i="12"/>
  <c r="AL54" i="12"/>
  <c r="AO62" i="12"/>
  <c r="AK62" i="12"/>
  <c r="AN62" i="12"/>
  <c r="AI62" i="12"/>
  <c r="AR62" i="12" s="1"/>
  <c r="AM62" i="12"/>
  <c r="AP62" i="12"/>
  <c r="AL62" i="12"/>
  <c r="AO70" i="12"/>
  <c r="AK70" i="12"/>
  <c r="AN70" i="12"/>
  <c r="AI70" i="12"/>
  <c r="AR70" i="12" s="1"/>
  <c r="AM70" i="12"/>
  <c r="AP70" i="12"/>
  <c r="AL70" i="12"/>
  <c r="AO43" i="17"/>
  <c r="AK43" i="17"/>
  <c r="AN43" i="17"/>
  <c r="AI43" i="17"/>
  <c r="AR43" i="17" s="1"/>
  <c r="AM43" i="17"/>
  <c r="AP43" i="17"/>
  <c r="AL43" i="17"/>
  <c r="AO37" i="17"/>
  <c r="AK37" i="17"/>
  <c r="AN37" i="17"/>
  <c r="AI37" i="17"/>
  <c r="AR37" i="17" s="1"/>
  <c r="AM37" i="17"/>
  <c r="AP37" i="17"/>
  <c r="AL37" i="17"/>
  <c r="AO17" i="17"/>
  <c r="AK17" i="17"/>
  <c r="AN17" i="17"/>
  <c r="AI17" i="17"/>
  <c r="AR17" i="17" s="1"/>
  <c r="AM17" i="17"/>
  <c r="AP17" i="17"/>
  <c r="AL17" i="17"/>
  <c r="AM12" i="17"/>
  <c r="AP12" i="17"/>
  <c r="AL12" i="17"/>
  <c r="AO12" i="17"/>
  <c r="AK12" i="17"/>
  <c r="AN12" i="17"/>
  <c r="AI12" i="17"/>
  <c r="AR12" i="17" s="1"/>
  <c r="AM26" i="17"/>
  <c r="AP26" i="17"/>
  <c r="AL26" i="17"/>
  <c r="AO26" i="17"/>
  <c r="AK26" i="17"/>
  <c r="AN26" i="17"/>
  <c r="AI26" i="17"/>
  <c r="AR26" i="17" s="1"/>
  <c r="AO15" i="17"/>
  <c r="AK15" i="17"/>
  <c r="AN15" i="17"/>
  <c r="AI15" i="17"/>
  <c r="AR15" i="17" s="1"/>
  <c r="AM15" i="17"/>
  <c r="AP15" i="17"/>
  <c r="AL15" i="17"/>
  <c r="AO25" i="17"/>
  <c r="AK25" i="17"/>
  <c r="AN25" i="17"/>
  <c r="AI25" i="17"/>
  <c r="AR25" i="17" s="1"/>
  <c r="AM25" i="17"/>
  <c r="AP25" i="17"/>
  <c r="AL25" i="17"/>
  <c r="AO41" i="17"/>
  <c r="AK41" i="17"/>
  <c r="AN41" i="17"/>
  <c r="AI41" i="17"/>
  <c r="AR41" i="17" s="1"/>
  <c r="AM41" i="17"/>
  <c r="AP41" i="17"/>
  <c r="AL41" i="17"/>
  <c r="AM34" i="17"/>
  <c r="AP34" i="17"/>
  <c r="AL34" i="17"/>
  <c r="AO34" i="17"/>
  <c r="AK34" i="17"/>
  <c r="AN34" i="17"/>
  <c r="AI34" i="17"/>
  <c r="AR34" i="17" s="1"/>
  <c r="AO45" i="17"/>
  <c r="AK45" i="17"/>
  <c r="AN45" i="17"/>
  <c r="AI45" i="17"/>
  <c r="AR45" i="17" s="1"/>
  <c r="AM45" i="17"/>
  <c r="AP45" i="17"/>
  <c r="AL45" i="17"/>
  <c r="AO63" i="17"/>
  <c r="AK63" i="17"/>
  <c r="AN63" i="17"/>
  <c r="AI63" i="17"/>
  <c r="AR63" i="17" s="1"/>
  <c r="AM63" i="17"/>
  <c r="AP63" i="17"/>
  <c r="AL63" i="17"/>
  <c r="AM42" i="17"/>
  <c r="AP42" i="17"/>
  <c r="AL42" i="17"/>
  <c r="AO42" i="17"/>
  <c r="AK42" i="17"/>
  <c r="AN42" i="17"/>
  <c r="AI42" i="17"/>
  <c r="AR42" i="17" s="1"/>
  <c r="AO55" i="17"/>
  <c r="AK55" i="17"/>
  <c r="AN55" i="17"/>
  <c r="AI55" i="17"/>
  <c r="AR55" i="17" s="1"/>
  <c r="AM55" i="17"/>
  <c r="AP55" i="17"/>
  <c r="AL55" i="17"/>
  <c r="AM62" i="17"/>
  <c r="AP62" i="17"/>
  <c r="AL62" i="17"/>
  <c r="AO62" i="17"/>
  <c r="AK62" i="17"/>
  <c r="AN62" i="17"/>
  <c r="AI62" i="17"/>
  <c r="AR62" i="17" s="1"/>
  <c r="AM48" i="17"/>
  <c r="AP48" i="17"/>
  <c r="AL48" i="17"/>
  <c r="AO48" i="17"/>
  <c r="AK48" i="17"/>
  <c r="AN48" i="17"/>
  <c r="AI48" i="17"/>
  <c r="AR48" i="17" s="1"/>
  <c r="AM64" i="17"/>
  <c r="AP64" i="17"/>
  <c r="AL64" i="17"/>
  <c r="AO64" i="17"/>
  <c r="AK64" i="17"/>
  <c r="AN64" i="17"/>
  <c r="AI64" i="17"/>
  <c r="AR64" i="17" s="1"/>
  <c r="AM33" i="11"/>
  <c r="AP33" i="11"/>
  <c r="AL33" i="11"/>
  <c r="AO33" i="11"/>
  <c r="AK33" i="11"/>
  <c r="AN33" i="11"/>
  <c r="AI33" i="11"/>
  <c r="AR33" i="11" s="1"/>
  <c r="AO40" i="11"/>
  <c r="AK40" i="11"/>
  <c r="AN40" i="11"/>
  <c r="AI40" i="11"/>
  <c r="AR40" i="11" s="1"/>
  <c r="AM40" i="11"/>
  <c r="AP40" i="11"/>
  <c r="AL40" i="11"/>
  <c r="AM15" i="11"/>
  <c r="AP15" i="11"/>
  <c r="AL15" i="11"/>
  <c r="AO15" i="11"/>
  <c r="AK15" i="11"/>
  <c r="AN15" i="11"/>
  <c r="AI15" i="11"/>
  <c r="AR15" i="11" s="1"/>
  <c r="AO24" i="11"/>
  <c r="AK24" i="11"/>
  <c r="AN24" i="11"/>
  <c r="AI24" i="11"/>
  <c r="AR24" i="11" s="1"/>
  <c r="AM24" i="11"/>
  <c r="AP24" i="11"/>
  <c r="AL24" i="11"/>
  <c r="AM57" i="11"/>
  <c r="AP57" i="11"/>
  <c r="AL57" i="11"/>
  <c r="AO57" i="11"/>
  <c r="AK57" i="11"/>
  <c r="AN57" i="11"/>
  <c r="AI57" i="11"/>
  <c r="AR57" i="11" s="1"/>
  <c r="AM23" i="11"/>
  <c r="AP23" i="11"/>
  <c r="AL23" i="11"/>
  <c r="AO23" i="11"/>
  <c r="AK23" i="11"/>
  <c r="AN23" i="11"/>
  <c r="AI23" i="11"/>
  <c r="AR23" i="11" s="1"/>
  <c r="AM39" i="11"/>
  <c r="AP39" i="11"/>
  <c r="AL39" i="11"/>
  <c r="AO39" i="11"/>
  <c r="AK39" i="11"/>
  <c r="AN39" i="11"/>
  <c r="AI39" i="11"/>
  <c r="AR39" i="11" s="1"/>
  <c r="AO58" i="11"/>
  <c r="AK58" i="11"/>
  <c r="AN58" i="11"/>
  <c r="AI58" i="11"/>
  <c r="AR58" i="11" s="1"/>
  <c r="AM58" i="11"/>
  <c r="AP58" i="11"/>
  <c r="AL58" i="11"/>
  <c r="AM67" i="11"/>
  <c r="AP67" i="11"/>
  <c r="AL67" i="11"/>
  <c r="AO67" i="11"/>
  <c r="AK67" i="11"/>
  <c r="AN67" i="11"/>
  <c r="AI67" i="11"/>
  <c r="AR67" i="11" s="1"/>
  <c r="AO14" i="11"/>
  <c r="AK14" i="11"/>
  <c r="AN14" i="11"/>
  <c r="AI14" i="11"/>
  <c r="AR14" i="11" s="1"/>
  <c r="AM14" i="11"/>
  <c r="AP14" i="11"/>
  <c r="AL14" i="11"/>
  <c r="AM31" i="11"/>
  <c r="AP31" i="11"/>
  <c r="AL31" i="11"/>
  <c r="AO31" i="11"/>
  <c r="AK31" i="11"/>
  <c r="AN31" i="11"/>
  <c r="AI31" i="11"/>
  <c r="AR31" i="11" s="1"/>
  <c r="AM49" i="11"/>
  <c r="AP49" i="11"/>
  <c r="AL49" i="11"/>
  <c r="AO49" i="11"/>
  <c r="AK49" i="11"/>
  <c r="AN49" i="11"/>
  <c r="AI49" i="11"/>
  <c r="AR49" i="11" s="1"/>
  <c r="AO16" i="11"/>
  <c r="AK16" i="11"/>
  <c r="AN16" i="11"/>
  <c r="AI16" i="11"/>
  <c r="AR16" i="11" s="1"/>
  <c r="AM16" i="11"/>
  <c r="AP16" i="11"/>
  <c r="AL16" i="11"/>
  <c r="AM27" i="11"/>
  <c r="AP27" i="11"/>
  <c r="AL27" i="11"/>
  <c r="AO27" i="11"/>
  <c r="AK27" i="11"/>
  <c r="AN27" i="11"/>
  <c r="AI27" i="11"/>
  <c r="AR27" i="11" s="1"/>
  <c r="AM41" i="11"/>
  <c r="AP41" i="11"/>
  <c r="AL41" i="11"/>
  <c r="AO41" i="11"/>
  <c r="AK41" i="11"/>
  <c r="AN41" i="11"/>
  <c r="AI41" i="11"/>
  <c r="AR41" i="11" s="1"/>
  <c r="AO56" i="11"/>
  <c r="AK56" i="11"/>
  <c r="AN56" i="11"/>
  <c r="AI56" i="11"/>
  <c r="AR56" i="11" s="1"/>
  <c r="AM56" i="11"/>
  <c r="AP56" i="11"/>
  <c r="AL56" i="11"/>
  <c r="AO23" i="12"/>
  <c r="AK23" i="12"/>
  <c r="AN23" i="12"/>
  <c r="AI23" i="12"/>
  <c r="AR23" i="12" s="1"/>
  <c r="AM23" i="12"/>
  <c r="AP23" i="12"/>
  <c r="AL23" i="12"/>
  <c r="AO19" i="12"/>
  <c r="AK19" i="12"/>
  <c r="AN19" i="12"/>
  <c r="AI19" i="12"/>
  <c r="AR19" i="12" s="1"/>
  <c r="AM19" i="12"/>
  <c r="AP19" i="12"/>
  <c r="AL19" i="12"/>
  <c r="AO11" i="12"/>
  <c r="AK11" i="12"/>
  <c r="AN11" i="12"/>
  <c r="AI11" i="12"/>
  <c r="AR11" i="12" s="1"/>
  <c r="AM11" i="12"/>
  <c r="AP11" i="12"/>
  <c r="AL11" i="12"/>
  <c r="AO46" i="12"/>
  <c r="AK46" i="12"/>
  <c r="AM46" i="12"/>
  <c r="AP46" i="12"/>
  <c r="AN46" i="12"/>
  <c r="AL46" i="12"/>
  <c r="AI46" i="12"/>
  <c r="AR46" i="12" s="1"/>
  <c r="AM22" i="12"/>
  <c r="AP22" i="12"/>
  <c r="AL22" i="12"/>
  <c r="AO22" i="12"/>
  <c r="AK22" i="12"/>
  <c r="AN22" i="12"/>
  <c r="AI22" i="12"/>
  <c r="AR22" i="12" s="1"/>
  <c r="AO36" i="12"/>
  <c r="AK36" i="12"/>
  <c r="AM36" i="12"/>
  <c r="AL36" i="12"/>
  <c r="AI36" i="12"/>
  <c r="AR36" i="12" s="1"/>
  <c r="AP36" i="12"/>
  <c r="AN36" i="12"/>
  <c r="AO50" i="12"/>
  <c r="AK50" i="12"/>
  <c r="AN50" i="12"/>
  <c r="AI50" i="12"/>
  <c r="AR50" i="12" s="1"/>
  <c r="AM50" i="12"/>
  <c r="AP50" i="12"/>
  <c r="AL50" i="12"/>
  <c r="AM59" i="12"/>
  <c r="AP59" i="12"/>
  <c r="AL59" i="12"/>
  <c r="AO59" i="12"/>
  <c r="AK59" i="12"/>
  <c r="AN59" i="12"/>
  <c r="AI59" i="12"/>
  <c r="AR59" i="12" s="1"/>
  <c r="AO9" i="12"/>
  <c r="AK9" i="12"/>
  <c r="AN9" i="12"/>
  <c r="AI9" i="12"/>
  <c r="AM9" i="12"/>
  <c r="AP9" i="12"/>
  <c r="AL9" i="12"/>
  <c r="AO25" i="12"/>
  <c r="AK25" i="12"/>
  <c r="AN25" i="12"/>
  <c r="AI25" i="12"/>
  <c r="AR25" i="12" s="1"/>
  <c r="AM25" i="12"/>
  <c r="AP25" i="12"/>
  <c r="AL25" i="12"/>
  <c r="AO42" i="12"/>
  <c r="AK42" i="12"/>
  <c r="AM42" i="12"/>
  <c r="AP42" i="12"/>
  <c r="AN42" i="12"/>
  <c r="AL42" i="12"/>
  <c r="AI42" i="12"/>
  <c r="AR42" i="12" s="1"/>
  <c r="AO68" i="12"/>
  <c r="AK68" i="12"/>
  <c r="AN68" i="12"/>
  <c r="AI68" i="12"/>
  <c r="AR68" i="12" s="1"/>
  <c r="AM68" i="12"/>
  <c r="AP68" i="12"/>
  <c r="AL68" i="12"/>
  <c r="AM16" i="12"/>
  <c r="AP16" i="12"/>
  <c r="AL16" i="12"/>
  <c r="AO16" i="12"/>
  <c r="AK16" i="12"/>
  <c r="AN16" i="12"/>
  <c r="AI16" i="12"/>
  <c r="AR16" i="12" s="1"/>
  <c r="AO32" i="12"/>
  <c r="AK32" i="12"/>
  <c r="AM32" i="12"/>
  <c r="AL32" i="12"/>
  <c r="AI32" i="12"/>
  <c r="AR32" i="12" s="1"/>
  <c r="AP32" i="12"/>
  <c r="AN32" i="12"/>
  <c r="AO56" i="12"/>
  <c r="AK56" i="12"/>
  <c r="AN56" i="12"/>
  <c r="AI56" i="12"/>
  <c r="AR56" i="12" s="1"/>
  <c r="AM56" i="12"/>
  <c r="AP56" i="12"/>
  <c r="AL56" i="12"/>
  <c r="AO64" i="12"/>
  <c r="AK64" i="12"/>
  <c r="AN64" i="12"/>
  <c r="AI64" i="12"/>
  <c r="AR64" i="12" s="1"/>
  <c r="AM64" i="12"/>
  <c r="AP64" i="12"/>
  <c r="AL64" i="12"/>
  <c r="AM70" i="17"/>
  <c r="AP70" i="17"/>
  <c r="AL70" i="17"/>
  <c r="AO70" i="17"/>
  <c r="AK70" i="17"/>
  <c r="AN70" i="17"/>
  <c r="AI70" i="17"/>
  <c r="AR70" i="17" s="1"/>
  <c r="AO57" i="17"/>
  <c r="AK57" i="17"/>
  <c r="AN57" i="17"/>
  <c r="AI57" i="17"/>
  <c r="AR57" i="17" s="1"/>
  <c r="AM57" i="17"/>
  <c r="AP57" i="17"/>
  <c r="AL57" i="17"/>
  <c r="AO21" i="17"/>
  <c r="AK21" i="17"/>
  <c r="AN21" i="17"/>
  <c r="AI21" i="17"/>
  <c r="AR21" i="17" s="1"/>
  <c r="AM21" i="17"/>
  <c r="AP21" i="17"/>
  <c r="AL21" i="17"/>
  <c r="AM16" i="17"/>
  <c r="AP16" i="17"/>
  <c r="AL16" i="17"/>
  <c r="AO16" i="17"/>
  <c r="AK16" i="17"/>
  <c r="AN16" i="17"/>
  <c r="AI16" i="17"/>
  <c r="AR16" i="17" s="1"/>
  <c r="AM32" i="17"/>
  <c r="AP32" i="17"/>
  <c r="AL32" i="17"/>
  <c r="AO32" i="17"/>
  <c r="AK32" i="17"/>
  <c r="AN32" i="17"/>
  <c r="AI32" i="17"/>
  <c r="AR32" i="17" s="1"/>
  <c r="AM18" i="17"/>
  <c r="AP18" i="17"/>
  <c r="AL18" i="17"/>
  <c r="AO18" i="17"/>
  <c r="AK18" i="17"/>
  <c r="AN18" i="17"/>
  <c r="AI18" i="17"/>
  <c r="AR18" i="17" s="1"/>
  <c r="AO29" i="17"/>
  <c r="AK29" i="17"/>
  <c r="AN29" i="17"/>
  <c r="AI29" i="17"/>
  <c r="AR29" i="17" s="1"/>
  <c r="AM29" i="17"/>
  <c r="AP29" i="17"/>
  <c r="AL29" i="17"/>
  <c r="AM24" i="17"/>
  <c r="AP24" i="17"/>
  <c r="AL24" i="17"/>
  <c r="AO24" i="17"/>
  <c r="AK24" i="17"/>
  <c r="AN24" i="17"/>
  <c r="AI24" i="17"/>
  <c r="AR24" i="17" s="1"/>
  <c r="AO39" i="17"/>
  <c r="AK39" i="17"/>
  <c r="AN39" i="17"/>
  <c r="AI39" i="17"/>
  <c r="AR39" i="17" s="1"/>
  <c r="AM39" i="17"/>
  <c r="AP39" i="17"/>
  <c r="AL39" i="17"/>
  <c r="AO49" i="17"/>
  <c r="AK49" i="17"/>
  <c r="AN49" i="17"/>
  <c r="AI49" i="17"/>
  <c r="AR49" i="17" s="1"/>
  <c r="AM49" i="17"/>
  <c r="AP49" i="17"/>
  <c r="AL49" i="17"/>
  <c r="AM66" i="17"/>
  <c r="AP66" i="17"/>
  <c r="AL66" i="17"/>
  <c r="AO66" i="17"/>
  <c r="AK66" i="17"/>
  <c r="AN66" i="17"/>
  <c r="AI66" i="17"/>
  <c r="AR66" i="17" s="1"/>
  <c r="AM44" i="17"/>
  <c r="AP44" i="17"/>
  <c r="AL44" i="17"/>
  <c r="AO44" i="17"/>
  <c r="AK44" i="17"/>
  <c r="AN44" i="17"/>
  <c r="AI44" i="17"/>
  <c r="AR44" i="17" s="1"/>
  <c r="AM56" i="17"/>
  <c r="AP56" i="17"/>
  <c r="AL56" i="17"/>
  <c r="AO56" i="17"/>
  <c r="AK56" i="17"/>
  <c r="AN56" i="17"/>
  <c r="AI56" i="17"/>
  <c r="AR56" i="17" s="1"/>
  <c r="AO65" i="17"/>
  <c r="AK65" i="17"/>
  <c r="AN65" i="17"/>
  <c r="AI65" i="17"/>
  <c r="AR65" i="17" s="1"/>
  <c r="AM65" i="17"/>
  <c r="AP65" i="17"/>
  <c r="AL65" i="17"/>
  <c r="AO51" i="17"/>
  <c r="AK51" i="17"/>
  <c r="AN51" i="17"/>
  <c r="AI51" i="17"/>
  <c r="AR51" i="17" s="1"/>
  <c r="AM51" i="17"/>
  <c r="AP51" i="17"/>
  <c r="AL51" i="17"/>
  <c r="AN71" i="17"/>
  <c r="AI71" i="17"/>
  <c r="AR71" i="17" s="1"/>
  <c r="AM71" i="17"/>
  <c r="AP71" i="17"/>
  <c r="AL71" i="17"/>
  <c r="AO71" i="17"/>
  <c r="AK71" i="17"/>
  <c r="H11" i="2"/>
  <c r="AM17" i="1"/>
  <c r="AN17" i="1"/>
  <c r="AK17" i="1"/>
  <c r="AO17" i="1"/>
  <c r="AP17" i="1"/>
  <c r="AL17" i="1"/>
  <c r="H12" i="2"/>
  <c r="AK18" i="1"/>
  <c r="AO18" i="1"/>
  <c r="AL18" i="1"/>
  <c r="AP18" i="1"/>
  <c r="AM18" i="1"/>
  <c r="AN18" i="1"/>
  <c r="G63" i="2"/>
  <c r="G59" i="2"/>
  <c r="G57" i="2"/>
  <c r="G55" i="2"/>
  <c r="G51" i="2"/>
  <c r="G49" i="2"/>
  <c r="G43" i="2"/>
  <c r="G41" i="2"/>
  <c r="G35" i="2"/>
  <c r="G29" i="2"/>
  <c r="G27" i="2"/>
  <c r="G7" i="2"/>
  <c r="G10" i="2"/>
  <c r="G65" i="2"/>
  <c r="AR11" i="1"/>
  <c r="G56" i="2"/>
  <c r="G46" i="2"/>
  <c r="G40" i="2"/>
  <c r="G38" i="2"/>
  <c r="G34" i="2"/>
  <c r="G32" i="2"/>
  <c r="G28" i="2"/>
  <c r="G26" i="2"/>
  <c r="G66" i="2"/>
  <c r="AM9" i="1"/>
  <c r="AN9" i="1"/>
  <c r="AI9" i="1"/>
  <c r="AP9" i="1"/>
  <c r="AL9" i="1"/>
  <c r="AO9" i="1"/>
  <c r="AN18" i="14" l="1"/>
  <c r="AL18" i="14"/>
  <c r="AK19" i="14"/>
  <c r="AN19" i="14"/>
  <c r="AK42" i="14"/>
  <c r="AI30" i="14"/>
  <c r="AO30" i="14"/>
  <c r="AO43" i="14"/>
  <c r="AI43" i="14"/>
  <c r="AK29" i="14"/>
  <c r="AN29" i="14"/>
  <c r="AP67" i="14"/>
  <c r="AK45" i="14"/>
  <c r="AM45" i="14"/>
  <c r="AO39" i="14"/>
  <c r="AI39" i="14"/>
  <c r="AR39" i="14" s="1"/>
  <c r="AM26" i="14"/>
  <c r="AP26" i="14"/>
  <c r="AK60" i="14"/>
  <c r="AK37" i="14"/>
  <c r="AM37" i="14"/>
  <c r="AN22" i="14"/>
  <c r="AL22" i="14"/>
  <c r="AK23" i="14"/>
  <c r="AN23" i="14"/>
  <c r="AK54" i="14"/>
  <c r="AM36" i="14"/>
  <c r="AO36" i="14"/>
  <c r="AN66" i="14"/>
  <c r="AP66" i="14"/>
  <c r="AP53" i="14"/>
  <c r="AL17" i="14"/>
  <c r="AM17" i="14"/>
  <c r="K11" i="2" s="1"/>
  <c r="AI50" i="14"/>
  <c r="AL50" i="14"/>
  <c r="AM14" i="14"/>
  <c r="AP14" i="14"/>
  <c r="AO15" i="14"/>
  <c r="AK31" i="14"/>
  <c r="AM31" i="14"/>
  <c r="AP27" i="14"/>
  <c r="AI27" i="14"/>
  <c r="AR27" i="14" s="1"/>
  <c r="AM10" i="14"/>
  <c r="AP10" i="14"/>
  <c r="AO11" i="14"/>
  <c r="M5" i="2" s="1"/>
  <c r="AN28" i="14"/>
  <c r="AO28" i="14"/>
  <c r="AI20" i="14"/>
  <c r="AL20" i="14"/>
  <c r="AN70" i="14"/>
  <c r="AP70" i="14"/>
  <c r="AP59" i="14"/>
  <c r="AL25" i="14"/>
  <c r="AM25" i="14"/>
  <c r="AI12" i="14"/>
  <c r="AL12" i="14"/>
  <c r="AM18" i="14"/>
  <c r="AP18" i="14"/>
  <c r="AO19" i="14"/>
  <c r="AM42" i="14"/>
  <c r="AO42" i="14"/>
  <c r="AM30" i="14"/>
  <c r="AL30" i="14"/>
  <c r="AL43" i="14"/>
  <c r="AN43" i="14"/>
  <c r="AO29" i="14"/>
  <c r="AK67" i="14"/>
  <c r="AM67" i="14"/>
  <c r="AO45" i="14"/>
  <c r="AI45" i="14"/>
  <c r="AL39" i="14"/>
  <c r="AN39" i="14"/>
  <c r="AK26" i="14"/>
  <c r="AM60" i="14"/>
  <c r="AO60" i="14"/>
  <c r="AO37" i="14"/>
  <c r="AI37" i="14"/>
  <c r="AM22" i="14"/>
  <c r="AP22" i="14"/>
  <c r="AO23" i="14"/>
  <c r="AM54" i="14"/>
  <c r="AO54" i="14"/>
  <c r="AI36" i="14"/>
  <c r="AL36" i="14"/>
  <c r="AK66" i="14"/>
  <c r="AK53" i="14"/>
  <c r="AM53" i="14"/>
  <c r="AP17" i="14"/>
  <c r="N11" i="2" s="1"/>
  <c r="AI17" i="14"/>
  <c r="AN50" i="14"/>
  <c r="AP50" i="14"/>
  <c r="AK14" i="14"/>
  <c r="AL15" i="14"/>
  <c r="AM15" i="14"/>
  <c r="AO31" i="14"/>
  <c r="AI31" i="14"/>
  <c r="AR31" i="14" s="1"/>
  <c r="AK27" i="14"/>
  <c r="AN27" i="14"/>
  <c r="AK10" i="14"/>
  <c r="AL11" i="14"/>
  <c r="AM11" i="14"/>
  <c r="AM73" i="14" s="1"/>
  <c r="AI28" i="14"/>
  <c r="AR28" i="14" s="1"/>
  <c r="AL28" i="14"/>
  <c r="AM20" i="14"/>
  <c r="AP20" i="14"/>
  <c r="AK70" i="14"/>
  <c r="AK59" i="14"/>
  <c r="AM59" i="14"/>
  <c r="AP25" i="14"/>
  <c r="AI25" i="14"/>
  <c r="AM12" i="14"/>
  <c r="AP12" i="14"/>
  <c r="I11" i="2"/>
  <c r="AR9" i="14"/>
  <c r="AJ73" i="14"/>
  <c r="AK18" i="14"/>
  <c r="AL19" i="14"/>
  <c r="AM19" i="14"/>
  <c r="AI42" i="14"/>
  <c r="AR42" i="14" s="1"/>
  <c r="AL42" i="14"/>
  <c r="AN30" i="14"/>
  <c r="AP30" i="14"/>
  <c r="AP43" i="14"/>
  <c r="AL29" i="14"/>
  <c r="AM29" i="14"/>
  <c r="AO67" i="14"/>
  <c r="AI67" i="14"/>
  <c r="AL45" i="14"/>
  <c r="AN45" i="14"/>
  <c r="AP39" i="14"/>
  <c r="AI26" i="14"/>
  <c r="AO26" i="14"/>
  <c r="AI60" i="14"/>
  <c r="AL60" i="14"/>
  <c r="AL37" i="14"/>
  <c r="AN37" i="14"/>
  <c r="AK22" i="14"/>
  <c r="AL23" i="14"/>
  <c r="AM23" i="14"/>
  <c r="AI54" i="14"/>
  <c r="AL54" i="14"/>
  <c r="AN36" i="14"/>
  <c r="AP36" i="14"/>
  <c r="AM66" i="14"/>
  <c r="AO66" i="14"/>
  <c r="AO53" i="14"/>
  <c r="AI53" i="14"/>
  <c r="AR53" i="14" s="1"/>
  <c r="AK17" i="14"/>
  <c r="AN17" i="14"/>
  <c r="AK50" i="14"/>
  <c r="AI14" i="14"/>
  <c r="AO14" i="14"/>
  <c r="AP15" i="14"/>
  <c r="AI15" i="14"/>
  <c r="AR15" i="14" s="1"/>
  <c r="AL31" i="14"/>
  <c r="AN31" i="14"/>
  <c r="AO27" i="14"/>
  <c r="AI10" i="14"/>
  <c r="AO10" i="14"/>
  <c r="AO73" i="14" s="1"/>
  <c r="AP11" i="14"/>
  <c r="N5" i="2" s="1"/>
  <c r="AI11" i="14"/>
  <c r="AM28" i="14"/>
  <c r="AP28" i="14"/>
  <c r="AK20" i="14"/>
  <c r="AM70" i="14"/>
  <c r="AO70" i="14"/>
  <c r="AO59" i="14"/>
  <c r="AI59" i="14"/>
  <c r="AK25" i="14"/>
  <c r="AN25" i="14"/>
  <c r="AK12" i="14"/>
  <c r="K12" i="2"/>
  <c r="I12" i="2"/>
  <c r="J11" i="2"/>
  <c r="L11" i="2"/>
  <c r="J5" i="2"/>
  <c r="AI18" i="14"/>
  <c r="AR18" i="14" s="1"/>
  <c r="AO18" i="14"/>
  <c r="AP19" i="14"/>
  <c r="AI19" i="14"/>
  <c r="AN42" i="14"/>
  <c r="AP42" i="14"/>
  <c r="AK30" i="14"/>
  <c r="AK43" i="14"/>
  <c r="AM43" i="14"/>
  <c r="AP29" i="14"/>
  <c r="AI29" i="14"/>
  <c r="AR29" i="14" s="1"/>
  <c r="AL67" i="14"/>
  <c r="AN67" i="14"/>
  <c r="AP45" i="14"/>
  <c r="AK39" i="14"/>
  <c r="AM39" i="14"/>
  <c r="AN26" i="14"/>
  <c r="AL26" i="14"/>
  <c r="AN60" i="14"/>
  <c r="AP60" i="14"/>
  <c r="AP37" i="14"/>
  <c r="AI22" i="14"/>
  <c r="AO22" i="14"/>
  <c r="AP23" i="14"/>
  <c r="AI23" i="14"/>
  <c r="AN54" i="14"/>
  <c r="AP54" i="14"/>
  <c r="AK36" i="14"/>
  <c r="AI66" i="14"/>
  <c r="AR66" i="14" s="1"/>
  <c r="AL66" i="14"/>
  <c r="AL53" i="14"/>
  <c r="AN53" i="14"/>
  <c r="AO17" i="14"/>
  <c r="M11" i="2" s="1"/>
  <c r="AM50" i="14"/>
  <c r="AO50" i="14"/>
  <c r="AN14" i="14"/>
  <c r="AL14" i="14"/>
  <c r="AK15" i="14"/>
  <c r="AK73" i="14" s="1"/>
  <c r="AN15" i="14"/>
  <c r="AP31" i="14"/>
  <c r="AL27" i="14"/>
  <c r="AM27" i="14"/>
  <c r="AN10" i="14"/>
  <c r="AN73" i="14" s="1"/>
  <c r="AL10" i="14"/>
  <c r="AL73" i="14" s="1"/>
  <c r="AK11" i="14"/>
  <c r="I5" i="2" s="1"/>
  <c r="AN11" i="14"/>
  <c r="L5" i="2" s="1"/>
  <c r="AK28" i="14"/>
  <c r="AN20" i="14"/>
  <c r="AO20" i="14"/>
  <c r="AI70" i="14"/>
  <c r="AL70" i="14"/>
  <c r="AL59" i="14"/>
  <c r="AN59" i="14"/>
  <c r="AO25" i="14"/>
  <c r="AN12" i="14"/>
  <c r="AO12" i="14"/>
  <c r="M6" i="2" s="1"/>
  <c r="G15" i="2"/>
  <c r="G45" i="2"/>
  <c r="J12" i="2"/>
  <c r="G62" i="2"/>
  <c r="G9" i="2"/>
  <c r="G25" i="2"/>
  <c r="G33" i="2"/>
  <c r="L12" i="2"/>
  <c r="M12" i="2"/>
  <c r="G42" i="2"/>
  <c r="G50" i="2"/>
  <c r="G58" i="2"/>
  <c r="G18" i="2"/>
  <c r="G21" i="2"/>
  <c r="N12" i="2"/>
  <c r="G36" i="2"/>
  <c r="G52" i="2"/>
  <c r="G60" i="2"/>
  <c r="G22" i="2"/>
  <c r="G47" i="2"/>
  <c r="K7" i="2"/>
  <c r="G12" i="2"/>
  <c r="I6" i="2"/>
  <c r="J6" i="2"/>
  <c r="J10" i="2"/>
  <c r="AL73" i="12"/>
  <c r="AN73" i="12"/>
  <c r="I8" i="2"/>
  <c r="K8" i="2"/>
  <c r="AR9" i="11"/>
  <c r="AI73" i="11"/>
  <c r="AL73" i="11"/>
  <c r="AP73" i="17"/>
  <c r="AK73" i="17"/>
  <c r="N7" i="2"/>
  <c r="I7" i="2"/>
  <c r="I4" i="2"/>
  <c r="K4" i="2"/>
  <c r="L10" i="2"/>
  <c r="N10" i="2"/>
  <c r="AP73" i="12"/>
  <c r="I3" i="2"/>
  <c r="AK73" i="12"/>
  <c r="M8" i="2"/>
  <c r="J9" i="2"/>
  <c r="L9" i="2"/>
  <c r="AN73" i="11"/>
  <c r="AP73" i="11"/>
  <c r="AM73" i="17"/>
  <c r="AO73" i="17"/>
  <c r="M7" i="2"/>
  <c r="M4" i="2"/>
  <c r="I10" i="2"/>
  <c r="K10" i="2"/>
  <c r="AM73" i="12"/>
  <c r="AO73" i="12"/>
  <c r="L6" i="2"/>
  <c r="N6" i="2"/>
  <c r="J8" i="2"/>
  <c r="N9" i="2"/>
  <c r="I9" i="2"/>
  <c r="AK73" i="11"/>
  <c r="AM73" i="11"/>
  <c r="AR9" i="17"/>
  <c r="AI73" i="17"/>
  <c r="J4" i="2"/>
  <c r="M10" i="2"/>
  <c r="AR9" i="12"/>
  <c r="AI73" i="12"/>
  <c r="K6" i="2"/>
  <c r="L8" i="2"/>
  <c r="N8" i="2"/>
  <c r="K9" i="2"/>
  <c r="M9" i="2"/>
  <c r="AO73" i="11"/>
  <c r="AL73" i="17"/>
  <c r="AN73" i="17"/>
  <c r="J7" i="2"/>
  <c r="L7" i="2"/>
  <c r="L4" i="2"/>
  <c r="N4" i="2"/>
  <c r="H14" i="2"/>
  <c r="AK20" i="1"/>
  <c r="I14" i="2" s="1"/>
  <c r="AO20" i="1"/>
  <c r="M14" i="2" s="1"/>
  <c r="AL20" i="1"/>
  <c r="J14" i="2" s="1"/>
  <c r="AP20" i="1"/>
  <c r="N14" i="2" s="1"/>
  <c r="AM20" i="1"/>
  <c r="K14" i="2" s="1"/>
  <c r="AN20" i="1"/>
  <c r="L14" i="2" s="1"/>
  <c r="H13" i="2"/>
  <c r="AM19" i="1"/>
  <c r="K13" i="2" s="1"/>
  <c r="AN19" i="1"/>
  <c r="L13" i="2" s="1"/>
  <c r="AK19" i="1"/>
  <c r="AO19" i="1"/>
  <c r="M13" i="2" s="1"/>
  <c r="AL19" i="1"/>
  <c r="J13" i="2" s="1"/>
  <c r="AP19" i="1"/>
  <c r="N13" i="2" s="1"/>
  <c r="N3" i="2"/>
  <c r="L3" i="2"/>
  <c r="M3" i="2"/>
  <c r="J3" i="2"/>
  <c r="K3" i="2"/>
  <c r="AR9" i="1"/>
  <c r="G3" i="2"/>
  <c r="AI73" i="1"/>
  <c r="G23" i="2" l="1"/>
  <c r="AR23" i="14"/>
  <c r="G17" i="2"/>
  <c r="AR59" i="14"/>
  <c r="G53" i="2"/>
  <c r="AR54" i="14"/>
  <c r="G48" i="2"/>
  <c r="AP73" i="14"/>
  <c r="AR25" i="14"/>
  <c r="G19" i="2"/>
  <c r="AR45" i="14"/>
  <c r="G39" i="2"/>
  <c r="AR12" i="14"/>
  <c r="G6" i="2"/>
  <c r="AR19" i="14"/>
  <c r="G13" i="2"/>
  <c r="AR14" i="14"/>
  <c r="G8" i="2"/>
  <c r="AR26" i="14"/>
  <c r="G20" i="2"/>
  <c r="AR67" i="14"/>
  <c r="G61" i="2"/>
  <c r="AR17" i="14"/>
  <c r="G11" i="2"/>
  <c r="AR37" i="14"/>
  <c r="G31" i="2"/>
  <c r="K5" i="2"/>
  <c r="AR50" i="14"/>
  <c r="G44" i="2"/>
  <c r="AR30" i="14"/>
  <c r="G24" i="2"/>
  <c r="AR10" i="14"/>
  <c r="G4" i="2"/>
  <c r="AI73" i="14"/>
  <c r="AR43" i="14"/>
  <c r="G37" i="2"/>
  <c r="AR70" i="14"/>
  <c r="G64" i="2"/>
  <c r="AR22" i="14"/>
  <c r="G16" i="2"/>
  <c r="AR11" i="14"/>
  <c r="G5" i="2"/>
  <c r="AR60" i="14"/>
  <c r="G54" i="2"/>
  <c r="AR36" i="14"/>
  <c r="G30" i="2"/>
  <c r="AR20" i="14"/>
  <c r="G14" i="2"/>
  <c r="I13" i="2"/>
  <c r="H15" i="2"/>
  <c r="AM21" i="1"/>
  <c r="AN21" i="1"/>
  <c r="L15" i="2" s="1"/>
  <c r="AK21" i="1"/>
  <c r="I15" i="2" s="1"/>
  <c r="AO21" i="1"/>
  <c r="AL21" i="1"/>
  <c r="AP21" i="1"/>
  <c r="N15" i="2" s="1"/>
  <c r="H16" i="2"/>
  <c r="AK22" i="1"/>
  <c r="I16" i="2" s="1"/>
  <c r="AO22" i="1"/>
  <c r="M16" i="2" s="1"/>
  <c r="AL22" i="1"/>
  <c r="J16" i="2" s="1"/>
  <c r="AP22" i="1"/>
  <c r="N16" i="2" s="1"/>
  <c r="AM22" i="1"/>
  <c r="K16" i="2" s="1"/>
  <c r="AN22" i="1"/>
  <c r="L16" i="2" s="1"/>
  <c r="J15" i="2" l="1"/>
  <c r="K15" i="2"/>
  <c r="M15" i="2"/>
  <c r="H18" i="2"/>
  <c r="AK24" i="1"/>
  <c r="I18" i="2" s="1"/>
  <c r="AO24" i="1"/>
  <c r="M18" i="2" s="1"/>
  <c r="AL24" i="1"/>
  <c r="J18" i="2" s="1"/>
  <c r="AP24" i="1"/>
  <c r="N18" i="2" s="1"/>
  <c r="AM24" i="1"/>
  <c r="K18" i="2" s="1"/>
  <c r="AN24" i="1"/>
  <c r="L18" i="2" s="1"/>
  <c r="H17" i="2"/>
  <c r="AM23" i="1"/>
  <c r="K17" i="2" s="1"/>
  <c r="AN23" i="1"/>
  <c r="L17" i="2" s="1"/>
  <c r="AK23" i="1"/>
  <c r="AO23" i="1"/>
  <c r="M17" i="2" s="1"/>
  <c r="AL23" i="1"/>
  <c r="J17" i="2" s="1"/>
  <c r="AP23" i="1"/>
  <c r="N17" i="2" s="1"/>
  <c r="I17" i="2" l="1"/>
  <c r="H19" i="2"/>
  <c r="AM25" i="1"/>
  <c r="AN25" i="1"/>
  <c r="AK25" i="1"/>
  <c r="I19" i="2" s="1"/>
  <c r="AO25" i="1"/>
  <c r="M19" i="2" s="1"/>
  <c r="AP25" i="1"/>
  <c r="N19" i="2" s="1"/>
  <c r="AL25" i="1"/>
  <c r="J19" i="2" s="1"/>
  <c r="H20" i="2"/>
  <c r="AK26" i="1"/>
  <c r="I20" i="2" s="1"/>
  <c r="AO26" i="1"/>
  <c r="M20" i="2" s="1"/>
  <c r="AL26" i="1"/>
  <c r="J20" i="2" s="1"/>
  <c r="AP26" i="1"/>
  <c r="N20" i="2" s="1"/>
  <c r="AM26" i="1"/>
  <c r="K20" i="2" s="1"/>
  <c r="AN26" i="1"/>
  <c r="L20" i="2" s="1"/>
  <c r="K19" i="2" l="1"/>
  <c r="AK28" i="1"/>
  <c r="I22" i="2" s="1"/>
  <c r="AO28" i="1"/>
  <c r="M22" i="2" s="1"/>
  <c r="H22" i="2"/>
  <c r="AL28" i="1"/>
  <c r="J22" i="2" s="1"/>
  <c r="AP28" i="1"/>
  <c r="N22" i="2" s="1"/>
  <c r="AM28" i="1"/>
  <c r="K22" i="2" s="1"/>
  <c r="AN28" i="1"/>
  <c r="L22" i="2" s="1"/>
  <c r="AM27" i="1"/>
  <c r="K21" i="2" s="1"/>
  <c r="H21" i="2"/>
  <c r="AN27" i="1"/>
  <c r="L21" i="2" s="1"/>
  <c r="AK27" i="1"/>
  <c r="I21" i="2" s="1"/>
  <c r="AO27" i="1"/>
  <c r="AL27" i="1"/>
  <c r="J21" i="2" s="1"/>
  <c r="AP27" i="1"/>
  <c r="N21" i="2" s="1"/>
  <c r="L19" i="2"/>
  <c r="AK30" i="1" l="1"/>
  <c r="I24" i="2" s="1"/>
  <c r="AO30" i="1"/>
  <c r="M24" i="2" s="1"/>
  <c r="AL30" i="1"/>
  <c r="J24" i="2" s="1"/>
  <c r="AP30" i="1"/>
  <c r="N24" i="2" s="1"/>
  <c r="AM30" i="1"/>
  <c r="K24" i="2" s="1"/>
  <c r="AN30" i="1"/>
  <c r="L24" i="2" s="1"/>
  <c r="H24" i="2"/>
  <c r="AM29" i="1"/>
  <c r="K23" i="2" s="1"/>
  <c r="AN29" i="1"/>
  <c r="AK29" i="1"/>
  <c r="I23" i="2" s="1"/>
  <c r="AO29" i="1"/>
  <c r="M23" i="2" s="1"/>
  <c r="AL29" i="1"/>
  <c r="J23" i="2" s="1"/>
  <c r="AP29" i="1"/>
  <c r="N23" i="2" s="1"/>
  <c r="H23" i="2"/>
  <c r="M21" i="2"/>
  <c r="H25" i="2" l="1"/>
  <c r="AO31" i="1"/>
  <c r="M25" i="2" s="1"/>
  <c r="AM31" i="1"/>
  <c r="K25" i="2" s="1"/>
  <c r="AL31" i="1"/>
  <c r="J25" i="2" s="1"/>
  <c r="AN31" i="1"/>
  <c r="L25" i="2" s="1"/>
  <c r="AP31" i="1"/>
  <c r="N25" i="2" s="1"/>
  <c r="AK31" i="1"/>
  <c r="I25" i="2" s="1"/>
  <c r="AO32" i="1"/>
  <c r="M26" i="2" s="1"/>
  <c r="AN32" i="1"/>
  <c r="L26" i="2" s="1"/>
  <c r="AL32" i="1"/>
  <c r="J26" i="2" s="1"/>
  <c r="AK32" i="1"/>
  <c r="I26" i="2" s="1"/>
  <c r="H26" i="2"/>
  <c r="AP32" i="1"/>
  <c r="N26" i="2" s="1"/>
  <c r="AM32" i="1"/>
  <c r="K26" i="2" s="1"/>
  <c r="L23" i="2"/>
  <c r="AL34" i="1" l="1"/>
  <c r="J28" i="2" s="1"/>
  <c r="AN34" i="1"/>
  <c r="L28" i="2" s="1"/>
  <c r="H28" i="2"/>
  <c r="AP34" i="1"/>
  <c r="N28" i="2" s="1"/>
  <c r="AO34" i="1"/>
  <c r="M28" i="2" s="1"/>
  <c r="AK34" i="1"/>
  <c r="I28" i="2" s="1"/>
  <c r="AM34" i="1"/>
  <c r="K28" i="2" s="1"/>
  <c r="AK33" i="1"/>
  <c r="I27" i="2" s="1"/>
  <c r="H27" i="2"/>
  <c r="AO33" i="1"/>
  <c r="M27" i="2" s="1"/>
  <c r="AL33" i="1"/>
  <c r="J27" i="2" s="1"/>
  <c r="AM33" i="1"/>
  <c r="K27" i="2" s="1"/>
  <c r="AP33" i="1"/>
  <c r="N27" i="2" s="1"/>
  <c r="AN33" i="1"/>
  <c r="AK35" i="1" l="1"/>
  <c r="I29" i="2" s="1"/>
  <c r="H29" i="2"/>
  <c r="AO35" i="1"/>
  <c r="M29" i="2" s="1"/>
  <c r="AN35" i="1"/>
  <c r="L29" i="2" s="1"/>
  <c r="AM35" i="1"/>
  <c r="K29" i="2" s="1"/>
  <c r="AL35" i="1"/>
  <c r="J29" i="2" s="1"/>
  <c r="AP35" i="1"/>
  <c r="N29" i="2" s="1"/>
  <c r="L27" i="2"/>
  <c r="AL36" i="1"/>
  <c r="J30" i="2" s="1"/>
  <c r="H30" i="2"/>
  <c r="AP36" i="1"/>
  <c r="N30" i="2" s="1"/>
  <c r="AO36" i="1"/>
  <c r="M30" i="2" s="1"/>
  <c r="AK36" i="1"/>
  <c r="I30" i="2" s="1"/>
  <c r="AM36" i="1"/>
  <c r="K30" i="2" s="1"/>
  <c r="AN36" i="1"/>
  <c r="L30" i="2" s="1"/>
  <c r="H32" i="2" l="1"/>
  <c r="AP38" i="1"/>
  <c r="N32" i="2" s="1"/>
  <c r="AL38" i="1"/>
  <c r="J32" i="2" s="1"/>
  <c r="AK38" i="1"/>
  <c r="I32" i="2" s="1"/>
  <c r="AM38" i="1"/>
  <c r="K32" i="2" s="1"/>
  <c r="AO38" i="1"/>
  <c r="M32" i="2" s="1"/>
  <c r="AN38" i="1"/>
  <c r="L32" i="2" s="1"/>
  <c r="H31" i="2"/>
  <c r="AO37" i="1"/>
  <c r="M31" i="2" s="1"/>
  <c r="AM37" i="1"/>
  <c r="K31" i="2" s="1"/>
  <c r="AL37" i="1"/>
  <c r="J31" i="2" s="1"/>
  <c r="AK37" i="1"/>
  <c r="I31" i="2" s="1"/>
  <c r="AN37" i="1"/>
  <c r="L31" i="2" s="1"/>
  <c r="AP37" i="1"/>
  <c r="N31" i="2" s="1"/>
  <c r="AM39" i="1" l="1"/>
  <c r="K33" i="2" s="1"/>
  <c r="AL39" i="1"/>
  <c r="J33" i="2" s="1"/>
  <c r="H33" i="2"/>
  <c r="AO39" i="1"/>
  <c r="M33" i="2" s="1"/>
  <c r="AN39" i="1"/>
  <c r="L33" i="2" s="1"/>
  <c r="AP39" i="1"/>
  <c r="N33" i="2" s="1"/>
  <c r="AK39" i="1"/>
  <c r="I33" i="2" s="1"/>
  <c r="H34" i="2"/>
  <c r="AP40" i="1"/>
  <c r="N34" i="2" s="1"/>
  <c r="AK40" i="1"/>
  <c r="I34" i="2" s="1"/>
  <c r="AM40" i="1"/>
  <c r="K34" i="2" s="1"/>
  <c r="AL40" i="1"/>
  <c r="J34" i="2" s="1"/>
  <c r="AO40" i="1"/>
  <c r="M34" i="2" s="1"/>
  <c r="AN40" i="1"/>
  <c r="L34" i="2" s="1"/>
  <c r="AP42" i="1" l="1"/>
  <c r="N36" i="2" s="1"/>
  <c r="AK42" i="1"/>
  <c r="I36" i="2" s="1"/>
  <c r="AM42" i="1"/>
  <c r="K36" i="2" s="1"/>
  <c r="AO42" i="1"/>
  <c r="M36" i="2" s="1"/>
  <c r="AN42" i="1"/>
  <c r="L36" i="2" s="1"/>
  <c r="AL42" i="1"/>
  <c r="J36" i="2" s="1"/>
  <c r="H36" i="2"/>
  <c r="AK41" i="1"/>
  <c r="I35" i="2" s="1"/>
  <c r="AL41" i="1"/>
  <c r="J35" i="2" s="1"/>
  <c r="AP41" i="1"/>
  <c r="N35" i="2" s="1"/>
  <c r="AO41" i="1"/>
  <c r="M35" i="2" s="1"/>
  <c r="AN41" i="1"/>
  <c r="L35" i="2" s="1"/>
  <c r="AM41" i="1"/>
  <c r="K35" i="2" s="1"/>
  <c r="H35" i="2"/>
  <c r="AM43" i="1" l="1"/>
  <c r="K37" i="2" s="1"/>
  <c r="AL43" i="1"/>
  <c r="J37" i="2" s="1"/>
  <c r="AN43" i="1"/>
  <c r="L37" i="2" s="1"/>
  <c r="AP43" i="1"/>
  <c r="N37" i="2" s="1"/>
  <c r="AK43" i="1"/>
  <c r="I37" i="2" s="1"/>
  <c r="H37" i="2"/>
  <c r="AO43" i="1"/>
  <c r="M37" i="2" s="1"/>
  <c r="AP44" i="1"/>
  <c r="N38" i="2" s="1"/>
  <c r="AM44" i="1"/>
  <c r="K38" i="2" s="1"/>
  <c r="AL44" i="1"/>
  <c r="J38" i="2" s="1"/>
  <c r="AK44" i="1"/>
  <c r="I38" i="2" s="1"/>
  <c r="H38" i="2"/>
  <c r="AO44" i="1"/>
  <c r="M38" i="2" s="1"/>
  <c r="AN44" i="1"/>
  <c r="L38" i="2" s="1"/>
  <c r="AK46" i="1" l="1"/>
  <c r="I40" i="2" s="1"/>
  <c r="AN46" i="1"/>
  <c r="L40" i="2" s="1"/>
  <c r="AM46" i="1"/>
  <c r="K40" i="2" s="1"/>
  <c r="AP46" i="1"/>
  <c r="N40" i="2" s="1"/>
  <c r="H40" i="2"/>
  <c r="AL46" i="1"/>
  <c r="J40" i="2" s="1"/>
  <c r="AO46" i="1"/>
  <c r="M40" i="2" s="1"/>
  <c r="AO45" i="1"/>
  <c r="M39" i="2" s="1"/>
  <c r="AM45" i="1"/>
  <c r="K39" i="2" s="1"/>
  <c r="AN45" i="1"/>
  <c r="L39" i="2" s="1"/>
  <c r="H39" i="2"/>
  <c r="AK45" i="1"/>
  <c r="I39" i="2" s="1"/>
  <c r="AL45" i="1"/>
  <c r="J39" i="2" s="1"/>
  <c r="AP45" i="1"/>
  <c r="N39" i="2" s="1"/>
  <c r="AN47" i="1" l="1"/>
  <c r="L41" i="2" s="1"/>
  <c r="AL47" i="1"/>
  <c r="J41" i="2" s="1"/>
  <c r="H41" i="2"/>
  <c r="AP47" i="1"/>
  <c r="N41" i="2" s="1"/>
  <c r="AK47" i="1"/>
  <c r="I41" i="2" s="1"/>
  <c r="AO47" i="1"/>
  <c r="M41" i="2" s="1"/>
  <c r="AM47" i="1"/>
  <c r="K41" i="2" s="1"/>
  <c r="H42" i="2"/>
  <c r="AM48" i="1"/>
  <c r="K42" i="2" s="1"/>
  <c r="AN48" i="1"/>
  <c r="L42" i="2" s="1"/>
  <c r="AP48" i="1"/>
  <c r="N42" i="2" s="1"/>
  <c r="AK48" i="1"/>
  <c r="I42" i="2" s="1"/>
  <c r="AL48" i="1"/>
  <c r="J42" i="2" s="1"/>
  <c r="AO48" i="1"/>
  <c r="M42" i="2" s="1"/>
  <c r="AP50" i="1" l="1"/>
  <c r="N44" i="2" s="1"/>
  <c r="H44" i="2"/>
  <c r="AN50" i="1"/>
  <c r="L44" i="2" s="1"/>
  <c r="AL50" i="1"/>
  <c r="J44" i="2" s="1"/>
  <c r="AM50" i="1"/>
  <c r="K44" i="2" s="1"/>
  <c r="AO50" i="1"/>
  <c r="M44" i="2" s="1"/>
  <c r="AK50" i="1"/>
  <c r="I44" i="2" s="1"/>
  <c r="AO49" i="1"/>
  <c r="M43" i="2" s="1"/>
  <c r="AK49" i="1"/>
  <c r="I43" i="2" s="1"/>
  <c r="AN49" i="1"/>
  <c r="L43" i="2" s="1"/>
  <c r="AL49" i="1"/>
  <c r="J43" i="2" s="1"/>
  <c r="AM49" i="1"/>
  <c r="K43" i="2" s="1"/>
  <c r="H43" i="2"/>
  <c r="AP49" i="1"/>
  <c r="N43" i="2" s="1"/>
  <c r="AM51" i="1" l="1"/>
  <c r="K45" i="2" s="1"/>
  <c r="AP51" i="1"/>
  <c r="N45" i="2" s="1"/>
  <c r="H45" i="2"/>
  <c r="AL51" i="1"/>
  <c r="J45" i="2" s="1"/>
  <c r="AO51" i="1"/>
  <c r="M45" i="2" s="1"/>
  <c r="AN51" i="1"/>
  <c r="L45" i="2" s="1"/>
  <c r="AK51" i="1"/>
  <c r="I45" i="2" s="1"/>
  <c r="AK52" i="1"/>
  <c r="I46" i="2" s="1"/>
  <c r="H46" i="2"/>
  <c r="AM52" i="1"/>
  <c r="K46" i="2" s="1"/>
  <c r="AO52" i="1"/>
  <c r="M46" i="2" s="1"/>
  <c r="AL52" i="1"/>
  <c r="J46" i="2" s="1"/>
  <c r="AN52" i="1"/>
  <c r="L46" i="2" s="1"/>
  <c r="AP52" i="1"/>
  <c r="N46" i="2" s="1"/>
  <c r="AM54" i="1" l="1"/>
  <c r="K48" i="2" s="1"/>
  <c r="H48" i="2"/>
  <c r="AO54" i="1"/>
  <c r="M48" i="2" s="1"/>
  <c r="AK54" i="1"/>
  <c r="I48" i="2" s="1"/>
  <c r="AP54" i="1"/>
  <c r="N48" i="2" s="1"/>
  <c r="AN54" i="1"/>
  <c r="L48" i="2" s="1"/>
  <c r="AL54" i="1"/>
  <c r="J48" i="2" s="1"/>
  <c r="AO53" i="1"/>
  <c r="M47" i="2" s="1"/>
  <c r="AM53" i="1"/>
  <c r="K47" i="2" s="1"/>
  <c r="AN53" i="1"/>
  <c r="L47" i="2" s="1"/>
  <c r="H47" i="2"/>
  <c r="AK53" i="1"/>
  <c r="I47" i="2" s="1"/>
  <c r="AL53" i="1"/>
  <c r="J47" i="2" s="1"/>
  <c r="AP53" i="1"/>
  <c r="N47" i="2" s="1"/>
  <c r="AM55" i="1" l="1"/>
  <c r="K49" i="2" s="1"/>
  <c r="AL55" i="1"/>
  <c r="J49" i="2" s="1"/>
  <c r="AN55" i="1"/>
  <c r="L49" i="2" s="1"/>
  <c r="AO55" i="1"/>
  <c r="M49" i="2" s="1"/>
  <c r="AK55" i="1"/>
  <c r="I49" i="2" s="1"/>
  <c r="AP55" i="1"/>
  <c r="N49" i="2" s="1"/>
  <c r="H49" i="2"/>
  <c r="AK56" i="1"/>
  <c r="I50" i="2" s="1"/>
  <c r="AP56" i="1"/>
  <c r="N50" i="2" s="1"/>
  <c r="AO56" i="1"/>
  <c r="M50" i="2" s="1"/>
  <c r="AM56" i="1"/>
  <c r="K50" i="2" s="1"/>
  <c r="H50" i="2"/>
  <c r="AL56" i="1"/>
  <c r="J50" i="2" s="1"/>
  <c r="AN56" i="1"/>
  <c r="L50" i="2" s="1"/>
  <c r="AP58" i="1" l="1"/>
  <c r="N52" i="2" s="1"/>
  <c r="AL58" i="1"/>
  <c r="J52" i="2" s="1"/>
  <c r="AN58" i="1"/>
  <c r="L52" i="2" s="1"/>
  <c r="AM58" i="1"/>
  <c r="K52" i="2" s="1"/>
  <c r="H52" i="2"/>
  <c r="AK58" i="1"/>
  <c r="I52" i="2" s="1"/>
  <c r="AO58" i="1"/>
  <c r="M52" i="2" s="1"/>
  <c r="H51" i="2"/>
  <c r="AP57" i="1"/>
  <c r="N51" i="2" s="1"/>
  <c r="AN57" i="1"/>
  <c r="L51" i="2" s="1"/>
  <c r="AM57" i="1"/>
  <c r="K51" i="2" s="1"/>
  <c r="AL57" i="1"/>
  <c r="J51" i="2" s="1"/>
  <c r="AO57" i="1"/>
  <c r="M51" i="2" s="1"/>
  <c r="AK57" i="1"/>
  <c r="I51" i="2" s="1"/>
  <c r="AP59" i="1" l="1"/>
  <c r="N53" i="2" s="1"/>
  <c r="H53" i="2"/>
  <c r="AN59" i="1"/>
  <c r="L53" i="2" s="1"/>
  <c r="AL59" i="1"/>
  <c r="J53" i="2" s="1"/>
  <c r="AM59" i="1"/>
  <c r="K53" i="2" s="1"/>
  <c r="AO59" i="1"/>
  <c r="M53" i="2" s="1"/>
  <c r="AK59" i="1"/>
  <c r="I53" i="2" s="1"/>
  <c r="AL60" i="1"/>
  <c r="J54" i="2" s="1"/>
  <c r="AK60" i="1"/>
  <c r="I54" i="2" s="1"/>
  <c r="AN60" i="1"/>
  <c r="L54" i="2" s="1"/>
  <c r="AM60" i="1"/>
  <c r="K54" i="2" s="1"/>
  <c r="AP60" i="1"/>
  <c r="N54" i="2" s="1"/>
  <c r="AO60" i="1"/>
  <c r="M54" i="2" s="1"/>
  <c r="H54" i="2"/>
  <c r="AO62" i="1" l="1"/>
  <c r="M56" i="2" s="1"/>
  <c r="AL62" i="1"/>
  <c r="J56" i="2" s="1"/>
  <c r="H56" i="2"/>
  <c r="AK62" i="1"/>
  <c r="I56" i="2" s="1"/>
  <c r="AM62" i="1"/>
  <c r="K56" i="2" s="1"/>
  <c r="AP62" i="1"/>
  <c r="N56" i="2" s="1"/>
  <c r="AN62" i="1"/>
  <c r="L56" i="2" s="1"/>
  <c r="AO61" i="1"/>
  <c r="M55" i="2" s="1"/>
  <c r="AN61" i="1"/>
  <c r="L55" i="2" s="1"/>
  <c r="H55" i="2"/>
  <c r="AK61" i="1"/>
  <c r="I55" i="2" s="1"/>
  <c r="AL61" i="1"/>
  <c r="J55" i="2" s="1"/>
  <c r="AP61" i="1"/>
  <c r="N55" i="2" s="1"/>
  <c r="AM61" i="1"/>
  <c r="K55" i="2" s="1"/>
  <c r="AK63" i="1" l="1"/>
  <c r="I57" i="2" s="1"/>
  <c r="AP63" i="1"/>
  <c r="N57" i="2" s="1"/>
  <c r="AO63" i="1"/>
  <c r="M57" i="2" s="1"/>
  <c r="AL63" i="1"/>
  <c r="J57" i="2" s="1"/>
  <c r="AM63" i="1"/>
  <c r="K57" i="2" s="1"/>
  <c r="H57" i="2"/>
  <c r="AN63" i="1"/>
  <c r="L57" i="2" s="1"/>
  <c r="AP64" i="1"/>
  <c r="N58" i="2" s="1"/>
  <c r="H58" i="2"/>
  <c r="AO64" i="1"/>
  <c r="M58" i="2" s="1"/>
  <c r="AL64" i="1"/>
  <c r="J58" i="2" s="1"/>
  <c r="AM64" i="1"/>
  <c r="K58" i="2" s="1"/>
  <c r="AK64" i="1"/>
  <c r="I58" i="2" s="1"/>
  <c r="AN64" i="1"/>
  <c r="L58" i="2" s="1"/>
  <c r="AK66" i="1" l="1"/>
  <c r="I60" i="2" s="1"/>
  <c r="AM66" i="1"/>
  <c r="K60" i="2" s="1"/>
  <c r="AP66" i="1"/>
  <c r="N60" i="2" s="1"/>
  <c r="AL66" i="1"/>
  <c r="J60" i="2" s="1"/>
  <c r="H60" i="2"/>
  <c r="AO66" i="1"/>
  <c r="M60" i="2" s="1"/>
  <c r="AN66" i="1"/>
  <c r="L60" i="2" s="1"/>
  <c r="AN65" i="1"/>
  <c r="L59" i="2" s="1"/>
  <c r="AL65" i="1"/>
  <c r="J59" i="2" s="1"/>
  <c r="AK65" i="1"/>
  <c r="I59" i="2" s="1"/>
  <c r="AM65" i="1"/>
  <c r="K59" i="2" s="1"/>
  <c r="AO65" i="1"/>
  <c r="M59" i="2" s="1"/>
  <c r="H59" i="2"/>
  <c r="AP65" i="1"/>
  <c r="N59" i="2" s="1"/>
  <c r="H61" i="2" l="1"/>
  <c r="AL67" i="1"/>
  <c r="J61" i="2" s="1"/>
  <c r="AO67" i="1"/>
  <c r="M61" i="2" s="1"/>
  <c r="AN67" i="1"/>
  <c r="L61" i="2" s="1"/>
  <c r="AP67" i="1"/>
  <c r="N61" i="2" s="1"/>
  <c r="AM67" i="1"/>
  <c r="K61" i="2" s="1"/>
  <c r="AK67" i="1"/>
  <c r="I61" i="2" s="1"/>
  <c r="AO68" i="1"/>
  <c r="M62" i="2" s="1"/>
  <c r="AN68" i="1"/>
  <c r="L62" i="2" s="1"/>
  <c r="AM68" i="1"/>
  <c r="K62" i="2" s="1"/>
  <c r="AK68" i="1"/>
  <c r="I62" i="2" s="1"/>
  <c r="AP68" i="1"/>
  <c r="N62" i="2" s="1"/>
  <c r="H62" i="2"/>
  <c r="AL68" i="1"/>
  <c r="J62" i="2" s="1"/>
  <c r="AP70" i="1" l="1"/>
  <c r="N64" i="2" s="1"/>
  <c r="H64" i="2"/>
  <c r="AN70" i="1"/>
  <c r="L64" i="2" s="1"/>
  <c r="AM70" i="1"/>
  <c r="K64" i="2" s="1"/>
  <c r="AL70" i="1"/>
  <c r="J64" i="2" s="1"/>
  <c r="AK70" i="1"/>
  <c r="I64" i="2" s="1"/>
  <c r="AO70" i="1"/>
  <c r="M64" i="2" s="1"/>
  <c r="AN69" i="1"/>
  <c r="L63" i="2" s="1"/>
  <c r="AP69" i="1"/>
  <c r="N63" i="2" s="1"/>
  <c r="AM69" i="1"/>
  <c r="K63" i="2" s="1"/>
  <c r="H63" i="2"/>
  <c r="AL69" i="1"/>
  <c r="J63" i="2" s="1"/>
  <c r="AK69" i="1"/>
  <c r="I63" i="2" s="1"/>
  <c r="AO69" i="1"/>
  <c r="M63" i="2" s="1"/>
  <c r="AO71" i="1" l="1"/>
  <c r="M65" i="2" s="1"/>
  <c r="AK71" i="1"/>
  <c r="I65" i="2" s="1"/>
  <c r="AN71" i="1"/>
  <c r="L65" i="2" s="1"/>
  <c r="AP71" i="1"/>
  <c r="N65" i="2" s="1"/>
  <c r="AL71" i="1"/>
  <c r="J65" i="2" s="1"/>
  <c r="AM71" i="1"/>
  <c r="K65" i="2" s="1"/>
  <c r="H65" i="2"/>
  <c r="AM72" i="1"/>
  <c r="AL72" i="1"/>
  <c r="AK72" i="1"/>
  <c r="AP72" i="1"/>
  <c r="AN72" i="1"/>
  <c r="AO72" i="1"/>
  <c r="H66" i="2" l="1"/>
  <c r="AJ73" i="1"/>
  <c r="K66" i="2"/>
  <c r="AM73" i="1"/>
  <c r="I66" i="2"/>
  <c r="AK73" i="1"/>
  <c r="N66" i="2"/>
  <c r="AP73" i="1"/>
  <c r="M66" i="2"/>
  <c r="AO73" i="1"/>
  <c r="L66" i="2"/>
  <c r="AN73" i="1"/>
  <c r="J66" i="2"/>
  <c r="AL7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<sst xmlns="http://schemas.openxmlformats.org/spreadsheetml/2006/main" count="534" uniqueCount="115">
  <si>
    <t>Fravær Type Nøgle</t>
  </si>
  <si>
    <t>F</t>
  </si>
  <si>
    <t>Ferie</t>
  </si>
  <si>
    <t>P</t>
  </si>
  <si>
    <t>Personlig</t>
  </si>
  <si>
    <t>S</t>
  </si>
  <si>
    <t>Sygefravær</t>
  </si>
  <si>
    <t>Bs</t>
  </si>
  <si>
    <t>Barn Syg</t>
  </si>
  <si>
    <t>FF</t>
  </si>
  <si>
    <t>Ferie fridag</t>
  </si>
  <si>
    <t>G</t>
  </si>
  <si>
    <t>Barsel</t>
  </si>
  <si>
    <t>Januar</t>
  </si>
  <si>
    <t>Lønnr.</t>
  </si>
  <si>
    <t>Navn på medarbejder</t>
  </si>
  <si>
    <t>ID</t>
  </si>
  <si>
    <t>Ferie i alt</t>
  </si>
  <si>
    <t>Uge</t>
  </si>
  <si>
    <t>Timer</t>
  </si>
  <si>
    <t>Søn &amp;</t>
  </si>
  <si>
    <t>Helligdag</t>
  </si>
  <si>
    <t>Februar</t>
  </si>
  <si>
    <t>Medarbejder navn</t>
  </si>
  <si>
    <t>Løn nummer</t>
  </si>
  <si>
    <t>Februar-Marts</t>
  </si>
  <si>
    <t>Januar-Februar</t>
  </si>
  <si>
    <t>Marts-April</t>
  </si>
  <si>
    <t>April-Maj</t>
  </si>
  <si>
    <t>Maj-Juni</t>
  </si>
  <si>
    <t>Juni-Juli</t>
  </si>
  <si>
    <t>Juli-August</t>
  </si>
  <si>
    <t>August-September</t>
  </si>
  <si>
    <t>September-Oktober</t>
  </si>
  <si>
    <t>Oktober-November</t>
  </si>
  <si>
    <t>November-December</t>
  </si>
  <si>
    <t>December-Januar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</si>
  <si>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</si>
  <si>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</si>
  <si>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</si>
  <si>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</si>
  <si>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</si>
  <si>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</si>
  <si>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</si>
  <si>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</si>
  <si>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November</t>
  </si>
  <si>
    <t>December</t>
  </si>
  <si>
    <t>Normering</t>
  </si>
  <si>
    <t>Diff</t>
  </si>
  <si>
    <t>Time normering</t>
  </si>
  <si>
    <t>Søn &amp; Helligdag</t>
  </si>
  <si>
    <t>Stilling</t>
  </si>
  <si>
    <t>Stopper dato</t>
  </si>
  <si>
    <t>Periode</t>
  </si>
  <si>
    <t>-</t>
  </si>
  <si>
    <t>Firma</t>
  </si>
  <si>
    <t>Stopper =1 Stoppet =2</t>
  </si>
  <si>
    <t>Timeregistrering</t>
  </si>
  <si>
    <t>Årstal</t>
  </si>
  <si>
    <t>Mandag</t>
  </si>
  <si>
    <t>Tirsdag</t>
  </si>
  <si>
    <t>Onsdag</t>
  </si>
  <si>
    <t>Torsdag</t>
  </si>
  <si>
    <t>Fredag</t>
  </si>
  <si>
    <t>Lørdag</t>
  </si>
  <si>
    <t>Søndag</t>
  </si>
  <si>
    <t>Timelønnet</t>
  </si>
  <si>
    <t>Type</t>
  </si>
  <si>
    <t>X</t>
  </si>
  <si>
    <t>Nytårsdag</t>
  </si>
  <si>
    <t>Fast</t>
  </si>
  <si>
    <t>A</t>
  </si>
  <si>
    <t>Rest</t>
  </si>
  <si>
    <t>Skærtorsdag</t>
  </si>
  <si>
    <t>Beregnet</t>
  </si>
  <si>
    <t>B</t>
  </si>
  <si>
    <t>Heltal</t>
  </si>
  <si>
    <t>Langfredag</t>
  </si>
  <si>
    <t>C</t>
  </si>
  <si>
    <t>Påskedag</t>
  </si>
  <si>
    <t>D</t>
  </si>
  <si>
    <t>2. påskedag</t>
  </si>
  <si>
    <t>E</t>
  </si>
  <si>
    <t>Store Bededag</t>
  </si>
  <si>
    <t>Kristi Himmelfart</t>
  </si>
  <si>
    <t>Pinsedag</t>
  </si>
  <si>
    <t>H</t>
  </si>
  <si>
    <t>2. pinsedag</t>
  </si>
  <si>
    <t>J</t>
  </si>
  <si>
    <t>Grundlovsdag</t>
  </si>
  <si>
    <t>K</t>
  </si>
  <si>
    <t>Juleaften</t>
  </si>
  <si>
    <t>L</t>
  </si>
  <si>
    <t>1. juledag</t>
  </si>
  <si>
    <t>M</t>
  </si>
  <si>
    <t>2. juledag</t>
  </si>
  <si>
    <t>N</t>
  </si>
  <si>
    <t>Nytårsaftens dag</t>
  </si>
  <si>
    <t>Q</t>
  </si>
  <si>
    <t>Formel</t>
  </si>
  <si>
    <t>Dag</t>
  </si>
  <si>
    <t>Måned</t>
  </si>
  <si>
    <t>Mellemregning</t>
  </si>
  <si>
    <t>Diff ift Påskesøndag</t>
  </si>
  <si>
    <t>1. s.e. påske</t>
  </si>
  <si>
    <t>2. s.e. påske</t>
  </si>
  <si>
    <t>3. s.e. påske</t>
  </si>
  <si>
    <t>4. s.e. påske</t>
  </si>
  <si>
    <t>5. s.e. påske</t>
  </si>
  <si>
    <t>6.s.e. påske</t>
  </si>
  <si>
    <t>Kr. Himmelfart</t>
  </si>
  <si>
    <t>St. Bededag</t>
  </si>
  <si>
    <t>1.påskedag</t>
  </si>
  <si>
    <t>1.pinsedag</t>
  </si>
  <si>
    <t>Firma1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</si>
</sst>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;0;"/>
    <numFmt numFmtId="165" formatCode="d\.m\.yy;@"/>
    <numFmt numFmtId="166" formatCode="ddd\ dd/mm/yyyy"/>
  </numFmts>
  <fonts count="3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4"/>
      <name val="Aptos Narrow"/>
      <family val="2"/>
      <scheme val="minor"/>
    </font>
    <font>
      <b/>
      <sz val="11"/>
      <color theme="4"/>
      <name val="Aptos Narrow"/>
      <family val="2"/>
      <scheme val="minor"/>
    </font>
    <font>
      <sz val="11"/>
      <color theme="4" tint="-0.499984740745262"/>
      <name val="Aptos Narrow"/>
      <family val="2"/>
      <scheme val="minor"/>
    </font>
    <font>
      <b/>
      <sz val="11"/>
      <color rgb="FFA53423"/>
      <name val="Aptos Narrow"/>
      <family val="2"/>
      <scheme val="minor"/>
    </font>
    <font>
      <sz val="11"/>
      <color rgb="FFA53423"/>
      <name val="Aptos Narrow"/>
      <family val="2"/>
      <scheme val="minor"/>
    </font>
    <font>
      <b/>
      <sz val="13"/>
      <color rgb="FFA53423"/>
      <name val="Aptos Narrow"/>
      <family val="2"/>
      <scheme val="minor"/>
    </font>
    <font>
      <sz val="8"/>
      <name val="Aptos Narrow"/>
      <family val="2"/>
      <scheme val="minor"/>
    </font>
    <font>
      <b/>
      <sz val="18"/>
      <color rgb="FFA53423"/>
      <name val="Calibri"/>
      <family val="2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26"/>
      <color rgb="FFA53423"/>
      <name val="Calibri"/>
      <family val="2"/>
    </font>
    <font>
      <sz val="9"/>
      <color theme="1"/>
      <name val="Aptos Narrow"/>
      <family val="2"/>
      <scheme val="minor"/>
    </font>
    <font>
      <sz val="9"/>
      <color theme="1"/>
      <name val="Calibri"/>
      <family val="2"/>
    </font>
    <font>
      <sz val="9"/>
      <color theme="1"/>
      <name val="Aptos"/>
      <family val="2"/>
    </font>
    <font>
      <sz val="36"/>
      <color theme="0"/>
      <name val="Calibri"/>
      <family val="2"/>
    </font>
    <font>
      <sz val="11"/>
      <color theme="1"/>
      <name val="Aptos"/>
      <family val="2"/>
    </font>
    <font>
      <b/>
      <sz val="16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2"/>
      <name val="Arial"/>
    </font>
    <font>
      <b/>
      <sz val="8"/>
      <color rgb="FFA53423"/>
      <name val="Calibri"/>
      <family val="2"/>
    </font>
    <font>
      <sz val="10"/>
      <name val="Arial"/>
      <family val="2"/>
    </font>
    <font>
      <sz val="36"/>
      <color rgb="FFA53423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 tint="-9.9978637043366805E-2"/>
        <bgColor indexed="64"/>
      </patternFill>
    </fill>
    <fill>
      <patternFill patternType="solid">
        <fgColor rgb="FFF1F2E2"/>
        <bgColor indexed="64"/>
      </patternFill>
    </fill>
    <fill>
      <patternFill patternType="solid">
        <fgColor rgb="FFDEE0C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1F2E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6" fillId="0" borderId="3" applyNumberFormat="0" applyFill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9" fillId="0" borderId="0">
      <alignment horizontal="center"/>
    </xf>
    <xf numFmtId="0" fontId="15" fillId="0" borderId="0" applyNumberFormat="0" applyFont="0" applyFill="0" applyBorder="0" applyAlignment="0" applyProtection="0"/>
  </cellStyleXfs>
  <cellXfs count="121">
    <xf numFmtId="0" fontId="0" fillId="0" borderId="0" xfId="0"/>
    <xf numFmtId="0" fontId="0" fillId="8" borderId="0" xfId="0" applyFill="1" applyAlignment="1" applyProtection="1">
      <alignment horizontal="left" vertical="center"/>
      <protection hidden="1"/>
    </xf>
    <xf numFmtId="0" fontId="5" fillId="8" borderId="0" xfId="0" applyFont="1" applyFill="1" applyAlignment="1" applyProtection="1">
      <alignment horizontal="left" vertical="center"/>
      <protection hidden="1"/>
    </xf>
    <xf numFmtId="0" fontId="9" fillId="8" borderId="0" xfId="11" applyFill="1" applyProtection="1">
      <alignment horizontal="center"/>
      <protection hidden="1"/>
    </xf>
    <xf numFmtId="0" fontId="3" fillId="8" borderId="0" xfId="2" applyFill="1" applyBorder="1" applyAlignment="1" applyProtection="1">
      <alignment horizontal="center" vertical="center"/>
      <protection hidden="1"/>
    </xf>
    <xf numFmtId="0" fontId="6" fillId="8" borderId="6" xfId="4" applyFill="1" applyBorder="1" applyAlignment="1" applyProtection="1">
      <alignment horizontal="center" vertical="center"/>
      <protection hidden="1"/>
    </xf>
    <xf numFmtId="0" fontId="14" fillId="13" borderId="0" xfId="2" applyFont="1" applyFill="1" applyBorder="1" applyAlignment="1" applyProtection="1">
      <alignment horizontal="center" vertical="center"/>
      <protection hidden="1"/>
    </xf>
    <xf numFmtId="0" fontId="3" fillId="13" borderId="0" xfId="2" applyFill="1" applyBorder="1" applyAlignment="1" applyProtection="1">
      <alignment horizontal="center" vertical="center"/>
      <protection hidden="1"/>
    </xf>
    <xf numFmtId="0" fontId="8" fillId="13" borderId="0" xfId="6" applyFont="1" applyFill="1" applyAlignment="1" applyProtection="1">
      <alignment horizontal="left" vertical="center" indent="1"/>
      <protection hidden="1"/>
    </xf>
    <xf numFmtId="0" fontId="1" fillId="7" borderId="6" xfId="10" applyBorder="1" applyAlignment="1" applyProtection="1">
      <alignment horizontal="center" vertical="center"/>
      <protection hidden="1"/>
    </xf>
    <xf numFmtId="164" fontId="1" fillId="5" borderId="6" xfId="8" applyNumberFormat="1" applyBorder="1" applyAlignment="1" applyProtection="1">
      <alignment horizontal="center" vertical="center"/>
      <protection hidden="1"/>
    </xf>
    <xf numFmtId="164" fontId="1" fillId="6" borderId="6" xfId="9" applyNumberFormat="1" applyBorder="1" applyAlignment="1" applyProtection="1">
      <alignment horizontal="center" vertical="center"/>
      <protection hidden="1"/>
    </xf>
    <xf numFmtId="164" fontId="1" fillId="9" borderId="6" xfId="9" applyNumberFormat="1" applyFill="1" applyBorder="1" applyAlignment="1" applyProtection="1">
      <alignment horizontal="center" vertical="center"/>
      <protection hidden="1"/>
    </xf>
    <xf numFmtId="0" fontId="7" fillId="11" borderId="0" xfId="0" applyFont="1" applyFill="1" applyAlignment="1" applyProtection="1">
      <alignment horizontal="left" vertical="center"/>
      <protection hidden="1"/>
    </xf>
    <xf numFmtId="0" fontId="8" fillId="11" borderId="0" xfId="3" applyFont="1" applyFill="1" applyBorder="1" applyAlignment="1" applyProtection="1">
      <alignment horizontal="right" vertical="center" indent="1"/>
      <protection hidden="1"/>
    </xf>
    <xf numFmtId="0" fontId="18" fillId="8" borderId="0" xfId="1" applyFont="1" applyFill="1" applyAlignment="1" applyProtection="1">
      <alignment vertical="center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0" fontId="10" fillId="11" borderId="0" xfId="3" applyFont="1" applyFill="1" applyBorder="1" applyAlignment="1" applyProtection="1">
      <alignment horizontal="right" vertical="center" indent="1"/>
      <protection hidden="1"/>
    </xf>
    <xf numFmtId="0" fontId="0" fillId="13" borderId="10" xfId="0" applyFill="1" applyBorder="1" applyAlignment="1" applyProtection="1">
      <alignment horizontal="left" vertical="center"/>
      <protection hidden="1"/>
    </xf>
    <xf numFmtId="0" fontId="10" fillId="11" borderId="4" xfId="6" applyFont="1" applyFill="1" applyBorder="1" applyAlignment="1" applyProtection="1">
      <alignment horizontal="left" vertical="center" indent="1"/>
      <protection hidden="1"/>
    </xf>
    <xf numFmtId="0" fontId="10" fillId="11" borderId="5" xfId="6" applyFont="1" applyFill="1" applyBorder="1" applyAlignment="1" applyProtection="1">
      <alignment horizontal="left" vertical="center" inden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8" borderId="0" xfId="0" applyFill="1" applyProtection="1">
      <protection hidden="1"/>
    </xf>
    <xf numFmtId="0" fontId="0" fillId="8" borderId="6" xfId="0" applyFill="1" applyBorder="1" applyAlignment="1" applyProtection="1">
      <alignment horizontal="center"/>
      <protection hidden="1"/>
    </xf>
    <xf numFmtId="0" fontId="0" fillId="12" borderId="6" xfId="0" applyFill="1" applyBorder="1" applyAlignment="1" applyProtection="1">
      <alignment horizontal="center"/>
      <protection hidden="1"/>
    </xf>
    <xf numFmtId="0" fontId="0" fillId="12" borderId="6" xfId="0" applyFill="1" applyBorder="1" applyAlignment="1" applyProtection="1">
      <alignment horizontal="left"/>
      <protection hidden="1"/>
    </xf>
    <xf numFmtId="0" fontId="0" fillId="8" borderId="6" xfId="0" applyFill="1" applyBorder="1" applyAlignment="1" applyProtection="1">
      <alignment horizontal="left"/>
      <protection hidden="1"/>
    </xf>
    <xf numFmtId="0" fontId="0" fillId="8" borderId="6" xfId="0" applyFill="1" applyBorder="1" applyProtection="1">
      <protection hidden="1"/>
    </xf>
    <xf numFmtId="0" fontId="10" fillId="13" borderId="7" xfId="0" applyFont="1" applyFill="1" applyBorder="1" applyAlignment="1" applyProtection="1">
      <alignment horizontal="center"/>
      <protection hidden="1"/>
    </xf>
    <xf numFmtId="0" fontId="12" fillId="13" borderId="7" xfId="2" applyFont="1" applyFill="1" applyBorder="1" applyAlignment="1" applyProtection="1">
      <alignment horizontal="center" vertical="center"/>
      <protection hidden="1"/>
    </xf>
    <xf numFmtId="0" fontId="10" fillId="13" borderId="8" xfId="0" applyFont="1" applyFill="1" applyBorder="1" applyAlignment="1" applyProtection="1">
      <alignment horizontal="center"/>
      <protection hidden="1"/>
    </xf>
    <xf numFmtId="0" fontId="10" fillId="13" borderId="8" xfId="6" applyFont="1" applyFill="1" applyBorder="1" applyAlignment="1" applyProtection="1">
      <alignment horizontal="center" vertical="center"/>
      <protection hidden="1"/>
    </xf>
    <xf numFmtId="0" fontId="10" fillId="10" borderId="11" xfId="0" applyFont="1" applyFill="1" applyBorder="1" applyAlignment="1" applyProtection="1">
      <alignment horizontal="center"/>
      <protection hidden="1"/>
    </xf>
    <xf numFmtId="0" fontId="10" fillId="10" borderId="7" xfId="0" applyFont="1" applyFill="1" applyBorder="1" applyAlignment="1" applyProtection="1">
      <alignment horizontal="center"/>
      <protection hidden="1"/>
    </xf>
    <xf numFmtId="0" fontId="12" fillId="10" borderId="7" xfId="2" applyFont="1" applyFill="1" applyBorder="1" applyAlignment="1" applyProtection="1">
      <alignment horizontal="center" vertical="center"/>
      <protection hidden="1"/>
    </xf>
    <xf numFmtId="0" fontId="10" fillId="10" borderId="9" xfId="0" applyFont="1" applyFill="1" applyBorder="1" applyAlignment="1" applyProtection="1">
      <alignment horizontal="center"/>
      <protection hidden="1"/>
    </xf>
    <xf numFmtId="0" fontId="10" fillId="10" borderId="8" xfId="0" applyFont="1" applyFill="1" applyBorder="1" applyAlignment="1" applyProtection="1">
      <alignment horizontal="center"/>
      <protection hidden="1"/>
    </xf>
    <xf numFmtId="0" fontId="10" fillId="10" borderId="8" xfId="6" applyFont="1" applyFill="1" applyBorder="1" applyAlignment="1" applyProtection="1">
      <alignment horizontal="center" vertical="center"/>
      <protection hidden="1"/>
    </xf>
    <xf numFmtId="165" fontId="0" fillId="8" borderId="0" xfId="0" applyNumberFormat="1" applyFill="1" applyAlignment="1" applyProtection="1">
      <alignment horizontal="left" vertical="center"/>
      <protection hidden="1"/>
    </xf>
    <xf numFmtId="165" fontId="20" fillId="8" borderId="6" xfId="0" applyNumberFormat="1" applyFont="1" applyFill="1" applyBorder="1" applyAlignment="1" applyProtection="1">
      <alignment horizontal="center"/>
      <protection hidden="1"/>
    </xf>
    <xf numFmtId="0" fontId="1" fillId="2" borderId="13" xfId="5" applyBorder="1" applyAlignment="1" applyProtection="1">
      <alignment horizontal="center" vertical="center"/>
      <protection hidden="1"/>
    </xf>
    <xf numFmtId="164" fontId="1" fillId="5" borderId="13" xfId="8" applyNumberFormat="1" applyBorder="1" applyAlignment="1" applyProtection="1">
      <alignment horizontal="center" vertical="center"/>
      <protection hidden="1"/>
    </xf>
    <xf numFmtId="164" fontId="1" fillId="6" borderId="13" xfId="9" applyNumberFormat="1" applyBorder="1" applyAlignment="1" applyProtection="1">
      <alignment horizontal="center" vertical="center"/>
      <protection hidden="1"/>
    </xf>
    <xf numFmtId="164" fontId="1" fillId="9" borderId="13" xfId="9" applyNumberFormat="1" applyFill="1" applyBorder="1" applyAlignment="1" applyProtection="1">
      <alignment horizontal="center" vertical="center"/>
      <protection hidden="1"/>
    </xf>
    <xf numFmtId="0" fontId="20" fillId="8" borderId="6" xfId="0" applyFont="1" applyFill="1" applyBorder="1" applyAlignment="1" applyProtection="1">
      <alignment horizontal="center" vertical="center"/>
      <protection hidden="1"/>
    </xf>
    <xf numFmtId="0" fontId="19" fillId="8" borderId="6" xfId="0" applyFont="1" applyFill="1" applyBorder="1" applyAlignment="1" applyProtection="1">
      <alignment horizontal="center" vertical="center"/>
      <protection hidden="1"/>
    </xf>
    <xf numFmtId="0" fontId="20" fillId="0" borderId="13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165" fontId="20" fillId="8" borderId="6" xfId="0" applyNumberFormat="1" applyFont="1" applyFill="1" applyBorder="1" applyAlignment="1" applyProtection="1">
      <alignment horizontal="center" vertical="center"/>
      <protection hidden="1"/>
    </xf>
    <xf numFmtId="0" fontId="1" fillId="7" borderId="13" xfId="10" applyBorder="1" applyAlignment="1" applyProtection="1">
      <alignment horizontal="center" vertical="center"/>
      <protection hidden="1"/>
    </xf>
    <xf numFmtId="0" fontId="0" fillId="8" borderId="13" xfId="0" applyFill="1" applyBorder="1" applyProtection="1">
      <protection hidden="1"/>
    </xf>
    <xf numFmtId="0" fontId="0" fillId="13" borderId="12" xfId="0" applyFill="1" applyBorder="1" applyProtection="1">
      <protection hidden="1"/>
    </xf>
    <xf numFmtId="0" fontId="10" fillId="13" borderId="14" xfId="0" applyFont="1" applyFill="1" applyBorder="1" applyAlignment="1" applyProtection="1">
      <alignment horizontal="center"/>
      <protection hidden="1"/>
    </xf>
    <xf numFmtId="0" fontId="6" fillId="8" borderId="13" xfId="0" applyFont="1" applyFill="1" applyBorder="1" applyAlignment="1" applyProtection="1">
      <alignment horizontal="center" vertical="center"/>
      <protection hidden="1"/>
    </xf>
    <xf numFmtId="0" fontId="1" fillId="17" borderId="13" xfId="7" applyFill="1" applyBorder="1" applyAlignment="1" applyProtection="1">
      <alignment horizontal="center" vertical="center"/>
      <protection hidden="1"/>
    </xf>
    <xf numFmtId="0" fontId="17" fillId="15" borderId="13" xfId="0" applyFont="1" applyFill="1" applyBorder="1" applyAlignment="1" applyProtection="1">
      <alignment vertical="center" wrapText="1"/>
      <protection hidden="1"/>
    </xf>
    <xf numFmtId="0" fontId="6" fillId="15" borderId="13" xfId="0" applyFont="1" applyFill="1" applyBorder="1" applyAlignment="1" applyProtection="1">
      <alignment vertical="center"/>
      <protection hidden="1"/>
    </xf>
    <xf numFmtId="0" fontId="6" fillId="15" borderId="13" xfId="0" applyFont="1" applyFill="1" applyBorder="1" applyAlignment="1" applyProtection="1">
      <alignment horizontal="center" vertical="center"/>
      <protection hidden="1"/>
    </xf>
    <xf numFmtId="0" fontId="10" fillId="13" borderId="13" xfId="0" applyFont="1" applyFill="1" applyBorder="1" applyAlignment="1" applyProtection="1">
      <alignment horizontal="center" vertical="center"/>
      <protection hidden="1"/>
    </xf>
    <xf numFmtId="0" fontId="10" fillId="13" borderId="13" xfId="0" applyFont="1" applyFill="1" applyBorder="1" applyAlignment="1" applyProtection="1">
      <alignment horizontal="center" vertical="center" wrapText="1"/>
      <protection hidden="1"/>
    </xf>
    <xf numFmtId="0" fontId="10" fillId="13" borderId="13" xfId="6" applyFont="1" applyFill="1" applyBorder="1" applyAlignment="1" applyProtection="1">
      <alignment horizontal="center" vertical="center"/>
      <protection hidden="1"/>
    </xf>
    <xf numFmtId="165" fontId="0" fillId="0" borderId="13" xfId="0" applyNumberFormat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right" vertical="center"/>
      <protection hidden="1"/>
    </xf>
    <xf numFmtId="165" fontId="14" fillId="8" borderId="0" xfId="0" applyNumberFormat="1" applyFont="1" applyFill="1" applyAlignment="1" applyProtection="1">
      <alignment horizontal="center" vertical="center"/>
      <protection hidden="1"/>
    </xf>
    <xf numFmtId="0" fontId="14" fillId="8" borderId="0" xfId="0" applyFont="1" applyFill="1" applyAlignment="1" applyProtection="1">
      <alignment horizontal="center" vertical="center"/>
      <protection hidden="1"/>
    </xf>
    <xf numFmtId="0" fontId="22" fillId="8" borderId="16" xfId="0" applyFont="1" applyFill="1" applyBorder="1" applyAlignment="1" applyProtection="1">
      <alignment horizontal="center" vertical="center"/>
      <protection hidden="1"/>
    </xf>
    <xf numFmtId="0" fontId="6" fillId="15" borderId="13" xfId="0" applyFont="1" applyFill="1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/>
      <protection locked="0"/>
    </xf>
    <xf numFmtId="0" fontId="18" fillId="8" borderId="0" xfId="1" applyFont="1" applyFill="1" applyAlignment="1" applyProtection="1">
      <alignment horizontal="center" vertical="center"/>
      <protection hidden="1"/>
    </xf>
    <xf numFmtId="0" fontId="0" fillId="0" borderId="13" xfId="0" applyBorder="1" applyProtection="1">
      <protection hidden="1"/>
    </xf>
    <xf numFmtId="0" fontId="16" fillId="0" borderId="13" xfId="0" applyFont="1" applyBorder="1" applyAlignment="1" applyProtection="1">
      <alignment horizontal="left"/>
      <protection hidden="1"/>
    </xf>
    <xf numFmtId="165" fontId="0" fillId="0" borderId="13" xfId="0" applyNumberFormat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12" borderId="6" xfId="0" applyFill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hidden="1"/>
    </xf>
    <xf numFmtId="165" fontId="0" fillId="0" borderId="13" xfId="0" applyNumberFormat="1" applyBorder="1" applyProtection="1">
      <protection hidden="1"/>
    </xf>
    <xf numFmtId="165" fontId="0" fillId="0" borderId="13" xfId="0" applyNumberFormat="1" applyBorder="1" applyAlignment="1" applyProtection="1">
      <alignment horizontal="center"/>
      <protection hidden="1"/>
    </xf>
    <xf numFmtId="0" fontId="10" fillId="11" borderId="13" xfId="0" applyFont="1" applyFill="1" applyBorder="1" applyAlignment="1" applyProtection="1">
      <alignment vertical="center"/>
      <protection hidden="1"/>
    </xf>
    <xf numFmtId="0" fontId="16" fillId="0" borderId="17" xfId="0" applyFont="1" applyBorder="1" applyAlignment="1" applyProtection="1">
      <alignment horizontal="left"/>
      <protection locked="0"/>
    </xf>
    <xf numFmtId="0" fontId="16" fillId="14" borderId="17" xfId="0" applyFont="1" applyFill="1" applyBorder="1" applyAlignment="1" applyProtection="1">
      <alignment horizontal="left"/>
      <protection locked="0"/>
    </xf>
    <xf numFmtId="0" fontId="16" fillId="0" borderId="17" xfId="0" applyFont="1" applyBorder="1" applyAlignment="1" applyProtection="1">
      <alignment horizontal="center" vertical="center"/>
      <protection locked="0"/>
    </xf>
    <xf numFmtId="0" fontId="16" fillId="0" borderId="18" xfId="0" applyFont="1" applyBorder="1" applyAlignment="1" applyProtection="1">
      <alignment horizontal="center" vertical="center"/>
      <protection locked="0"/>
    </xf>
    <xf numFmtId="0" fontId="16" fillId="0" borderId="15" xfId="0" applyFont="1" applyBorder="1" applyAlignment="1" applyProtection="1">
      <alignment horizontal="center" vertical="center"/>
      <protection hidden="1"/>
    </xf>
    <xf numFmtId="0" fontId="16" fillId="14" borderId="17" xfId="0" applyFont="1" applyFill="1" applyBorder="1" applyAlignment="1" applyProtection="1">
      <alignment horizontal="left" vertical="center"/>
      <protection locked="0"/>
    </xf>
    <xf numFmtId="0" fontId="16" fillId="14" borderId="18" xfId="0" applyFont="1" applyFill="1" applyBorder="1" applyAlignment="1" applyProtection="1">
      <alignment horizontal="left" vertical="center"/>
      <protection locked="0"/>
    </xf>
    <xf numFmtId="0" fontId="16" fillId="0" borderId="13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7" fillId="15" borderId="13" xfId="0" applyFont="1" applyFill="1" applyBorder="1" applyAlignment="1" applyProtection="1">
      <alignment horizontal="center" vertical="center" wrapText="1"/>
      <protection hidden="1"/>
    </xf>
    <xf numFmtId="0" fontId="0" fillId="8" borderId="6" xfId="0" applyFill="1" applyBorder="1" applyAlignment="1" applyProtection="1">
      <alignment horizontal="center" vertical="center"/>
      <protection locked="0" hidden="1"/>
    </xf>
    <xf numFmtId="0" fontId="23" fillId="0" borderId="13" xfId="0" applyFont="1" applyBorder="1" applyAlignment="1">
      <alignment horizontal="center" vertical="center"/>
    </xf>
    <xf numFmtId="0" fontId="0" fillId="8" borderId="13" xfId="0" applyFill="1" applyBorder="1" applyAlignment="1" applyProtection="1">
      <alignment horizontal="center"/>
      <protection hidden="1"/>
    </xf>
    <xf numFmtId="0" fontId="14" fillId="13" borderId="10" xfId="2" applyFont="1" applyFill="1" applyBorder="1" applyAlignment="1" applyProtection="1">
      <alignment vertical="center"/>
      <protection hidden="1"/>
    </xf>
    <xf numFmtId="0" fontId="14" fillId="13" borderId="11" xfId="2" applyFont="1" applyFill="1" applyBorder="1" applyAlignment="1" applyProtection="1">
      <alignment vertical="center"/>
      <protection hidden="1"/>
    </xf>
    <xf numFmtId="0" fontId="28" fillId="13" borderId="16" xfId="2" applyFont="1" applyFill="1" applyBorder="1" applyAlignment="1" applyProtection="1">
      <alignment vertical="center"/>
      <protection hidden="1"/>
    </xf>
    <xf numFmtId="0" fontId="24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27" fillId="0" borderId="0" xfId="0" applyFont="1" applyProtection="1">
      <protection hidden="1"/>
    </xf>
    <xf numFmtId="165" fontId="27" fillId="0" borderId="0" xfId="0" applyNumberFormat="1" applyFont="1" applyProtection="1">
      <protection hidden="1"/>
    </xf>
    <xf numFmtId="166" fontId="27" fillId="0" borderId="0" xfId="0" applyNumberFormat="1" applyFont="1" applyProtection="1">
      <protection hidden="1"/>
    </xf>
    <xf numFmtId="166" fontId="0" fillId="0" borderId="0" xfId="0" applyNumberFormat="1" applyProtection="1">
      <protection hidden="1"/>
    </xf>
    <xf numFmtId="165" fontId="0" fillId="0" borderId="0" xfId="0" applyNumberFormat="1" applyProtection="1">
      <protection hidden="1"/>
    </xf>
    <xf numFmtId="0" fontId="29" fillId="0" borderId="0" xfId="0" applyFont="1" applyProtection="1">
      <protection hidden="1"/>
    </xf>
    <xf numFmtId="14" fontId="0" fillId="0" borderId="0" xfId="0" applyNumberFormat="1" applyProtection="1">
      <protection hidden="1"/>
    </xf>
    <xf numFmtId="0" fontId="18" fillId="8" borderId="0" xfId="1" applyFont="1" applyFill="1" applyAlignment="1" applyProtection="1">
      <alignment horizontal="center" vertical="center"/>
      <protection hidden="1"/>
    </xf>
    <xf numFmtId="0" fontId="14" fillId="13" borderId="10" xfId="2" applyFont="1" applyFill="1" applyBorder="1" applyAlignment="1" applyProtection="1">
      <alignment horizontal="center" vertical="center"/>
      <protection hidden="1"/>
    </xf>
    <xf numFmtId="0" fontId="14" fillId="13" borderId="0" xfId="2" applyFont="1" applyFill="1" applyBorder="1" applyAlignment="1" applyProtection="1">
      <alignment horizontal="center" vertical="center"/>
      <protection hidden="1"/>
    </xf>
    <xf numFmtId="0" fontId="1" fillId="3" borderId="6" xfId="6" applyBorder="1" applyAlignment="1" applyProtection="1">
      <alignment horizontal="left" vertical="center"/>
      <protection hidden="1"/>
    </xf>
    <xf numFmtId="0" fontId="1" fillId="3" borderId="13" xfId="6" applyBorder="1" applyAlignment="1" applyProtection="1">
      <alignment horizontal="left" vertical="center"/>
      <protection hidden="1"/>
    </xf>
    <xf numFmtId="0" fontId="14" fillId="10" borderId="7" xfId="2" applyFont="1" applyFill="1" applyBorder="1" applyAlignment="1" applyProtection="1">
      <alignment horizontal="center" vertical="center"/>
      <protection hidden="1"/>
    </xf>
    <xf numFmtId="0" fontId="14" fillId="10" borderId="8" xfId="2" applyFont="1" applyFill="1" applyBorder="1" applyAlignment="1" applyProtection="1">
      <alignment horizontal="center" vertical="center"/>
      <protection hidden="1"/>
    </xf>
    <xf numFmtId="165" fontId="14" fillId="8" borderId="0" xfId="0" applyNumberFormat="1" applyFont="1" applyFill="1" applyAlignment="1" applyProtection="1">
      <alignment horizontal="center" vertical="center"/>
      <protection hidden="1"/>
    </xf>
    <xf numFmtId="0" fontId="1" fillId="8" borderId="13" xfId="6" applyFill="1" applyBorder="1" applyAlignment="1" applyProtection="1">
      <alignment horizontal="left" vertical="center"/>
      <protection hidden="1"/>
    </xf>
    <xf numFmtId="0" fontId="0" fillId="16" borderId="15" xfId="0" applyFill="1" applyBorder="1" applyAlignment="1" applyProtection="1">
      <alignment horizontal="center"/>
      <protection hidden="1"/>
    </xf>
    <xf numFmtId="0" fontId="0" fillId="16" borderId="5" xfId="0" applyFill="1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16" borderId="13" xfId="0" applyFill="1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locked="0"/>
    </xf>
    <xf numFmtId="0" fontId="30" fillId="8" borderId="16" xfId="0" applyFont="1" applyFill="1" applyBorder="1" applyAlignment="1" applyProtection="1">
      <alignment horizontal="center" vertical="center"/>
      <protection hidden="1"/>
    </xf>
  </cellXfs>
  <cellStyles count="13">
    <cellStyle name="20 % - Farve3" xfId="6" builtinId="38"/>
    <cellStyle name="40 % - Farve2" xfId="5" builtinId="35"/>
    <cellStyle name="40 % - Farve4" xfId="8" builtinId="43"/>
    <cellStyle name="40 % - Farve5" xfId="9" builtinId="47"/>
    <cellStyle name="40 % - Farve6" xfId="10" builtinId="51"/>
    <cellStyle name="60 % - Farve3" xfId="7" builtinId="40"/>
    <cellStyle name="Default" xfId="12" xr:uid="{DE20AAB8-9381-48BC-8771-22B38FF16839}"/>
    <cellStyle name="Navn" xfId="11" xr:uid="{740170FE-BBF6-4D6D-B2B2-01F1102D9941}"/>
    <cellStyle name="Normal" xfId="0" builtinId="0"/>
    <cellStyle name="Overskrift 2" xfId="2" builtinId="17"/>
    <cellStyle name="Overskrift 3" xfId="3" builtinId="18"/>
    <cellStyle name="Titel" xfId="1" builtinId="15"/>
    <cellStyle name="Total" xfId="4" builtinId="25"/>
  </cellStyles>
  <dxfs count="498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1F2E8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FF669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A53423"/>
      <color rgb="FFF1F2E8"/>
      <color rgb="FFDEE0C9"/>
      <color rgb="FFFF6699"/>
      <color rgb="FFF1F2E2"/>
      <color rgb="FFDEEC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Arbejdsmappe\Kalender\Excel%20Kalender.xlsx" TargetMode="External"/><Relationship Id="rId1" Type="http://schemas.openxmlformats.org/officeDocument/2006/relationships/externalLinkPath" Target="file:///E:\Arbejdsmappe\Kalender\Excel%20Kale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   "/>
      <sheetName val="  "/>
      <sheetName val=" "/>
    </sheetNames>
    <sheetDataSet>
      <sheetData sheetId="0">
        <row r="3">
          <cell r="H3" t="str">
            <v>Ja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8D463-4DDF-49CD-BE4A-8B245E05881B}">
  <dimension ref="A1:AR73"/>
  <sheetViews>
    <sheetView showZeros="0" tabSelected="1" zoomScaleNormal="10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9" sqref="D9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6"/>
      <c r="E1" s="16"/>
      <c r="F1" s="16"/>
      <c r="G1" s="16"/>
      <c r="H1" s="16"/>
      <c r="I1" s="63" t="s">
        <v>53</v>
      </c>
      <c r="J1" s="112">
        <f>Opstart!F3</f>
        <v>45306</v>
      </c>
      <c r="K1" s="112"/>
      <c r="L1" s="65" t="s">
        <v>54</v>
      </c>
      <c r="M1" s="112">
        <f>Opstart!G3</f>
        <v>45336</v>
      </c>
      <c r="N1" s="112"/>
      <c r="O1" s="2"/>
      <c r="P1" s="120" t="str">
        <f>Opstart!B2</f>
        <v>Firma1</v>
      </c>
      <c r="Q1" s="120"/>
      <c r="R1" s="120"/>
      <c r="S1" s="120"/>
      <c r="T1" s="120"/>
    </row>
    <row r="2" spans="1:44" s="1" customFormat="1" ht="3.95" customHeight="1" x14ac:dyDescent="0.25">
      <c r="A2" s="69"/>
      <c r="B2" s="69"/>
      <c r="C2" s="69"/>
      <c r="D2" s="16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</row>
    <row r="3" spans="1:44" s="1" customFormat="1" ht="15" customHeight="1" x14ac:dyDescent="0.25">
      <c r="A3" s="13"/>
      <c r="B3" s="17" t="s">
        <v>0</v>
      </c>
      <c r="C3" s="14"/>
      <c r="D3" s="9" t="s">
        <v>1</v>
      </c>
      <c r="E3" s="108" t="s">
        <v>2</v>
      </c>
      <c r="F3" s="108"/>
      <c r="G3" s="108"/>
      <c r="H3" s="41" t="s">
        <v>3</v>
      </c>
      <c r="I3" s="109" t="s">
        <v>4</v>
      </c>
      <c r="J3" s="109"/>
      <c r="K3" s="109"/>
      <c r="L3" s="55" t="s">
        <v>5</v>
      </c>
      <c r="M3" s="109" t="s">
        <v>6</v>
      </c>
      <c r="N3" s="109"/>
      <c r="O3" s="109"/>
      <c r="P3" s="10" t="s">
        <v>7</v>
      </c>
      <c r="Q3" s="108" t="s">
        <v>8</v>
      </c>
      <c r="R3" s="108"/>
      <c r="S3" s="108"/>
      <c r="T3" s="11" t="s">
        <v>9</v>
      </c>
      <c r="U3" s="108" t="s">
        <v>10</v>
      </c>
      <c r="V3" s="108"/>
      <c r="W3" s="108"/>
      <c r="X3" s="12" t="s">
        <v>11</v>
      </c>
      <c r="Y3" s="108" t="s">
        <v>12</v>
      </c>
      <c r="Z3" s="108"/>
      <c r="AA3" s="108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26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helligdage'!$C$2,'Ferie helligdage'!$A$2)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helligdage'!$C$2,'Ferie helligdage'!$A$2)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helligdage'!$C$2,'Ferie helligdage'!$A$2)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helligdage'!$C$2,'Ferie helligdage'!$A$2)</f>
        <v>#N/A</v>
      </c>
      <c r="H6" s="94" t="e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helligdage'!$C$2,'Ferie helligdage'!$A$2)</f>
        <v>#N/A</v>
      </c>
      <c r="I6" s="94" t="e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helligdage'!$C$2,'Ferie helligdage'!$A$2)</f>
        <v>#N/A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helligdage'!$C$2,'Ferie helligdage'!$A$2)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helligdage'!$C$2,'Ferie helligdage'!$A$2)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helligdage'!$C$2,'Ferie helligdage'!$A$2)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helligdage'!$C$2,'Ferie helligdage'!$A$2)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helligdage'!$C$2,'Ferie helligdage'!$A$2)</f>
        <v>#N/A</v>
      </c>
      <c r="O6" s="94" t="e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helligdage'!$C$2,'Ferie helligdage'!$A$2)</f>
        <v>#N/A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helligdage'!$C$2,'Ferie helligdage'!$A$2)</f>
        <v>#N/A</v>
      </c>
      <c r="Q6" s="94" t="e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helligdage'!$C$2,'Ferie helligdage'!$A$2)</f>
        <v>#N/A</v>
      </c>
      <c r="R6" s="94" t="e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helligdage'!$C$2,'Ferie helligdage'!$A$2)</f>
        <v>#N/A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helligdage'!$C$2,'Ferie helligdage'!$A$2)</f>
        <v>#N/A</v>
      </c>
      <c r="T6" s="94" t="e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helligdage'!$C$2,'Ferie helligdage'!$A$2)</f>
        <v>#N/A</v>
      </c>
      <c r="U6" s="94" t="e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helligdage'!$C$2,'Ferie helligdage'!$A$2)</f>
        <v>#N/A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helligdage'!$C$2,'Ferie helligdage'!$A$2)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helligdage'!$C$2,'Ferie helligdage'!$A$2)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helligdage'!$C$2,'Ferie helligdage'!$A$2)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helligdage'!$C$2,'Ferie helligdage'!$A$2)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helligdage'!$C$2,'Ferie helligdage'!$A$2)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helligdage'!$C$2,'Ferie helligdage'!$A$2)</f>
        <v>#N/A</v>
      </c>
      <c r="AB6" s="94" t="e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helligdage'!$C$2,'Ferie helligdage'!$A$2)</f>
        <v>#N/A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helligdage'!$C$2,'Ferie helligdage'!$A$2)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helligdage'!$C$2,'Ferie helligdage'!$A$2)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helligdage'!$C$2,'Ferie helligdage'!$A$2)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helligdage'!$C$2,'Ferie helligdage'!$A$2)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helligdage'!$C$2,'Ferie helligdage'!$A$2)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helligdage'!$C$2,'Ferie helligdage'!$A$2)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5" t="str">
        <f>PROPER(TEXT(D8,"dddd"))</f>
        <v>Mandag</v>
      </c>
      <c r="E7" s="45" t="str">
        <f>PROPER(TEXT(E8,"dddd"))</f>
        <v>Tirsdag</v>
      </c>
      <c r="F7" s="45" t="str">
        <f t="shared" ref="F7:AH7" si="0">PROPER(TEXT(F8,"dddd"))</f>
        <v>Onsdag</v>
      </c>
      <c r="G7" s="45" t="str">
        <f t="shared" si="0"/>
        <v>Torsdag</v>
      </c>
      <c r="H7" s="45" t="str">
        <f t="shared" si="0"/>
        <v>Fredag</v>
      </c>
      <c r="I7" s="45" t="str">
        <f t="shared" si="0"/>
        <v>Lørdag</v>
      </c>
      <c r="J7" s="45" t="str">
        <f t="shared" si="0"/>
        <v>Søndag</v>
      </c>
      <c r="K7" s="45" t="str">
        <f t="shared" si="0"/>
        <v>Mandag</v>
      </c>
      <c r="L7" s="45" t="str">
        <f t="shared" si="0"/>
        <v>Tirsdag</v>
      </c>
      <c r="M7" s="45" t="str">
        <f t="shared" si="0"/>
        <v>Onsdag</v>
      </c>
      <c r="N7" s="45" t="str">
        <f t="shared" si="0"/>
        <v>Torsdag</v>
      </c>
      <c r="O7" s="45" t="str">
        <f t="shared" si="0"/>
        <v>Fredag</v>
      </c>
      <c r="P7" s="45" t="str">
        <f t="shared" si="0"/>
        <v>Lørdag</v>
      </c>
      <c r="Q7" s="45" t="str">
        <f t="shared" si="0"/>
        <v>Søndag</v>
      </c>
      <c r="R7" s="45" t="str">
        <f t="shared" si="0"/>
        <v>Mandag</v>
      </c>
      <c r="S7" s="45" t="str">
        <f t="shared" si="0"/>
        <v>Tirsdag</v>
      </c>
      <c r="T7" s="45" t="str">
        <f t="shared" si="0"/>
        <v>Onsdag</v>
      </c>
      <c r="U7" s="45" t="str">
        <f t="shared" si="0"/>
        <v>Torsdag</v>
      </c>
      <c r="V7" s="45" t="str">
        <f t="shared" si="0"/>
        <v>Fredag</v>
      </c>
      <c r="W7" s="45" t="str">
        <f t="shared" si="0"/>
        <v>Lørdag</v>
      </c>
      <c r="X7" s="45" t="str">
        <f t="shared" si="0"/>
        <v>Søndag</v>
      </c>
      <c r="Y7" s="45" t="str">
        <f t="shared" si="0"/>
        <v>Mandag</v>
      </c>
      <c r="Z7" s="45" t="str">
        <f t="shared" si="0"/>
        <v>Tirsdag</v>
      </c>
      <c r="AA7" s="45" t="str">
        <f t="shared" si="0"/>
        <v>Onsdag</v>
      </c>
      <c r="AB7" s="45" t="str">
        <f t="shared" si="0"/>
        <v>Torsdag</v>
      </c>
      <c r="AC7" s="45" t="str">
        <f t="shared" si="0"/>
        <v>Fredag</v>
      </c>
      <c r="AD7" s="45" t="str">
        <f t="shared" si="0"/>
        <v>Lørdag</v>
      </c>
      <c r="AE7" s="45" t="str">
        <f t="shared" si="0"/>
        <v>Søndag</v>
      </c>
      <c r="AF7" s="45" t="str">
        <f t="shared" si="0"/>
        <v>Mandag</v>
      </c>
      <c r="AG7" s="45" t="str">
        <f t="shared" si="0"/>
        <v>Tirsdag</v>
      </c>
      <c r="AH7" s="45" t="str">
        <f t="shared" si="0"/>
        <v>Onsdag</v>
      </c>
      <c r="AI7" s="29" t="s">
        <v>18</v>
      </c>
      <c r="AJ7" s="29" t="s">
        <v>20</v>
      </c>
      <c r="AK7" s="30"/>
      <c r="AL7" s="30"/>
      <c r="AM7" s="30"/>
      <c r="AN7" s="30"/>
      <c r="AO7" s="30"/>
      <c r="AP7" s="30"/>
      <c r="AQ7" s="52"/>
      <c r="AR7" s="52"/>
    </row>
    <row r="8" spans="1:44" x14ac:dyDescent="0.25">
      <c r="A8" s="19" t="s">
        <v>14</v>
      </c>
      <c r="B8" s="19" t="s">
        <v>15</v>
      </c>
      <c r="C8" s="20" t="s">
        <v>16</v>
      </c>
      <c r="D8" s="40">
        <f>DATE(Opstart!E2,1,15)</f>
        <v>45306</v>
      </c>
      <c r="E8" s="40">
        <f>D8+1</f>
        <v>45307</v>
      </c>
      <c r="F8" s="40">
        <f t="shared" ref="F8:AH8" si="1">E8+1</f>
        <v>45308</v>
      </c>
      <c r="G8" s="40">
        <f t="shared" si="1"/>
        <v>45309</v>
      </c>
      <c r="H8" s="40">
        <f t="shared" si="1"/>
        <v>45310</v>
      </c>
      <c r="I8" s="40">
        <f t="shared" si="1"/>
        <v>45311</v>
      </c>
      <c r="J8" s="40">
        <f t="shared" si="1"/>
        <v>45312</v>
      </c>
      <c r="K8" s="40">
        <f t="shared" si="1"/>
        <v>45313</v>
      </c>
      <c r="L8" s="40">
        <f t="shared" si="1"/>
        <v>45314</v>
      </c>
      <c r="M8" s="40">
        <f t="shared" si="1"/>
        <v>45315</v>
      </c>
      <c r="N8" s="40">
        <f t="shared" si="1"/>
        <v>45316</v>
      </c>
      <c r="O8" s="40">
        <f t="shared" si="1"/>
        <v>45317</v>
      </c>
      <c r="P8" s="40">
        <f t="shared" si="1"/>
        <v>45318</v>
      </c>
      <c r="Q8" s="40">
        <f t="shared" si="1"/>
        <v>45319</v>
      </c>
      <c r="R8" s="40">
        <f t="shared" si="1"/>
        <v>45320</v>
      </c>
      <c r="S8" s="40">
        <f t="shared" si="1"/>
        <v>45321</v>
      </c>
      <c r="T8" s="40">
        <f t="shared" si="1"/>
        <v>45322</v>
      </c>
      <c r="U8" s="40">
        <f t="shared" si="1"/>
        <v>45323</v>
      </c>
      <c r="V8" s="40">
        <f t="shared" si="1"/>
        <v>45324</v>
      </c>
      <c r="W8" s="40">
        <f t="shared" si="1"/>
        <v>45325</v>
      </c>
      <c r="X8" s="40">
        <f t="shared" si="1"/>
        <v>45326</v>
      </c>
      <c r="Y8" s="40">
        <f t="shared" si="1"/>
        <v>45327</v>
      </c>
      <c r="Z8" s="40">
        <f t="shared" si="1"/>
        <v>45328</v>
      </c>
      <c r="AA8" s="40">
        <f t="shared" si="1"/>
        <v>45329</v>
      </c>
      <c r="AB8" s="40">
        <f t="shared" si="1"/>
        <v>45330</v>
      </c>
      <c r="AC8" s="40">
        <f t="shared" si="1"/>
        <v>45331</v>
      </c>
      <c r="AD8" s="40">
        <f t="shared" si="1"/>
        <v>45332</v>
      </c>
      <c r="AE8" s="40">
        <f t="shared" si="1"/>
        <v>45333</v>
      </c>
      <c r="AF8" s="40">
        <f t="shared" si="1"/>
        <v>45334</v>
      </c>
      <c r="AG8" s="40">
        <f t="shared" si="1"/>
        <v>45335</v>
      </c>
      <c r="AH8" s="40">
        <f t="shared" si="1"/>
        <v>45336</v>
      </c>
      <c r="AI8" s="31" t="s">
        <v>19</v>
      </c>
      <c r="AJ8" s="31" t="s">
        <v>21</v>
      </c>
      <c r="AK8" s="32" t="s">
        <v>17</v>
      </c>
      <c r="AL8" s="32" t="s">
        <v>6</v>
      </c>
      <c r="AM8" s="32" t="s">
        <v>4</v>
      </c>
      <c r="AN8" s="32" t="s">
        <v>8</v>
      </c>
      <c r="AO8" s="32" t="s">
        <v>10</v>
      </c>
      <c r="AP8" s="32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/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/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_xlfn.IFS(X$7=Medarbejder!$O$2,Medarbejder!$O3,X$7=Medarbejder!$P$2,Medarbejder!$P3,X$7=Medarbejder!$Q$2,Medarbejder!$Q3,X$7=Medarbejder!$R$2,Medarbejder!$R3,X$7=Medarbejder!$S$2,Medarbejder!$S3,X$7=Medarbejder!$T$2,Medarbejder!$T3,X$7=Medarbejder!$U$2,Medarbejder!$U3)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_xlfn.IFS(AE$7=Medarbejder!$O$2,Medarbejder!$O3,AE$7=Medarbejder!$P$2,Medarbejder!$P3,AE$7=Medarbejder!$Q$2,Medarbejder!$Q3,AE$7=Medarbejder!$R$2,Medarbejder!$R3,AE$7=Medarbejder!$S$2,Medarbejder!$S3,AE$7=Medarbejder!$T$2,Medarbejder!$T3,AE$7=Medarbejder!$U$2,Medarbejder!$U3)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COUNTIFS($D9:$AH9,"f")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_xlfn.IFS(J$7=Medarbejder!$O$2,Medarbejder!$O4,J$7=Medarbejder!$P$2,Medarbejder!$P4,J$7=Medarbejder!$Q$2,Medarbejder!$Q4,J$7=Medarbejder!$R$2,Medarbejder!$R4,J$7=Medarbejder!$S$2,Medarbejder!$S4,J$7=Medarbejder!$T$2,Medarbejder!$T4,J$7=Medarbejder!$U$2,Medarbejder!$U4)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_xlfn.IFS(Q$7=Medarbejder!$O$2,Medarbejder!$O4,Q$7=Medarbejder!$P$2,Medarbejder!$P4,Q$7=Medarbejder!$Q$2,Medarbejder!$Q4,Q$7=Medarbejder!$R$2,Medarbejder!$R4,Q$7=Medarbejder!$S$2,Medarbejder!$S4,Q$7=Medarbejder!$T$2,Medarbejder!$T4,Q$7=Medarbejder!$U$2,Medarbejder!$U4)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_xlfn.IFS(X$7=Medarbejder!$O$2,Medarbejder!$O4,X$7=Medarbejder!$P$2,Medarbejder!$P4,X$7=Medarbejder!$Q$2,Medarbejder!$Q4,X$7=Medarbejder!$R$2,Medarbejder!$R4,X$7=Medarbejder!$S$2,Medarbejder!$S4,X$7=Medarbejder!$T$2,Medarbejder!$T4,X$7=Medarbejder!$U$2,Medarbejder!$U4)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_xlfn.IFS(AE$7=Medarbejder!$O$2,Medarbejder!$O4,AE$7=Medarbejder!$P$2,Medarbejder!$P4,AE$7=Medarbejder!$Q$2,Medarbejder!$Q4,AE$7=Medarbejder!$R$2,Medarbejder!$R4,AE$7=Medarbejder!$S$2,Medarbejder!$S4,AE$7=Medarbejder!$T$2,Medarbejder!$T4,AE$7=Medarbejder!$U$2,Medarbejder!$U4)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2">SUM($D10:$AH10)</f>
        <v>0</v>
      </c>
      <c r="AJ10" s="90">
        <f>SUMIF($D$7:$AH$7,Medarbejder!$U$2,$D10:$AH10)</f>
        <v>0</v>
      </c>
      <c r="AK10" s="5">
        <f t="shared" ref="AK10:AK72" si="3">COUNTIFS($D10:$AH10,"f")</f>
        <v>0</v>
      </c>
      <c r="AL10" s="5">
        <f t="shared" ref="AL10:AL72" si="4">COUNTIFS($D10:$AH10,"S")</f>
        <v>0</v>
      </c>
      <c r="AM10" s="5">
        <f t="shared" ref="AM10:AM72" si="5">COUNTIFS($D10:$AH10,"P")</f>
        <v>0</v>
      </c>
      <c r="AN10" s="5">
        <f t="shared" ref="AN10:AN72" si="6">COUNTIFS($D10:$AH10,"BS")</f>
        <v>0</v>
      </c>
      <c r="AO10" s="5">
        <f t="shared" ref="AO10:AO72" si="7">COUNTIFS($D10:$AH10,"FF")</f>
        <v>0</v>
      </c>
      <c r="AP10" s="5">
        <f t="shared" ref="AP10:AP72" si="8">COUNTIFS($D10:$AH10,"G")</f>
        <v>0</v>
      </c>
      <c r="AQ10" s="54">
        <f>Medarbejder!F4</f>
        <v>0</v>
      </c>
      <c r="AR10" s="54">
        <f t="shared" ref="AR10:AR72" si="9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_xlfn.IFS(J$7=Medarbejder!$O$2,Medarbejder!$O5,J$7=Medarbejder!$P$2,Medarbejder!$P5,J$7=Medarbejder!$Q$2,Medarbejder!$Q5,J$7=Medarbejder!$R$2,Medarbejder!$R5,J$7=Medarbejder!$S$2,Medarbejder!$S5,J$7=Medarbejder!$T$2,Medarbejder!$T5,J$7=Medarbejder!$U$2,Medarbejder!$U5)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_xlfn.IFS(Q$7=Medarbejder!$O$2,Medarbejder!$O5,Q$7=Medarbejder!$P$2,Medarbejder!$P5,Q$7=Medarbejder!$Q$2,Medarbejder!$Q5,Q$7=Medarbejder!$R$2,Medarbejder!$R5,Q$7=Medarbejder!$S$2,Medarbejder!$S5,Q$7=Medarbejder!$T$2,Medarbejder!$T5,Q$7=Medarbejder!$U$2,Medarbejder!$U5)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_xlfn.IFS(X$7=Medarbejder!$O$2,Medarbejder!$O5,X$7=Medarbejder!$P$2,Medarbejder!$P5,X$7=Medarbejder!$Q$2,Medarbejder!$Q5,X$7=Medarbejder!$R$2,Medarbejder!$R5,X$7=Medarbejder!$S$2,Medarbejder!$S5,X$7=Medarbejder!$T$2,Medarbejder!$T5,X$7=Medarbejder!$U$2,Medarbejder!$U5)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_xlfn.IFS(AE$7=Medarbejder!$O$2,Medarbejder!$O5,AE$7=Medarbejder!$P$2,Medarbejder!$P5,AE$7=Medarbejder!$Q$2,Medarbejder!$Q5,AE$7=Medarbejder!$R$2,Medarbejder!$R5,AE$7=Medarbejder!$S$2,Medarbejder!$S5,AE$7=Medarbejder!$T$2,Medarbejder!$T5,AE$7=Medarbejder!$U$2,Medarbejder!$U5)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2"/>
        <v>0</v>
      </c>
      <c r="AJ11" s="90">
        <f>SUMIF($D$7:$AH$7,Medarbejder!$U$2,$D11:$AH11)</f>
        <v>0</v>
      </c>
      <c r="AK11" s="5">
        <f t="shared" si="3"/>
        <v>0</v>
      </c>
      <c r="AL11" s="5">
        <f t="shared" si="4"/>
        <v>0</v>
      </c>
      <c r="AM11" s="5">
        <f t="shared" si="5"/>
        <v>0</v>
      </c>
      <c r="AN11" s="5">
        <f t="shared" si="6"/>
        <v>0</v>
      </c>
      <c r="AO11" s="5">
        <f t="shared" si="7"/>
        <v>0</v>
      </c>
      <c r="AP11" s="5">
        <f t="shared" si="8"/>
        <v>0</v>
      </c>
      <c r="AQ11" s="54">
        <f>Medarbejder!F5</f>
        <v>0</v>
      </c>
      <c r="AR11" s="54">
        <f t="shared" si="9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_xlfn.IFS(J$7=Medarbejder!$O$2,Medarbejder!$O6,J$7=Medarbejder!$P$2,Medarbejder!$P6,J$7=Medarbejder!$Q$2,Medarbejder!$Q6,J$7=Medarbejder!$R$2,Medarbejder!$R6,J$7=Medarbejder!$S$2,Medarbejder!$S6,J$7=Medarbejder!$T$2,Medarbejder!$T6,J$7=Medarbejder!$U$2,Medarbejder!$U6)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_xlfn.IFS(Q$7=Medarbejder!$O$2,Medarbejder!$O6,Q$7=Medarbejder!$P$2,Medarbejder!$P6,Q$7=Medarbejder!$Q$2,Medarbejder!$Q6,Q$7=Medarbejder!$R$2,Medarbejder!$R6,Q$7=Medarbejder!$S$2,Medarbejder!$S6,Q$7=Medarbejder!$T$2,Medarbejder!$T6,Q$7=Medarbejder!$U$2,Medarbejder!$U6)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_xlfn.IFS(X$7=Medarbejder!$O$2,Medarbejder!$O6,X$7=Medarbejder!$P$2,Medarbejder!$P6,X$7=Medarbejder!$Q$2,Medarbejder!$Q6,X$7=Medarbejder!$R$2,Medarbejder!$R6,X$7=Medarbejder!$S$2,Medarbejder!$S6,X$7=Medarbejder!$T$2,Medarbejder!$T6,X$7=Medarbejder!$U$2,Medarbejder!$U6)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_xlfn.IFS(AE$7=Medarbejder!$O$2,Medarbejder!$O6,AE$7=Medarbejder!$P$2,Medarbejder!$P6,AE$7=Medarbejder!$Q$2,Medarbejder!$Q6,AE$7=Medarbejder!$R$2,Medarbejder!$R6,AE$7=Medarbejder!$S$2,Medarbejder!$S6,AE$7=Medarbejder!$T$2,Medarbejder!$T6,AE$7=Medarbejder!$U$2,Medarbejder!$U6)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2"/>
        <v>0</v>
      </c>
      <c r="AJ12" s="90">
        <f>SUMIF($D$7:$AH$7,Medarbejder!$U$2,$D12:$AH12)</f>
        <v>0</v>
      </c>
      <c r="AK12" s="5">
        <f t="shared" si="3"/>
        <v>0</v>
      </c>
      <c r="AL12" s="5">
        <f t="shared" si="4"/>
        <v>0</v>
      </c>
      <c r="AM12" s="5">
        <f t="shared" si="5"/>
        <v>0</v>
      </c>
      <c r="AN12" s="5">
        <f t="shared" si="6"/>
        <v>0</v>
      </c>
      <c r="AO12" s="5">
        <f t="shared" si="7"/>
        <v>0</v>
      </c>
      <c r="AP12" s="5">
        <f t="shared" si="8"/>
        <v>0</v>
      </c>
      <c r="AQ12" s="54">
        <f>Medarbejder!F6</f>
        <v>0</v>
      </c>
      <c r="AR12" s="54">
        <f t="shared" si="9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_xlfn.IFS(J$7=Medarbejder!$O$2,Medarbejder!$O7,J$7=Medarbejder!$P$2,Medarbejder!$P7,J$7=Medarbejder!$Q$2,Medarbejder!$Q7,J$7=Medarbejder!$R$2,Medarbejder!$R7,J$7=Medarbejder!$S$2,Medarbejder!$S7,J$7=Medarbejder!$T$2,Medarbejder!$T7,J$7=Medarbejder!$U$2,Medarbejder!$U7)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_xlfn.IFS(Q$7=Medarbejder!$O$2,Medarbejder!$O7,Q$7=Medarbejder!$P$2,Medarbejder!$P7,Q$7=Medarbejder!$Q$2,Medarbejder!$Q7,Q$7=Medarbejder!$R$2,Medarbejder!$R7,Q$7=Medarbejder!$S$2,Medarbejder!$S7,Q$7=Medarbejder!$T$2,Medarbejder!$T7,Q$7=Medarbejder!$U$2,Medarbejder!$U7)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_xlfn.IFS(X$7=Medarbejder!$O$2,Medarbejder!$O7,X$7=Medarbejder!$P$2,Medarbejder!$P7,X$7=Medarbejder!$Q$2,Medarbejder!$Q7,X$7=Medarbejder!$R$2,Medarbejder!$R7,X$7=Medarbejder!$S$2,Medarbejder!$S7,X$7=Medarbejder!$T$2,Medarbejder!$T7,X$7=Medarbejder!$U$2,Medarbejder!$U7)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_xlfn.IFS(AE$7=Medarbejder!$O$2,Medarbejder!$O7,AE$7=Medarbejder!$P$2,Medarbejder!$P7,AE$7=Medarbejder!$Q$2,Medarbejder!$Q7,AE$7=Medarbejder!$R$2,Medarbejder!$R7,AE$7=Medarbejder!$S$2,Medarbejder!$S7,AE$7=Medarbejder!$T$2,Medarbejder!$T7,AE$7=Medarbejder!$U$2,Medarbejder!$U7)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2"/>
        <v>0</v>
      </c>
      <c r="AJ13" s="90">
        <f>SUMIF($D$7:$AH$7,Medarbejder!$U$2,$D13:$AH13)</f>
        <v>0</v>
      </c>
      <c r="AK13" s="5">
        <f t="shared" si="3"/>
        <v>0</v>
      </c>
      <c r="AL13" s="5">
        <f t="shared" si="4"/>
        <v>0</v>
      </c>
      <c r="AM13" s="5">
        <f t="shared" si="5"/>
        <v>0</v>
      </c>
      <c r="AN13" s="5">
        <f t="shared" si="6"/>
        <v>0</v>
      </c>
      <c r="AO13" s="5">
        <f t="shared" si="7"/>
        <v>0</v>
      </c>
      <c r="AP13" s="5">
        <f t="shared" si="8"/>
        <v>0</v>
      </c>
      <c r="AQ13" s="54">
        <f>Medarbejder!F7</f>
        <v>0</v>
      </c>
      <c r="AR13" s="54">
        <f t="shared" si="9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_xlfn.IFS(J$7=Medarbejder!$O$2,Medarbejder!$O8,J$7=Medarbejder!$P$2,Medarbejder!$P8,J$7=Medarbejder!$Q$2,Medarbejder!$Q8,J$7=Medarbejder!$R$2,Medarbejder!$R8,J$7=Medarbejder!$S$2,Medarbejder!$S8,J$7=Medarbejder!$T$2,Medarbejder!$T8,J$7=Medarbejder!$U$2,Medarbejder!$U8)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_xlfn.IFS(Q$7=Medarbejder!$O$2,Medarbejder!$O8,Q$7=Medarbejder!$P$2,Medarbejder!$P8,Q$7=Medarbejder!$Q$2,Medarbejder!$Q8,Q$7=Medarbejder!$R$2,Medarbejder!$R8,Q$7=Medarbejder!$S$2,Medarbejder!$S8,Q$7=Medarbejder!$T$2,Medarbejder!$T8,Q$7=Medarbejder!$U$2,Medarbejder!$U8)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_xlfn.IFS(X$7=Medarbejder!$O$2,Medarbejder!$O8,X$7=Medarbejder!$P$2,Medarbejder!$P8,X$7=Medarbejder!$Q$2,Medarbejder!$Q8,X$7=Medarbejder!$R$2,Medarbejder!$R8,X$7=Medarbejder!$S$2,Medarbejder!$S8,X$7=Medarbejder!$T$2,Medarbejder!$T8,X$7=Medarbejder!$U$2,Medarbejder!$U8)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_xlfn.IFS(AE$7=Medarbejder!$O$2,Medarbejder!$O8,AE$7=Medarbejder!$P$2,Medarbejder!$P8,AE$7=Medarbejder!$Q$2,Medarbejder!$Q8,AE$7=Medarbejder!$R$2,Medarbejder!$R8,AE$7=Medarbejder!$S$2,Medarbejder!$S8,AE$7=Medarbejder!$T$2,Medarbejder!$T8,AE$7=Medarbejder!$U$2,Medarbejder!$U8)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2"/>
        <v>0</v>
      </c>
      <c r="AJ14" s="90">
        <f>SUMIF($D$7:$AH$7,Medarbejder!$U$2,$D14:$AH14)</f>
        <v>0</v>
      </c>
      <c r="AK14" s="5">
        <f t="shared" si="3"/>
        <v>0</v>
      </c>
      <c r="AL14" s="5">
        <f t="shared" si="4"/>
        <v>0</v>
      </c>
      <c r="AM14" s="5">
        <f t="shared" si="5"/>
        <v>0</v>
      </c>
      <c r="AN14" s="5">
        <f t="shared" si="6"/>
        <v>0</v>
      </c>
      <c r="AO14" s="5">
        <f t="shared" si="7"/>
        <v>0</v>
      </c>
      <c r="AP14" s="5">
        <f t="shared" si="8"/>
        <v>0</v>
      </c>
      <c r="AQ14" s="54">
        <f>Medarbejder!F8</f>
        <v>0</v>
      </c>
      <c r="AR14" s="54">
        <f t="shared" si="9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_xlfn.IFS(J$7=Medarbejder!$O$2,Medarbejder!$O9,J$7=Medarbejder!$P$2,Medarbejder!$P9,J$7=Medarbejder!$Q$2,Medarbejder!$Q9,J$7=Medarbejder!$R$2,Medarbejder!$R9,J$7=Medarbejder!$S$2,Medarbejder!$S9,J$7=Medarbejder!$T$2,Medarbejder!$T9,J$7=Medarbejder!$U$2,Medarbejder!$U9)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_xlfn.IFS(Q$7=Medarbejder!$O$2,Medarbejder!$O9,Q$7=Medarbejder!$P$2,Medarbejder!$P9,Q$7=Medarbejder!$Q$2,Medarbejder!$Q9,Q$7=Medarbejder!$R$2,Medarbejder!$R9,Q$7=Medarbejder!$S$2,Medarbejder!$S9,Q$7=Medarbejder!$T$2,Medarbejder!$T9,Q$7=Medarbejder!$U$2,Medarbejder!$U9)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_xlfn.IFS(X$7=Medarbejder!$O$2,Medarbejder!$O9,X$7=Medarbejder!$P$2,Medarbejder!$P9,X$7=Medarbejder!$Q$2,Medarbejder!$Q9,X$7=Medarbejder!$R$2,Medarbejder!$R9,X$7=Medarbejder!$S$2,Medarbejder!$S9,X$7=Medarbejder!$T$2,Medarbejder!$T9,X$7=Medarbejder!$U$2,Medarbejder!$U9)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_xlfn.IFS(AE$7=Medarbejder!$O$2,Medarbejder!$O9,AE$7=Medarbejder!$P$2,Medarbejder!$P9,AE$7=Medarbejder!$Q$2,Medarbejder!$Q9,AE$7=Medarbejder!$R$2,Medarbejder!$R9,AE$7=Medarbejder!$S$2,Medarbejder!$S9,AE$7=Medarbejder!$T$2,Medarbejder!$T9,AE$7=Medarbejder!$U$2,Medarbejder!$U9)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2"/>
        <v>0</v>
      </c>
      <c r="AJ15" s="90">
        <f>SUMIF($D$7:$AH$7,Medarbejder!$U$2,$D15:$AH15)</f>
        <v>0</v>
      </c>
      <c r="AK15" s="5">
        <f t="shared" si="3"/>
        <v>0</v>
      </c>
      <c r="AL15" s="5">
        <f t="shared" si="4"/>
        <v>0</v>
      </c>
      <c r="AM15" s="5">
        <f t="shared" si="5"/>
        <v>0</v>
      </c>
      <c r="AN15" s="5">
        <f t="shared" si="6"/>
        <v>0</v>
      </c>
      <c r="AO15" s="5">
        <f t="shared" si="7"/>
        <v>0</v>
      </c>
      <c r="AP15" s="5">
        <f t="shared" si="8"/>
        <v>0</v>
      </c>
      <c r="AQ15" s="54">
        <f>Medarbejder!F9</f>
        <v>0</v>
      </c>
      <c r="AR15" s="54">
        <f t="shared" si="9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_xlfn.IFS(J$7=Medarbejder!$O$2,Medarbejder!$O10,J$7=Medarbejder!$P$2,Medarbejder!$P10,J$7=Medarbejder!$Q$2,Medarbejder!$Q10,J$7=Medarbejder!$R$2,Medarbejder!$R10,J$7=Medarbejder!$S$2,Medarbejder!$S10,J$7=Medarbejder!$T$2,Medarbejder!$T10,J$7=Medarbejder!$U$2,Medarbejder!$U10)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_xlfn.IFS(Q$7=Medarbejder!$O$2,Medarbejder!$O10,Q$7=Medarbejder!$P$2,Medarbejder!$P10,Q$7=Medarbejder!$Q$2,Medarbejder!$Q10,Q$7=Medarbejder!$R$2,Medarbejder!$R10,Q$7=Medarbejder!$S$2,Medarbejder!$S10,Q$7=Medarbejder!$T$2,Medarbejder!$T10,Q$7=Medarbejder!$U$2,Medarbejder!$U10)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_xlfn.IFS(X$7=Medarbejder!$O$2,Medarbejder!$O10,X$7=Medarbejder!$P$2,Medarbejder!$P10,X$7=Medarbejder!$Q$2,Medarbejder!$Q10,X$7=Medarbejder!$R$2,Medarbejder!$R10,X$7=Medarbejder!$S$2,Medarbejder!$S10,X$7=Medarbejder!$T$2,Medarbejder!$T10,X$7=Medarbejder!$U$2,Medarbejder!$U10)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$7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2"/>
        <v>0</v>
      </c>
      <c r="AJ16" s="90">
        <f>SUMIF($D$7:$AH$7,Medarbejder!$U$2,$D16:$AH16)</f>
        <v>0</v>
      </c>
      <c r="AK16" s="5">
        <f t="shared" si="3"/>
        <v>0</v>
      </c>
      <c r="AL16" s="5">
        <f t="shared" si="4"/>
        <v>0</v>
      </c>
      <c r="AM16" s="5">
        <f t="shared" si="5"/>
        <v>0</v>
      </c>
      <c r="AN16" s="5">
        <f t="shared" si="6"/>
        <v>0</v>
      </c>
      <c r="AO16" s="5">
        <f t="shared" si="7"/>
        <v>0</v>
      </c>
      <c r="AP16" s="5">
        <f t="shared" si="8"/>
        <v>0</v>
      </c>
      <c r="AQ16" s="54">
        <f>Medarbejder!F10</f>
        <v>0</v>
      </c>
      <c r="AR16" s="54">
        <f t="shared" si="9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_xlfn.IFS(J$7=Medarbejder!$O$2,Medarbejder!$O11,J$7=Medarbejder!$P$2,Medarbejder!$P11,J$7=Medarbejder!$Q$2,Medarbejder!$Q11,J$7=Medarbejder!$R$2,Medarbejder!$R11,J$7=Medarbejder!$S$2,Medarbejder!$S11,J$7=Medarbejder!$T$2,Medarbejder!$T11,J$7=Medarbejder!$U$2,Medarbejder!$U11)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_xlfn.IFS(Q$7=Medarbejder!$O$2,Medarbejder!$O11,Q$7=Medarbejder!$P$2,Medarbejder!$P11,Q$7=Medarbejder!$Q$2,Medarbejder!$Q11,Q$7=Medarbejder!$R$2,Medarbejder!$R11,Q$7=Medarbejder!$S$2,Medarbejder!$S11,Q$7=Medarbejder!$T$2,Medarbejder!$T11,Q$7=Medarbejder!$U$2,Medarbejder!$U11)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_xlfn.IFS(X$7=Medarbejder!$O$2,Medarbejder!$O11,X$7=Medarbejder!$P$2,Medarbejder!$P11,X$7=Medarbejder!$Q$2,Medarbejder!$Q11,X$7=Medarbejder!$R$2,Medarbejder!$R11,X$7=Medarbejder!$S$2,Medarbejder!$S11,X$7=Medarbejder!$T$2,Medarbejder!$T11,X$7=Medarbejder!$U$2,Medarbejder!$U11)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$7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2"/>
        <v>0</v>
      </c>
      <c r="AJ17" s="90">
        <f>SUMIF($D$7:$AH$7,Medarbejder!$U$2,$D17:$AH17)</f>
        <v>0</v>
      </c>
      <c r="AK17" s="5">
        <f t="shared" si="3"/>
        <v>0</v>
      </c>
      <c r="AL17" s="5">
        <f t="shared" si="4"/>
        <v>0</v>
      </c>
      <c r="AM17" s="5">
        <f t="shared" si="5"/>
        <v>0</v>
      </c>
      <c r="AN17" s="5">
        <f t="shared" si="6"/>
        <v>0</v>
      </c>
      <c r="AO17" s="5">
        <f t="shared" si="7"/>
        <v>0</v>
      </c>
      <c r="AP17" s="5">
        <f t="shared" si="8"/>
        <v>0</v>
      </c>
      <c r="AQ17" s="54">
        <f>Medarbejder!F11</f>
        <v>0</v>
      </c>
      <c r="AR17" s="54">
        <f t="shared" si="9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_xlfn.IFS(J$7=Medarbejder!$O$2,Medarbejder!$O12,J$7=Medarbejder!$P$2,Medarbejder!$P12,J$7=Medarbejder!$Q$2,Medarbejder!$Q12,J$7=Medarbejder!$R$2,Medarbejder!$R12,J$7=Medarbejder!$S$2,Medarbejder!$S12,J$7=Medarbejder!$T$2,Medarbejder!$T12,J$7=Medarbejder!$U$2,Medarbejder!$U12)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_xlfn.IFS(Q$7=Medarbejder!$O$2,Medarbejder!$O12,Q$7=Medarbejder!$P$2,Medarbejder!$P12,Q$7=Medarbejder!$Q$2,Medarbejder!$Q12,Q$7=Medarbejder!$R$2,Medarbejder!$R12,Q$7=Medarbejder!$S$2,Medarbejder!$S12,Q$7=Medarbejder!$T$2,Medarbejder!$T12,Q$7=Medarbejder!$U$2,Medarbejder!$U12)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_xlfn.IFS(X$7=Medarbejder!$O$2,Medarbejder!$O12,X$7=Medarbejder!$P$2,Medarbejder!$P12,X$7=Medarbejder!$Q$2,Medarbejder!$Q12,X$7=Medarbejder!$R$2,Medarbejder!$R12,X$7=Medarbejder!$S$2,Medarbejder!$S12,X$7=Medarbejder!$T$2,Medarbejder!$T12,X$7=Medarbejder!$U$2,Medarbejder!$U12)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$7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2"/>
        <v>0</v>
      </c>
      <c r="AJ18" s="90">
        <f>SUMIF($D$7:$AH$7,Medarbejder!$U$2,$D18:$AH18)</f>
        <v>0</v>
      </c>
      <c r="AK18" s="5">
        <f t="shared" si="3"/>
        <v>0</v>
      </c>
      <c r="AL18" s="5">
        <f t="shared" si="4"/>
        <v>0</v>
      </c>
      <c r="AM18" s="5">
        <f t="shared" si="5"/>
        <v>0</v>
      </c>
      <c r="AN18" s="5">
        <f t="shared" si="6"/>
        <v>0</v>
      </c>
      <c r="AO18" s="5">
        <f t="shared" si="7"/>
        <v>0</v>
      </c>
      <c r="AP18" s="5">
        <f t="shared" si="8"/>
        <v>0</v>
      </c>
      <c r="AQ18" s="54">
        <f>Medarbejder!F12</f>
        <v>0</v>
      </c>
      <c r="AR18" s="54">
        <f t="shared" si="9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_xlfn.IFS(J$7=Medarbejder!$O$2,Medarbejder!$O13,J$7=Medarbejder!$P$2,Medarbejder!$P13,J$7=Medarbejder!$Q$2,Medarbejder!$Q13,J$7=Medarbejder!$R$2,Medarbejder!$R13,J$7=Medarbejder!$S$2,Medarbejder!$S13,J$7=Medarbejder!$T$2,Medarbejder!$T13,J$7=Medarbejder!$U$2,Medarbejder!$U13)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_xlfn.IFS(Q$7=Medarbejder!$O$2,Medarbejder!$O13,Q$7=Medarbejder!$P$2,Medarbejder!$P13,Q$7=Medarbejder!$Q$2,Medarbejder!$Q13,Q$7=Medarbejder!$R$2,Medarbejder!$R13,Q$7=Medarbejder!$S$2,Medarbejder!$S13,Q$7=Medarbejder!$T$2,Medarbejder!$T13,Q$7=Medarbejder!$U$2,Medarbejder!$U13)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_xlfn.IFS(X$7=Medarbejder!$O$2,Medarbejder!$O13,X$7=Medarbejder!$P$2,Medarbejder!$P13,X$7=Medarbejder!$Q$2,Medarbejder!$Q13,X$7=Medarbejder!$R$2,Medarbejder!$R13,X$7=Medarbejder!$S$2,Medarbejder!$S13,X$7=Medarbejder!$T$2,Medarbejder!$T13,X$7=Medarbejder!$U$2,Medarbejder!$U13)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$7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2"/>
        <v>0</v>
      </c>
      <c r="AJ19" s="90">
        <f>SUMIF($D$7:$AH$7,Medarbejder!$U$2,$D19:$AH19)</f>
        <v>0</v>
      </c>
      <c r="AK19" s="5">
        <f t="shared" si="3"/>
        <v>0</v>
      </c>
      <c r="AL19" s="5">
        <f t="shared" si="4"/>
        <v>0</v>
      </c>
      <c r="AM19" s="5">
        <f t="shared" si="5"/>
        <v>0</v>
      </c>
      <c r="AN19" s="5">
        <f t="shared" si="6"/>
        <v>0</v>
      </c>
      <c r="AO19" s="5">
        <f t="shared" si="7"/>
        <v>0</v>
      </c>
      <c r="AP19" s="5">
        <f t="shared" si="8"/>
        <v>0</v>
      </c>
      <c r="AQ19" s="54">
        <f>Medarbejder!F13</f>
        <v>0</v>
      </c>
      <c r="AR19" s="54">
        <f t="shared" si="9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_xlfn.IFS(J$7=Medarbejder!$O$2,Medarbejder!$O14,J$7=Medarbejder!$P$2,Medarbejder!$P14,J$7=Medarbejder!$Q$2,Medarbejder!$Q14,J$7=Medarbejder!$R$2,Medarbejder!$R14,J$7=Medarbejder!$S$2,Medarbejder!$S14,J$7=Medarbejder!$T$2,Medarbejder!$T14,J$7=Medarbejder!$U$2,Medarbejder!$U14)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_xlfn.IFS(Q$7=Medarbejder!$O$2,Medarbejder!$O14,Q$7=Medarbejder!$P$2,Medarbejder!$P14,Q$7=Medarbejder!$Q$2,Medarbejder!$Q14,Q$7=Medarbejder!$R$2,Medarbejder!$R14,Q$7=Medarbejder!$S$2,Medarbejder!$S14,Q$7=Medarbejder!$T$2,Medarbejder!$T14,Q$7=Medarbejder!$U$2,Medarbejder!$U14)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_xlfn.IFS(X$7=Medarbejder!$O$2,Medarbejder!$O14,X$7=Medarbejder!$P$2,Medarbejder!$P14,X$7=Medarbejder!$Q$2,Medarbejder!$Q14,X$7=Medarbejder!$R$2,Medarbejder!$R14,X$7=Medarbejder!$S$2,Medarbejder!$S14,X$7=Medarbejder!$T$2,Medarbejder!$T14,X$7=Medarbejder!$U$2,Medarbejder!$U14)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$7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2"/>
        <v>0</v>
      </c>
      <c r="AJ20" s="90">
        <f>SUMIF($D$7:$AH$7,Medarbejder!$U$2,$D20:$AH20)</f>
        <v>0</v>
      </c>
      <c r="AK20" s="5">
        <f t="shared" si="3"/>
        <v>0</v>
      </c>
      <c r="AL20" s="5">
        <f t="shared" si="4"/>
        <v>0</v>
      </c>
      <c r="AM20" s="5">
        <f t="shared" si="5"/>
        <v>0</v>
      </c>
      <c r="AN20" s="5">
        <f t="shared" si="6"/>
        <v>0</v>
      </c>
      <c r="AO20" s="5">
        <f t="shared" si="7"/>
        <v>0</v>
      </c>
      <c r="AP20" s="5">
        <f t="shared" si="8"/>
        <v>0</v>
      </c>
      <c r="AQ20" s="54">
        <f>Medarbejder!F14</f>
        <v>0</v>
      </c>
      <c r="AR20" s="54">
        <f t="shared" si="9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_xlfn.IFS(J$7=Medarbejder!$O$2,Medarbejder!$O15,J$7=Medarbejder!$P$2,Medarbejder!$P15,J$7=Medarbejder!$Q$2,Medarbejder!$Q15,J$7=Medarbejder!$R$2,Medarbejder!$R15,J$7=Medarbejder!$S$2,Medarbejder!$S15,J$7=Medarbejder!$T$2,Medarbejder!$T15,J$7=Medarbejder!$U$2,Medarbejder!$U15)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_xlfn.IFS(Q$7=Medarbejder!$O$2,Medarbejder!$O15,Q$7=Medarbejder!$P$2,Medarbejder!$P15,Q$7=Medarbejder!$Q$2,Medarbejder!$Q15,Q$7=Medarbejder!$R$2,Medarbejder!$R15,Q$7=Medarbejder!$S$2,Medarbejder!$S15,Q$7=Medarbejder!$T$2,Medarbejder!$T15,Q$7=Medarbejder!$U$2,Medarbejder!$U15)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_xlfn.IFS(X$7=Medarbejder!$O$2,Medarbejder!$O15,X$7=Medarbejder!$P$2,Medarbejder!$P15,X$7=Medarbejder!$Q$2,Medarbejder!$Q15,X$7=Medarbejder!$R$2,Medarbejder!$R15,X$7=Medarbejder!$S$2,Medarbejder!$S15,X$7=Medarbejder!$T$2,Medarbejder!$T15,X$7=Medarbejder!$U$2,Medarbejder!$U15)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$7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2"/>
        <v>0</v>
      </c>
      <c r="AJ21" s="90">
        <f>SUMIF($D$7:$AH$7,Medarbejder!$U$2,$D21:$AH21)</f>
        <v>0</v>
      </c>
      <c r="AK21" s="5">
        <f t="shared" si="3"/>
        <v>0</v>
      </c>
      <c r="AL21" s="5">
        <f t="shared" si="4"/>
        <v>0</v>
      </c>
      <c r="AM21" s="5">
        <f t="shared" si="5"/>
        <v>0</v>
      </c>
      <c r="AN21" s="5">
        <f t="shared" si="6"/>
        <v>0</v>
      </c>
      <c r="AO21" s="5">
        <f t="shared" si="7"/>
        <v>0</v>
      </c>
      <c r="AP21" s="5">
        <f t="shared" si="8"/>
        <v>0</v>
      </c>
      <c r="AQ21" s="54">
        <f>Medarbejder!F15</f>
        <v>0</v>
      </c>
      <c r="AR21" s="54">
        <f t="shared" si="9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_xlfn.IFS(J$7=Medarbejder!$O$2,Medarbejder!$O16,J$7=Medarbejder!$P$2,Medarbejder!$P16,J$7=Medarbejder!$Q$2,Medarbejder!$Q16,J$7=Medarbejder!$R$2,Medarbejder!$R16,J$7=Medarbejder!$S$2,Medarbejder!$S16,J$7=Medarbejder!$T$2,Medarbejder!$T16,J$7=Medarbejder!$U$2,Medarbejder!$U16)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_xlfn.IFS(Q$7=Medarbejder!$O$2,Medarbejder!$O16,Q$7=Medarbejder!$P$2,Medarbejder!$P16,Q$7=Medarbejder!$Q$2,Medarbejder!$Q16,Q$7=Medarbejder!$R$2,Medarbejder!$R16,Q$7=Medarbejder!$S$2,Medarbejder!$S16,Q$7=Medarbejder!$T$2,Medarbejder!$T16,Q$7=Medarbejder!$U$2,Medarbejder!$U16)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_xlfn.IFS(X$7=Medarbejder!$O$2,Medarbejder!$O16,X$7=Medarbejder!$P$2,Medarbejder!$P16,X$7=Medarbejder!$Q$2,Medarbejder!$Q16,X$7=Medarbejder!$R$2,Medarbejder!$R16,X$7=Medarbejder!$S$2,Medarbejder!$S16,X$7=Medarbejder!$T$2,Medarbejder!$T16,X$7=Medarbejder!$U$2,Medarbejder!$U16)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$7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2"/>
        <v>0</v>
      </c>
      <c r="AJ22" s="90">
        <f>SUMIF($D$7:$AH$7,Medarbejder!$U$2,$D22:$AH22)</f>
        <v>0</v>
      </c>
      <c r="AK22" s="5">
        <f t="shared" si="3"/>
        <v>0</v>
      </c>
      <c r="AL22" s="5">
        <f t="shared" si="4"/>
        <v>0</v>
      </c>
      <c r="AM22" s="5">
        <f t="shared" si="5"/>
        <v>0</v>
      </c>
      <c r="AN22" s="5">
        <f t="shared" si="6"/>
        <v>0</v>
      </c>
      <c r="AO22" s="5">
        <f t="shared" si="7"/>
        <v>0</v>
      </c>
      <c r="AP22" s="5">
        <f t="shared" si="8"/>
        <v>0</v>
      </c>
      <c r="AQ22" s="54">
        <f>Medarbejder!F16</f>
        <v>0</v>
      </c>
      <c r="AR22" s="54">
        <f t="shared" si="9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_xlfn.IFS(J$7=Medarbejder!$O$2,Medarbejder!$O17,J$7=Medarbejder!$P$2,Medarbejder!$P17,J$7=Medarbejder!$Q$2,Medarbejder!$Q17,J$7=Medarbejder!$R$2,Medarbejder!$R17,J$7=Medarbejder!$S$2,Medarbejder!$S17,J$7=Medarbejder!$T$2,Medarbejder!$T17,J$7=Medarbejder!$U$2,Medarbejder!$U17)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_xlfn.IFS(Q$7=Medarbejder!$O$2,Medarbejder!$O17,Q$7=Medarbejder!$P$2,Medarbejder!$P17,Q$7=Medarbejder!$Q$2,Medarbejder!$Q17,Q$7=Medarbejder!$R$2,Medarbejder!$R17,Q$7=Medarbejder!$S$2,Medarbejder!$S17,Q$7=Medarbejder!$T$2,Medarbejder!$T17,Q$7=Medarbejder!$U$2,Medarbejder!$U17)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_xlfn.IFS(X$7=Medarbejder!$O$2,Medarbejder!$O17,X$7=Medarbejder!$P$2,Medarbejder!$P17,X$7=Medarbejder!$Q$2,Medarbejder!$Q17,X$7=Medarbejder!$R$2,Medarbejder!$R17,X$7=Medarbejder!$S$2,Medarbejder!$S17,X$7=Medarbejder!$T$2,Medarbejder!$T17,X$7=Medarbejder!$U$2,Medarbejder!$U17)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$7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2"/>
        <v>0</v>
      </c>
      <c r="AJ23" s="90">
        <f>SUMIF($D$7:$AH$7,Medarbejder!$U$2,$D23:$AH23)</f>
        <v>0</v>
      </c>
      <c r="AK23" s="5">
        <f t="shared" si="3"/>
        <v>0</v>
      </c>
      <c r="AL23" s="5">
        <f t="shared" si="4"/>
        <v>0</v>
      </c>
      <c r="AM23" s="5">
        <f t="shared" si="5"/>
        <v>0</v>
      </c>
      <c r="AN23" s="5">
        <f t="shared" si="6"/>
        <v>0</v>
      </c>
      <c r="AO23" s="5">
        <f t="shared" si="7"/>
        <v>0</v>
      </c>
      <c r="AP23" s="5">
        <f t="shared" si="8"/>
        <v>0</v>
      </c>
      <c r="AQ23" s="54">
        <f>Medarbejder!F17</f>
        <v>0</v>
      </c>
      <c r="AR23" s="54">
        <f t="shared" si="9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_xlfn.IFS(J$7=Medarbejder!$O$2,Medarbejder!$O18,J$7=Medarbejder!$P$2,Medarbejder!$P18,J$7=Medarbejder!$Q$2,Medarbejder!$Q18,J$7=Medarbejder!$R$2,Medarbejder!$R18,J$7=Medarbejder!$S$2,Medarbejder!$S18,J$7=Medarbejder!$T$2,Medarbejder!$T18,J$7=Medarbejder!$U$2,Medarbejder!$U18)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_xlfn.IFS(Q$7=Medarbejder!$O$2,Medarbejder!$O18,Q$7=Medarbejder!$P$2,Medarbejder!$P18,Q$7=Medarbejder!$Q$2,Medarbejder!$Q18,Q$7=Medarbejder!$R$2,Medarbejder!$R18,Q$7=Medarbejder!$S$2,Medarbejder!$S18,Q$7=Medarbejder!$T$2,Medarbejder!$T18,Q$7=Medarbejder!$U$2,Medarbejder!$U18)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_xlfn.IFS(X$7=Medarbejder!$O$2,Medarbejder!$O18,X$7=Medarbejder!$P$2,Medarbejder!$P18,X$7=Medarbejder!$Q$2,Medarbejder!$Q18,X$7=Medarbejder!$R$2,Medarbejder!$R18,X$7=Medarbejder!$S$2,Medarbejder!$S18,X$7=Medarbejder!$T$2,Medarbejder!$T18,X$7=Medarbejder!$U$2,Medarbejder!$U18)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$7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2"/>
        <v>0</v>
      </c>
      <c r="AJ24" s="90">
        <f>SUMIF($D$7:$AH$7,Medarbejder!$U$2,$D24:$AH24)</f>
        <v>0</v>
      </c>
      <c r="AK24" s="5">
        <f t="shared" si="3"/>
        <v>0</v>
      </c>
      <c r="AL24" s="5">
        <f t="shared" si="4"/>
        <v>0</v>
      </c>
      <c r="AM24" s="5">
        <f t="shared" si="5"/>
        <v>0</v>
      </c>
      <c r="AN24" s="5">
        <f t="shared" si="6"/>
        <v>0</v>
      </c>
      <c r="AO24" s="5">
        <f t="shared" si="7"/>
        <v>0</v>
      </c>
      <c r="AP24" s="5">
        <f t="shared" si="8"/>
        <v>0</v>
      </c>
      <c r="AQ24" s="54">
        <f>Medarbejder!F18</f>
        <v>0</v>
      </c>
      <c r="AR24" s="54">
        <f t="shared" si="9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_xlfn.IFS(J$7=Medarbejder!$O$2,Medarbejder!$O19,J$7=Medarbejder!$P$2,Medarbejder!$P19,J$7=Medarbejder!$Q$2,Medarbejder!$Q19,J$7=Medarbejder!$R$2,Medarbejder!$R19,J$7=Medarbejder!$S$2,Medarbejder!$S19,J$7=Medarbejder!$T$2,Medarbejder!$T19,J$7=Medarbejder!$U$2,Medarbejder!$U19)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_xlfn.IFS(Q$7=Medarbejder!$O$2,Medarbejder!$O19,Q$7=Medarbejder!$P$2,Medarbejder!$P19,Q$7=Medarbejder!$Q$2,Medarbejder!$Q19,Q$7=Medarbejder!$R$2,Medarbejder!$R19,Q$7=Medarbejder!$S$2,Medarbejder!$S19,Q$7=Medarbejder!$T$2,Medarbejder!$T19,Q$7=Medarbejder!$U$2,Medarbejder!$U19)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_xlfn.IFS(X$7=Medarbejder!$O$2,Medarbejder!$O19,X$7=Medarbejder!$P$2,Medarbejder!$P19,X$7=Medarbejder!$Q$2,Medarbejder!$Q19,X$7=Medarbejder!$R$2,Medarbejder!$R19,X$7=Medarbejder!$S$2,Medarbejder!$S19,X$7=Medarbejder!$T$2,Medarbejder!$T19,X$7=Medarbejder!$U$2,Medarbejder!$U19)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$7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2"/>
        <v>0</v>
      </c>
      <c r="AJ25" s="90">
        <f>SUMIF($D$7:$AH$7,Medarbejder!$U$2,$D25:$AH25)</f>
        <v>0</v>
      </c>
      <c r="AK25" s="5">
        <f t="shared" si="3"/>
        <v>0</v>
      </c>
      <c r="AL25" s="5">
        <f t="shared" si="4"/>
        <v>0</v>
      </c>
      <c r="AM25" s="5">
        <f t="shared" si="5"/>
        <v>0</v>
      </c>
      <c r="AN25" s="5">
        <f t="shared" si="6"/>
        <v>0</v>
      </c>
      <c r="AO25" s="5">
        <f t="shared" si="7"/>
        <v>0</v>
      </c>
      <c r="AP25" s="5">
        <f t="shared" si="8"/>
        <v>0</v>
      </c>
      <c r="AQ25" s="54">
        <f>Medarbejder!F19</f>
        <v>0</v>
      </c>
      <c r="AR25" s="54">
        <f t="shared" si="9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_xlfn.IFS(J$7=Medarbejder!$O$2,Medarbejder!$O20,J$7=Medarbejder!$P$2,Medarbejder!$P20,J$7=Medarbejder!$Q$2,Medarbejder!$Q20,J$7=Medarbejder!$R$2,Medarbejder!$R20,J$7=Medarbejder!$S$2,Medarbejder!$S20,J$7=Medarbejder!$T$2,Medarbejder!$T20,J$7=Medarbejder!$U$2,Medarbejder!$U20)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_xlfn.IFS(Q$7=Medarbejder!$O$2,Medarbejder!$O20,Q$7=Medarbejder!$P$2,Medarbejder!$P20,Q$7=Medarbejder!$Q$2,Medarbejder!$Q20,Q$7=Medarbejder!$R$2,Medarbejder!$R20,Q$7=Medarbejder!$S$2,Medarbejder!$S20,Q$7=Medarbejder!$T$2,Medarbejder!$T20,Q$7=Medarbejder!$U$2,Medarbejder!$U20)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_xlfn.IFS(X$7=Medarbejder!$O$2,Medarbejder!$O20,X$7=Medarbejder!$P$2,Medarbejder!$P20,X$7=Medarbejder!$Q$2,Medarbejder!$Q20,X$7=Medarbejder!$R$2,Medarbejder!$R20,X$7=Medarbejder!$S$2,Medarbejder!$S20,X$7=Medarbejder!$T$2,Medarbejder!$T20,X$7=Medarbejder!$U$2,Medarbejder!$U20)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$7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2"/>
        <v>0</v>
      </c>
      <c r="AJ26" s="90">
        <f>SUMIF($D$7:$AH$7,Medarbejder!$U$2,$D26:$AH26)</f>
        <v>0</v>
      </c>
      <c r="AK26" s="5">
        <f t="shared" si="3"/>
        <v>0</v>
      </c>
      <c r="AL26" s="5">
        <f t="shared" si="4"/>
        <v>0</v>
      </c>
      <c r="AM26" s="5">
        <f t="shared" si="5"/>
        <v>0</v>
      </c>
      <c r="AN26" s="5">
        <f t="shared" si="6"/>
        <v>0</v>
      </c>
      <c r="AO26" s="5">
        <f t="shared" si="7"/>
        <v>0</v>
      </c>
      <c r="AP26" s="5">
        <f t="shared" si="8"/>
        <v>0</v>
      </c>
      <c r="AQ26" s="54">
        <f>Medarbejder!F20</f>
        <v>0</v>
      </c>
      <c r="AR26" s="54">
        <f t="shared" si="9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_xlfn.IFS(J$7=Medarbejder!$O$2,Medarbejder!$O21,J$7=Medarbejder!$P$2,Medarbejder!$P21,J$7=Medarbejder!$Q$2,Medarbejder!$Q21,J$7=Medarbejder!$R$2,Medarbejder!$R21,J$7=Medarbejder!$S$2,Medarbejder!$S21,J$7=Medarbejder!$T$2,Medarbejder!$T21,J$7=Medarbejder!$U$2,Medarbejder!$U21)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_xlfn.IFS(Q$7=Medarbejder!$O$2,Medarbejder!$O21,Q$7=Medarbejder!$P$2,Medarbejder!$P21,Q$7=Medarbejder!$Q$2,Medarbejder!$Q21,Q$7=Medarbejder!$R$2,Medarbejder!$R21,Q$7=Medarbejder!$S$2,Medarbejder!$S21,Q$7=Medarbejder!$T$2,Medarbejder!$T21,Q$7=Medarbejder!$U$2,Medarbejder!$U21)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_xlfn.IFS(X$7=Medarbejder!$O$2,Medarbejder!$O21,X$7=Medarbejder!$P$2,Medarbejder!$P21,X$7=Medarbejder!$Q$2,Medarbejder!$Q21,X$7=Medarbejder!$R$2,Medarbejder!$R21,X$7=Medarbejder!$S$2,Medarbejder!$S21,X$7=Medarbejder!$T$2,Medarbejder!$T21,X$7=Medarbejder!$U$2,Medarbejder!$U21)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$7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2"/>
        <v>0</v>
      </c>
      <c r="AJ27" s="90">
        <f>SUMIF($D$7:$AH$7,Medarbejder!$U$2,$D27:$AH27)</f>
        <v>0</v>
      </c>
      <c r="AK27" s="5">
        <f t="shared" si="3"/>
        <v>0</v>
      </c>
      <c r="AL27" s="5">
        <f t="shared" si="4"/>
        <v>0</v>
      </c>
      <c r="AM27" s="5">
        <f t="shared" si="5"/>
        <v>0</v>
      </c>
      <c r="AN27" s="5">
        <f t="shared" si="6"/>
        <v>0</v>
      </c>
      <c r="AO27" s="5">
        <f t="shared" si="7"/>
        <v>0</v>
      </c>
      <c r="AP27" s="5">
        <f t="shared" si="8"/>
        <v>0</v>
      </c>
      <c r="AQ27" s="54">
        <f>Medarbejder!F21</f>
        <v>0</v>
      </c>
      <c r="AR27" s="54">
        <f t="shared" si="9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_xlfn.IFS(J$7=Medarbejder!$O$2,Medarbejder!$O22,J$7=Medarbejder!$P$2,Medarbejder!$P22,J$7=Medarbejder!$Q$2,Medarbejder!$Q22,J$7=Medarbejder!$R$2,Medarbejder!$R22,J$7=Medarbejder!$S$2,Medarbejder!$S22,J$7=Medarbejder!$T$2,Medarbejder!$T22,J$7=Medarbejder!$U$2,Medarbejder!$U22)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_xlfn.IFS(Q$7=Medarbejder!$O$2,Medarbejder!$O22,Q$7=Medarbejder!$P$2,Medarbejder!$P22,Q$7=Medarbejder!$Q$2,Medarbejder!$Q22,Q$7=Medarbejder!$R$2,Medarbejder!$R22,Q$7=Medarbejder!$S$2,Medarbejder!$S22,Q$7=Medarbejder!$T$2,Medarbejder!$T22,Q$7=Medarbejder!$U$2,Medarbejder!$U22)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_xlfn.IFS(X$7=Medarbejder!$O$2,Medarbejder!$O22,X$7=Medarbejder!$P$2,Medarbejder!$P22,X$7=Medarbejder!$Q$2,Medarbejder!$Q22,X$7=Medarbejder!$R$2,Medarbejder!$R22,X$7=Medarbejder!$S$2,Medarbejder!$S22,X$7=Medarbejder!$T$2,Medarbejder!$T22,X$7=Medarbejder!$U$2,Medarbejder!$U22)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$7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2"/>
        <v>0</v>
      </c>
      <c r="AJ28" s="90">
        <f>SUMIF($D$7:$AH$7,Medarbejder!$U$2,$D28:$AH28)</f>
        <v>0</v>
      </c>
      <c r="AK28" s="5">
        <f t="shared" si="3"/>
        <v>0</v>
      </c>
      <c r="AL28" s="5">
        <f t="shared" si="4"/>
        <v>0</v>
      </c>
      <c r="AM28" s="5">
        <f t="shared" si="5"/>
        <v>0</v>
      </c>
      <c r="AN28" s="5">
        <f t="shared" si="6"/>
        <v>0</v>
      </c>
      <c r="AO28" s="5">
        <f t="shared" si="7"/>
        <v>0</v>
      </c>
      <c r="AP28" s="5">
        <f t="shared" si="8"/>
        <v>0</v>
      </c>
      <c r="AQ28" s="54">
        <f>Medarbejder!F22</f>
        <v>0</v>
      </c>
      <c r="AR28" s="54">
        <f t="shared" si="9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_xlfn.IFS(J$7=Medarbejder!$O$2,Medarbejder!$O23,J$7=Medarbejder!$P$2,Medarbejder!$P23,J$7=Medarbejder!$Q$2,Medarbejder!$Q23,J$7=Medarbejder!$R$2,Medarbejder!$R23,J$7=Medarbejder!$S$2,Medarbejder!$S23,J$7=Medarbejder!$T$2,Medarbejder!$T23,J$7=Medarbejder!$U$2,Medarbejder!$U23)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_xlfn.IFS(Q$7=Medarbejder!$O$2,Medarbejder!$O23,Q$7=Medarbejder!$P$2,Medarbejder!$P23,Q$7=Medarbejder!$Q$2,Medarbejder!$Q23,Q$7=Medarbejder!$R$2,Medarbejder!$R23,Q$7=Medarbejder!$S$2,Medarbejder!$S23,Q$7=Medarbejder!$T$2,Medarbejder!$T23,Q$7=Medarbejder!$U$2,Medarbejder!$U23)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_xlfn.IFS(X$7=Medarbejder!$O$2,Medarbejder!$O23,X$7=Medarbejder!$P$2,Medarbejder!$P23,X$7=Medarbejder!$Q$2,Medarbejder!$Q23,X$7=Medarbejder!$R$2,Medarbejder!$R23,X$7=Medarbejder!$S$2,Medarbejder!$S23,X$7=Medarbejder!$T$2,Medarbejder!$T23,X$7=Medarbejder!$U$2,Medarbejder!$U23)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$7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2"/>
        <v>0</v>
      </c>
      <c r="AJ29" s="90">
        <f>SUMIF($D$7:$AH$7,Medarbejder!$U$2,$D29:$AH29)</f>
        <v>0</v>
      </c>
      <c r="AK29" s="5">
        <f t="shared" si="3"/>
        <v>0</v>
      </c>
      <c r="AL29" s="5">
        <f t="shared" si="4"/>
        <v>0</v>
      </c>
      <c r="AM29" s="5">
        <f t="shared" si="5"/>
        <v>0</v>
      </c>
      <c r="AN29" s="5">
        <f t="shared" si="6"/>
        <v>0</v>
      </c>
      <c r="AO29" s="5">
        <f t="shared" si="7"/>
        <v>0</v>
      </c>
      <c r="AP29" s="5">
        <f t="shared" si="8"/>
        <v>0</v>
      </c>
      <c r="AQ29" s="54">
        <f>Medarbejder!F23</f>
        <v>0</v>
      </c>
      <c r="AR29" s="54">
        <f t="shared" si="9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_xlfn.IFS(J$7=Medarbejder!$O$2,Medarbejder!$O24,J$7=Medarbejder!$P$2,Medarbejder!$P24,J$7=Medarbejder!$Q$2,Medarbejder!$Q24,J$7=Medarbejder!$R$2,Medarbejder!$R24,J$7=Medarbejder!$S$2,Medarbejder!$S24,J$7=Medarbejder!$T$2,Medarbejder!$T24,J$7=Medarbejder!$U$2,Medarbejder!$U24)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_xlfn.IFS(Q$7=Medarbejder!$O$2,Medarbejder!$O24,Q$7=Medarbejder!$P$2,Medarbejder!$P24,Q$7=Medarbejder!$Q$2,Medarbejder!$Q24,Q$7=Medarbejder!$R$2,Medarbejder!$R24,Q$7=Medarbejder!$S$2,Medarbejder!$S24,Q$7=Medarbejder!$T$2,Medarbejder!$T24,Q$7=Medarbejder!$U$2,Medarbejder!$U24)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_xlfn.IFS(X$7=Medarbejder!$O$2,Medarbejder!$O24,X$7=Medarbejder!$P$2,Medarbejder!$P24,X$7=Medarbejder!$Q$2,Medarbejder!$Q24,X$7=Medarbejder!$R$2,Medarbejder!$R24,X$7=Medarbejder!$S$2,Medarbejder!$S24,X$7=Medarbejder!$T$2,Medarbejder!$T24,X$7=Medarbejder!$U$2,Medarbejder!$U24)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$7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2"/>
        <v>0</v>
      </c>
      <c r="AJ30" s="90">
        <f>SUMIF($D$7:$AH$7,Medarbejder!$U$2,$D30:$AH30)</f>
        <v>0</v>
      </c>
      <c r="AK30" s="5">
        <f t="shared" si="3"/>
        <v>0</v>
      </c>
      <c r="AL30" s="5">
        <f t="shared" si="4"/>
        <v>0</v>
      </c>
      <c r="AM30" s="5">
        <f t="shared" si="5"/>
        <v>0</v>
      </c>
      <c r="AN30" s="5">
        <f t="shared" si="6"/>
        <v>0</v>
      </c>
      <c r="AO30" s="5">
        <f t="shared" si="7"/>
        <v>0</v>
      </c>
      <c r="AP30" s="5">
        <f t="shared" si="8"/>
        <v>0</v>
      </c>
      <c r="AQ30" s="54">
        <f>Medarbejder!F24</f>
        <v>0</v>
      </c>
      <c r="AR30" s="54">
        <f t="shared" si="9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_xlfn.IFS(J$7=Medarbejder!$O$2,Medarbejder!$O25,J$7=Medarbejder!$P$2,Medarbejder!$P25,J$7=Medarbejder!$Q$2,Medarbejder!$Q25,J$7=Medarbejder!$R$2,Medarbejder!$R25,J$7=Medarbejder!$S$2,Medarbejder!$S25,J$7=Medarbejder!$T$2,Medarbejder!$T25,J$7=Medarbejder!$U$2,Medarbejder!$U25)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_xlfn.IFS(Q$7=Medarbejder!$O$2,Medarbejder!$O25,Q$7=Medarbejder!$P$2,Medarbejder!$P25,Q$7=Medarbejder!$Q$2,Medarbejder!$Q25,Q$7=Medarbejder!$R$2,Medarbejder!$R25,Q$7=Medarbejder!$S$2,Medarbejder!$S25,Q$7=Medarbejder!$T$2,Medarbejder!$T25,Q$7=Medarbejder!$U$2,Medarbejder!$U25)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_xlfn.IFS(X$7=Medarbejder!$O$2,Medarbejder!$O25,X$7=Medarbejder!$P$2,Medarbejder!$P25,X$7=Medarbejder!$Q$2,Medarbejder!$Q25,X$7=Medarbejder!$R$2,Medarbejder!$R25,X$7=Medarbejder!$S$2,Medarbejder!$S25,X$7=Medarbejder!$T$2,Medarbejder!$T25,X$7=Medarbejder!$U$2,Medarbejder!$U25)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$7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2"/>
        <v>0</v>
      </c>
      <c r="AJ31" s="90">
        <f>SUMIF($D$7:$AH$7,Medarbejder!$U$2,$D31:$AH31)</f>
        <v>0</v>
      </c>
      <c r="AK31" s="5">
        <f t="shared" si="3"/>
        <v>0</v>
      </c>
      <c r="AL31" s="5">
        <f t="shared" si="4"/>
        <v>0</v>
      </c>
      <c r="AM31" s="5">
        <f t="shared" si="5"/>
        <v>0</v>
      </c>
      <c r="AN31" s="5">
        <f t="shared" si="6"/>
        <v>0</v>
      </c>
      <c r="AO31" s="5">
        <f t="shared" si="7"/>
        <v>0</v>
      </c>
      <c r="AP31" s="5">
        <f t="shared" si="8"/>
        <v>0</v>
      </c>
      <c r="AQ31" s="54">
        <f>Medarbejder!F25</f>
        <v>0</v>
      </c>
      <c r="AR31" s="54">
        <f t="shared" si="9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_xlfn.IFS(J$7=Medarbejder!$O$2,Medarbejder!$O26,J$7=Medarbejder!$P$2,Medarbejder!$P26,J$7=Medarbejder!$Q$2,Medarbejder!$Q26,J$7=Medarbejder!$R$2,Medarbejder!$R26,J$7=Medarbejder!$S$2,Medarbejder!$S26,J$7=Medarbejder!$T$2,Medarbejder!$T26,J$7=Medarbejder!$U$2,Medarbejder!$U26)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_xlfn.IFS(Q$7=Medarbejder!$O$2,Medarbejder!$O26,Q$7=Medarbejder!$P$2,Medarbejder!$P26,Q$7=Medarbejder!$Q$2,Medarbejder!$Q26,Q$7=Medarbejder!$R$2,Medarbejder!$R26,Q$7=Medarbejder!$S$2,Medarbejder!$S26,Q$7=Medarbejder!$T$2,Medarbejder!$T26,Q$7=Medarbejder!$U$2,Medarbejder!$U26)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_xlfn.IFS(X$7=Medarbejder!$O$2,Medarbejder!$O26,X$7=Medarbejder!$P$2,Medarbejder!$P26,X$7=Medarbejder!$Q$2,Medarbejder!$Q26,X$7=Medarbejder!$R$2,Medarbejder!$R26,X$7=Medarbejder!$S$2,Medarbejder!$S26,X$7=Medarbejder!$T$2,Medarbejder!$T26,X$7=Medarbejder!$U$2,Medarbejder!$U26)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$7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2"/>
        <v>0</v>
      </c>
      <c r="AJ32" s="90">
        <f>SUMIF($D$7:$AH$7,Medarbejder!$U$2,$D32:$AH32)</f>
        <v>0</v>
      </c>
      <c r="AK32" s="5">
        <f t="shared" si="3"/>
        <v>0</v>
      </c>
      <c r="AL32" s="5">
        <f t="shared" si="4"/>
        <v>0</v>
      </c>
      <c r="AM32" s="5">
        <f t="shared" si="5"/>
        <v>0</v>
      </c>
      <c r="AN32" s="5">
        <f t="shared" si="6"/>
        <v>0</v>
      </c>
      <c r="AO32" s="5">
        <f t="shared" si="7"/>
        <v>0</v>
      </c>
      <c r="AP32" s="5">
        <f t="shared" si="8"/>
        <v>0</v>
      </c>
      <c r="AQ32" s="54">
        <f>Medarbejder!F26</f>
        <v>0</v>
      </c>
      <c r="AR32" s="54">
        <f t="shared" si="9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_xlfn.IFS(J$7=Medarbejder!$O$2,Medarbejder!$O27,J$7=Medarbejder!$P$2,Medarbejder!$P27,J$7=Medarbejder!$Q$2,Medarbejder!$Q27,J$7=Medarbejder!$R$2,Medarbejder!$R27,J$7=Medarbejder!$S$2,Medarbejder!$S27,J$7=Medarbejder!$T$2,Medarbejder!$T27,J$7=Medarbejder!$U$2,Medarbejder!$U27)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_xlfn.IFS(Q$7=Medarbejder!$O$2,Medarbejder!$O27,Q$7=Medarbejder!$P$2,Medarbejder!$P27,Q$7=Medarbejder!$Q$2,Medarbejder!$Q27,Q$7=Medarbejder!$R$2,Medarbejder!$R27,Q$7=Medarbejder!$S$2,Medarbejder!$S27,Q$7=Medarbejder!$T$2,Medarbejder!$T27,Q$7=Medarbejder!$U$2,Medarbejder!$U27)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_xlfn.IFS(X$7=Medarbejder!$O$2,Medarbejder!$O27,X$7=Medarbejder!$P$2,Medarbejder!$P27,X$7=Medarbejder!$Q$2,Medarbejder!$Q27,X$7=Medarbejder!$R$2,Medarbejder!$R27,X$7=Medarbejder!$S$2,Medarbejder!$S27,X$7=Medarbejder!$T$2,Medarbejder!$T27,X$7=Medarbejder!$U$2,Medarbejder!$U27)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$7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2"/>
        <v>0</v>
      </c>
      <c r="AJ33" s="90">
        <f>SUMIF($D$7:$AH$7,Medarbejder!$U$2,$D33:$AH33)</f>
        <v>0</v>
      </c>
      <c r="AK33" s="5">
        <f t="shared" si="3"/>
        <v>0</v>
      </c>
      <c r="AL33" s="5">
        <f t="shared" si="4"/>
        <v>0</v>
      </c>
      <c r="AM33" s="5">
        <f t="shared" si="5"/>
        <v>0</v>
      </c>
      <c r="AN33" s="5">
        <f t="shared" si="6"/>
        <v>0</v>
      </c>
      <c r="AO33" s="5">
        <f t="shared" si="7"/>
        <v>0</v>
      </c>
      <c r="AP33" s="5">
        <f t="shared" si="8"/>
        <v>0</v>
      </c>
      <c r="AQ33" s="54">
        <f>Medarbejder!F27</f>
        <v>0</v>
      </c>
      <c r="AR33" s="54">
        <f t="shared" si="9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_xlfn.IFS(J$7=Medarbejder!$O$2,Medarbejder!$O28,J$7=Medarbejder!$P$2,Medarbejder!$P28,J$7=Medarbejder!$Q$2,Medarbejder!$Q28,J$7=Medarbejder!$R$2,Medarbejder!$R28,J$7=Medarbejder!$S$2,Medarbejder!$S28,J$7=Medarbejder!$T$2,Medarbejder!$T28,J$7=Medarbejder!$U$2,Medarbejder!$U28)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_xlfn.IFS(Q$7=Medarbejder!$O$2,Medarbejder!$O28,Q$7=Medarbejder!$P$2,Medarbejder!$P28,Q$7=Medarbejder!$Q$2,Medarbejder!$Q28,Q$7=Medarbejder!$R$2,Medarbejder!$R28,Q$7=Medarbejder!$S$2,Medarbejder!$S28,Q$7=Medarbejder!$T$2,Medarbejder!$T28,Q$7=Medarbejder!$U$2,Medarbejder!$U28)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_xlfn.IFS(X$7=Medarbejder!$O$2,Medarbejder!$O28,X$7=Medarbejder!$P$2,Medarbejder!$P28,X$7=Medarbejder!$Q$2,Medarbejder!$Q28,X$7=Medarbejder!$R$2,Medarbejder!$R28,X$7=Medarbejder!$S$2,Medarbejder!$S28,X$7=Medarbejder!$T$2,Medarbejder!$T28,X$7=Medarbejder!$U$2,Medarbejder!$U28)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$7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2"/>
        <v>0</v>
      </c>
      <c r="AJ34" s="90">
        <f>SUMIF($D$7:$AH$7,Medarbejder!$U$2,$D34:$AH34)</f>
        <v>0</v>
      </c>
      <c r="AK34" s="5">
        <f t="shared" si="3"/>
        <v>0</v>
      </c>
      <c r="AL34" s="5">
        <f t="shared" si="4"/>
        <v>0</v>
      </c>
      <c r="AM34" s="5">
        <f t="shared" si="5"/>
        <v>0</v>
      </c>
      <c r="AN34" s="5">
        <f t="shared" si="6"/>
        <v>0</v>
      </c>
      <c r="AO34" s="5">
        <f t="shared" si="7"/>
        <v>0</v>
      </c>
      <c r="AP34" s="5">
        <f t="shared" si="8"/>
        <v>0</v>
      </c>
      <c r="AQ34" s="54">
        <f>Medarbejder!F28</f>
        <v>0</v>
      </c>
      <c r="AR34" s="54">
        <f t="shared" si="9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_xlfn.IFS(J$7=Medarbejder!$O$2,Medarbejder!$O29,J$7=Medarbejder!$P$2,Medarbejder!$P29,J$7=Medarbejder!$Q$2,Medarbejder!$Q29,J$7=Medarbejder!$R$2,Medarbejder!$R29,J$7=Medarbejder!$S$2,Medarbejder!$S29,J$7=Medarbejder!$T$2,Medarbejder!$T29,J$7=Medarbejder!$U$2,Medarbejder!$U29)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_xlfn.IFS(Q$7=Medarbejder!$O$2,Medarbejder!$O29,Q$7=Medarbejder!$P$2,Medarbejder!$P29,Q$7=Medarbejder!$Q$2,Medarbejder!$Q29,Q$7=Medarbejder!$R$2,Medarbejder!$R29,Q$7=Medarbejder!$S$2,Medarbejder!$S29,Q$7=Medarbejder!$T$2,Medarbejder!$T29,Q$7=Medarbejder!$U$2,Medarbejder!$U29)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_xlfn.IFS(X$7=Medarbejder!$O$2,Medarbejder!$O29,X$7=Medarbejder!$P$2,Medarbejder!$P29,X$7=Medarbejder!$Q$2,Medarbejder!$Q29,X$7=Medarbejder!$R$2,Medarbejder!$R29,X$7=Medarbejder!$S$2,Medarbejder!$S29,X$7=Medarbejder!$T$2,Medarbejder!$T29,X$7=Medarbejder!$U$2,Medarbejder!$U29)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$7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2"/>
        <v>0</v>
      </c>
      <c r="AJ35" s="90">
        <f>SUMIF($D$7:$AH$7,Medarbejder!$U$2,$D35:$AH35)</f>
        <v>0</v>
      </c>
      <c r="AK35" s="5">
        <f t="shared" si="3"/>
        <v>0</v>
      </c>
      <c r="AL35" s="5">
        <f t="shared" si="4"/>
        <v>0</v>
      </c>
      <c r="AM35" s="5">
        <f t="shared" si="5"/>
        <v>0</v>
      </c>
      <c r="AN35" s="5">
        <f t="shared" si="6"/>
        <v>0</v>
      </c>
      <c r="AO35" s="5">
        <f t="shared" si="7"/>
        <v>0</v>
      </c>
      <c r="AP35" s="5">
        <f t="shared" si="8"/>
        <v>0</v>
      </c>
      <c r="AQ35" s="54">
        <f>Medarbejder!F29</f>
        <v>0</v>
      </c>
      <c r="AR35" s="54">
        <f t="shared" si="9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_xlfn.IFS(J$7=Medarbejder!$O$2,Medarbejder!$O30,J$7=Medarbejder!$P$2,Medarbejder!$P30,J$7=Medarbejder!$Q$2,Medarbejder!$Q30,J$7=Medarbejder!$R$2,Medarbejder!$R30,J$7=Medarbejder!$S$2,Medarbejder!$S30,J$7=Medarbejder!$T$2,Medarbejder!$T30,J$7=Medarbejder!$U$2,Medarbejder!$U30)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_xlfn.IFS(Q$7=Medarbejder!$O$2,Medarbejder!$O30,Q$7=Medarbejder!$P$2,Medarbejder!$P30,Q$7=Medarbejder!$Q$2,Medarbejder!$Q30,Q$7=Medarbejder!$R$2,Medarbejder!$R30,Q$7=Medarbejder!$S$2,Medarbejder!$S30,Q$7=Medarbejder!$T$2,Medarbejder!$T30,Q$7=Medarbejder!$U$2,Medarbejder!$U30)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_xlfn.IFS(X$7=Medarbejder!$O$2,Medarbejder!$O30,X$7=Medarbejder!$P$2,Medarbejder!$P30,X$7=Medarbejder!$Q$2,Medarbejder!$Q30,X$7=Medarbejder!$R$2,Medarbejder!$R30,X$7=Medarbejder!$S$2,Medarbejder!$S30,X$7=Medarbejder!$T$2,Medarbejder!$T30,X$7=Medarbejder!$U$2,Medarbejder!$U30)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$7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2"/>
        <v>0</v>
      </c>
      <c r="AJ36" s="90">
        <f>SUMIF($D$7:$AH$7,Medarbejder!$U$2,$D36:$AH36)</f>
        <v>0</v>
      </c>
      <c r="AK36" s="5">
        <f t="shared" si="3"/>
        <v>0</v>
      </c>
      <c r="AL36" s="5">
        <f t="shared" si="4"/>
        <v>0</v>
      </c>
      <c r="AM36" s="5">
        <f t="shared" si="5"/>
        <v>0</v>
      </c>
      <c r="AN36" s="5">
        <f t="shared" si="6"/>
        <v>0</v>
      </c>
      <c r="AO36" s="5">
        <f t="shared" si="7"/>
        <v>0</v>
      </c>
      <c r="AP36" s="5">
        <f t="shared" si="8"/>
        <v>0</v>
      </c>
      <c r="AQ36" s="54">
        <f>Medarbejder!F30</f>
        <v>0</v>
      </c>
      <c r="AR36" s="54">
        <f t="shared" si="9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_xlfn.IFS(J$7=Medarbejder!$O$2,Medarbejder!$O31,J$7=Medarbejder!$P$2,Medarbejder!$P31,J$7=Medarbejder!$Q$2,Medarbejder!$Q31,J$7=Medarbejder!$R$2,Medarbejder!$R31,J$7=Medarbejder!$S$2,Medarbejder!$S31,J$7=Medarbejder!$T$2,Medarbejder!$T31,J$7=Medarbejder!$U$2,Medarbejder!$U31)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_xlfn.IFS(Q$7=Medarbejder!$O$2,Medarbejder!$O31,Q$7=Medarbejder!$P$2,Medarbejder!$P31,Q$7=Medarbejder!$Q$2,Medarbejder!$Q31,Q$7=Medarbejder!$R$2,Medarbejder!$R31,Q$7=Medarbejder!$S$2,Medarbejder!$S31,Q$7=Medarbejder!$T$2,Medarbejder!$T31,Q$7=Medarbejder!$U$2,Medarbejder!$U31)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_xlfn.IFS(X$7=Medarbejder!$O$2,Medarbejder!$O31,X$7=Medarbejder!$P$2,Medarbejder!$P31,X$7=Medarbejder!$Q$2,Medarbejder!$Q31,X$7=Medarbejder!$R$2,Medarbejder!$R31,X$7=Medarbejder!$S$2,Medarbejder!$S31,X$7=Medarbejder!$T$2,Medarbejder!$T31,X$7=Medarbejder!$U$2,Medarbejder!$U31)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$7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2"/>
        <v>0</v>
      </c>
      <c r="AJ37" s="90">
        <f>SUMIF($D$7:$AH$7,Medarbejder!$U$2,$D37:$AH37)</f>
        <v>0</v>
      </c>
      <c r="AK37" s="5">
        <f t="shared" si="3"/>
        <v>0</v>
      </c>
      <c r="AL37" s="5">
        <f t="shared" si="4"/>
        <v>0</v>
      </c>
      <c r="AM37" s="5">
        <f t="shared" si="5"/>
        <v>0</v>
      </c>
      <c r="AN37" s="5">
        <f t="shared" si="6"/>
        <v>0</v>
      </c>
      <c r="AO37" s="5">
        <f t="shared" si="7"/>
        <v>0</v>
      </c>
      <c r="AP37" s="5">
        <f t="shared" si="8"/>
        <v>0</v>
      </c>
      <c r="AQ37" s="54">
        <f>Medarbejder!F31</f>
        <v>0</v>
      </c>
      <c r="AR37" s="54">
        <f t="shared" si="9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_xlfn.IFS(J$7=Medarbejder!$O$2,Medarbejder!$O32,J$7=Medarbejder!$P$2,Medarbejder!$P32,J$7=Medarbejder!$Q$2,Medarbejder!$Q32,J$7=Medarbejder!$R$2,Medarbejder!$R32,J$7=Medarbejder!$S$2,Medarbejder!$S32,J$7=Medarbejder!$T$2,Medarbejder!$T32,J$7=Medarbejder!$U$2,Medarbejder!$U32)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_xlfn.IFS(Q$7=Medarbejder!$O$2,Medarbejder!$O32,Q$7=Medarbejder!$P$2,Medarbejder!$P32,Q$7=Medarbejder!$Q$2,Medarbejder!$Q32,Q$7=Medarbejder!$R$2,Medarbejder!$R32,Q$7=Medarbejder!$S$2,Medarbejder!$S32,Q$7=Medarbejder!$T$2,Medarbejder!$T32,Q$7=Medarbejder!$U$2,Medarbejder!$U32)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_xlfn.IFS(X$7=Medarbejder!$O$2,Medarbejder!$O32,X$7=Medarbejder!$P$2,Medarbejder!$P32,X$7=Medarbejder!$Q$2,Medarbejder!$Q32,X$7=Medarbejder!$R$2,Medarbejder!$R32,X$7=Medarbejder!$S$2,Medarbejder!$S32,X$7=Medarbejder!$T$2,Medarbejder!$T32,X$7=Medarbejder!$U$2,Medarbejder!$U32)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$7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2"/>
        <v>0</v>
      </c>
      <c r="AJ38" s="90">
        <f>SUMIF($D$7:$AH$7,Medarbejder!$U$2,$D38:$AH38)</f>
        <v>0</v>
      </c>
      <c r="AK38" s="5">
        <f t="shared" si="3"/>
        <v>0</v>
      </c>
      <c r="AL38" s="5">
        <f t="shared" si="4"/>
        <v>0</v>
      </c>
      <c r="AM38" s="5">
        <f t="shared" si="5"/>
        <v>0</v>
      </c>
      <c r="AN38" s="5">
        <f t="shared" si="6"/>
        <v>0</v>
      </c>
      <c r="AO38" s="5">
        <f t="shared" si="7"/>
        <v>0</v>
      </c>
      <c r="AP38" s="5">
        <f t="shared" si="8"/>
        <v>0</v>
      </c>
      <c r="AQ38" s="54">
        <f>Medarbejder!F32</f>
        <v>0</v>
      </c>
      <c r="AR38" s="54">
        <f t="shared" si="9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_xlfn.IFS(J$7=Medarbejder!$O$2,Medarbejder!$O33,J$7=Medarbejder!$P$2,Medarbejder!$P33,J$7=Medarbejder!$Q$2,Medarbejder!$Q33,J$7=Medarbejder!$R$2,Medarbejder!$R33,J$7=Medarbejder!$S$2,Medarbejder!$S33,J$7=Medarbejder!$T$2,Medarbejder!$T33,J$7=Medarbejder!$U$2,Medarbejder!$U33)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_xlfn.IFS(Q$7=Medarbejder!$O$2,Medarbejder!$O33,Q$7=Medarbejder!$P$2,Medarbejder!$P33,Q$7=Medarbejder!$Q$2,Medarbejder!$Q33,Q$7=Medarbejder!$R$2,Medarbejder!$R33,Q$7=Medarbejder!$S$2,Medarbejder!$S33,Q$7=Medarbejder!$T$2,Medarbejder!$T33,Q$7=Medarbejder!$U$2,Medarbejder!$U33)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_xlfn.IFS(X$7=Medarbejder!$O$2,Medarbejder!$O33,X$7=Medarbejder!$P$2,Medarbejder!$P33,X$7=Medarbejder!$Q$2,Medarbejder!$Q33,X$7=Medarbejder!$R$2,Medarbejder!$R33,X$7=Medarbejder!$S$2,Medarbejder!$S33,X$7=Medarbejder!$T$2,Medarbejder!$T33,X$7=Medarbejder!$U$2,Medarbejder!$U33)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$7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2"/>
        <v>0</v>
      </c>
      <c r="AJ39" s="90">
        <f>SUMIF($D$7:$AH$7,Medarbejder!$U$2,$D39:$AH39)</f>
        <v>0</v>
      </c>
      <c r="AK39" s="5">
        <f t="shared" si="3"/>
        <v>0</v>
      </c>
      <c r="AL39" s="5">
        <f t="shared" si="4"/>
        <v>0</v>
      </c>
      <c r="AM39" s="5">
        <f t="shared" si="5"/>
        <v>0</v>
      </c>
      <c r="AN39" s="5">
        <f t="shared" si="6"/>
        <v>0</v>
      </c>
      <c r="AO39" s="5">
        <f t="shared" si="7"/>
        <v>0</v>
      </c>
      <c r="AP39" s="5">
        <f t="shared" si="8"/>
        <v>0</v>
      </c>
      <c r="AQ39" s="54">
        <f>Medarbejder!F33</f>
        <v>0</v>
      </c>
      <c r="AR39" s="54">
        <f t="shared" si="9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_xlfn.IFS(J$7=Medarbejder!$O$2,Medarbejder!$O34,J$7=Medarbejder!$P$2,Medarbejder!$P34,J$7=Medarbejder!$Q$2,Medarbejder!$Q34,J$7=Medarbejder!$R$2,Medarbejder!$R34,J$7=Medarbejder!$S$2,Medarbejder!$S34,J$7=Medarbejder!$T$2,Medarbejder!$T34,J$7=Medarbejder!$U$2,Medarbejder!$U34)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_xlfn.IFS(Q$7=Medarbejder!$O$2,Medarbejder!$O34,Q$7=Medarbejder!$P$2,Medarbejder!$P34,Q$7=Medarbejder!$Q$2,Medarbejder!$Q34,Q$7=Medarbejder!$R$2,Medarbejder!$R34,Q$7=Medarbejder!$S$2,Medarbejder!$S34,Q$7=Medarbejder!$T$2,Medarbejder!$T34,Q$7=Medarbejder!$U$2,Medarbejder!$U34)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_xlfn.IFS(X$7=Medarbejder!$O$2,Medarbejder!$O34,X$7=Medarbejder!$P$2,Medarbejder!$P34,X$7=Medarbejder!$Q$2,Medarbejder!$Q34,X$7=Medarbejder!$R$2,Medarbejder!$R34,X$7=Medarbejder!$S$2,Medarbejder!$S34,X$7=Medarbejder!$T$2,Medarbejder!$T34,X$7=Medarbejder!$U$2,Medarbejder!$U34)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$7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2"/>
        <v>0</v>
      </c>
      <c r="AJ40" s="90">
        <f>SUMIF($D$7:$AH$7,Medarbejder!$U$2,$D40:$AH40)</f>
        <v>0</v>
      </c>
      <c r="AK40" s="5">
        <f t="shared" si="3"/>
        <v>0</v>
      </c>
      <c r="AL40" s="5">
        <f t="shared" si="4"/>
        <v>0</v>
      </c>
      <c r="AM40" s="5">
        <f t="shared" si="5"/>
        <v>0</v>
      </c>
      <c r="AN40" s="5">
        <f t="shared" si="6"/>
        <v>0</v>
      </c>
      <c r="AO40" s="5">
        <f t="shared" si="7"/>
        <v>0</v>
      </c>
      <c r="AP40" s="5">
        <f t="shared" si="8"/>
        <v>0</v>
      </c>
      <c r="AQ40" s="54">
        <f>Medarbejder!F34</f>
        <v>0</v>
      </c>
      <c r="AR40" s="54">
        <f t="shared" si="9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_xlfn.IFS(J$7=Medarbejder!$O$2,Medarbejder!$O35,J$7=Medarbejder!$P$2,Medarbejder!$P35,J$7=Medarbejder!$Q$2,Medarbejder!$Q35,J$7=Medarbejder!$R$2,Medarbejder!$R35,J$7=Medarbejder!$S$2,Medarbejder!$S35,J$7=Medarbejder!$T$2,Medarbejder!$T35,J$7=Medarbejder!$U$2,Medarbejder!$U35)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_xlfn.IFS(Q$7=Medarbejder!$O$2,Medarbejder!$O35,Q$7=Medarbejder!$P$2,Medarbejder!$P35,Q$7=Medarbejder!$Q$2,Medarbejder!$Q35,Q$7=Medarbejder!$R$2,Medarbejder!$R35,Q$7=Medarbejder!$S$2,Medarbejder!$S35,Q$7=Medarbejder!$T$2,Medarbejder!$T35,Q$7=Medarbejder!$U$2,Medarbejder!$U35)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_xlfn.IFS(X$7=Medarbejder!$O$2,Medarbejder!$O35,X$7=Medarbejder!$P$2,Medarbejder!$P35,X$7=Medarbejder!$Q$2,Medarbejder!$Q35,X$7=Medarbejder!$R$2,Medarbejder!$R35,X$7=Medarbejder!$S$2,Medarbejder!$S35,X$7=Medarbejder!$T$2,Medarbejder!$T35,X$7=Medarbejder!$U$2,Medarbejder!$U35)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$7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2"/>
        <v>0</v>
      </c>
      <c r="AJ41" s="90">
        <f>SUMIF($D$7:$AH$7,Medarbejder!$U$2,$D41:$AH41)</f>
        <v>0</v>
      </c>
      <c r="AK41" s="5">
        <f t="shared" si="3"/>
        <v>0</v>
      </c>
      <c r="AL41" s="5">
        <f t="shared" si="4"/>
        <v>0</v>
      </c>
      <c r="AM41" s="5">
        <f t="shared" si="5"/>
        <v>0</v>
      </c>
      <c r="AN41" s="5">
        <f t="shared" si="6"/>
        <v>0</v>
      </c>
      <c r="AO41" s="5">
        <f t="shared" si="7"/>
        <v>0</v>
      </c>
      <c r="AP41" s="5">
        <f t="shared" si="8"/>
        <v>0</v>
      </c>
      <c r="AQ41" s="54">
        <f>Medarbejder!F35</f>
        <v>0</v>
      </c>
      <c r="AR41" s="54">
        <f t="shared" si="9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_xlfn.IFS(J$7=Medarbejder!$O$2,Medarbejder!$O36,J$7=Medarbejder!$P$2,Medarbejder!$P36,J$7=Medarbejder!$Q$2,Medarbejder!$Q36,J$7=Medarbejder!$R$2,Medarbejder!$R36,J$7=Medarbejder!$S$2,Medarbejder!$S36,J$7=Medarbejder!$T$2,Medarbejder!$T36,J$7=Medarbejder!$U$2,Medarbejder!$U36)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_xlfn.IFS(Q$7=Medarbejder!$O$2,Medarbejder!$O36,Q$7=Medarbejder!$P$2,Medarbejder!$P36,Q$7=Medarbejder!$Q$2,Medarbejder!$Q36,Q$7=Medarbejder!$R$2,Medarbejder!$R36,Q$7=Medarbejder!$S$2,Medarbejder!$S36,Q$7=Medarbejder!$T$2,Medarbejder!$T36,Q$7=Medarbejder!$U$2,Medarbejder!$U36)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_xlfn.IFS(X$7=Medarbejder!$O$2,Medarbejder!$O36,X$7=Medarbejder!$P$2,Medarbejder!$P36,X$7=Medarbejder!$Q$2,Medarbejder!$Q36,X$7=Medarbejder!$R$2,Medarbejder!$R36,X$7=Medarbejder!$S$2,Medarbejder!$S36,X$7=Medarbejder!$T$2,Medarbejder!$T36,X$7=Medarbejder!$U$2,Medarbejder!$U36)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$7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2"/>
        <v>0</v>
      </c>
      <c r="AJ42" s="90">
        <f>SUMIF($D$7:$AH$7,Medarbejder!$U$2,$D42:$AH42)</f>
        <v>0</v>
      </c>
      <c r="AK42" s="5">
        <f t="shared" si="3"/>
        <v>0</v>
      </c>
      <c r="AL42" s="5">
        <f t="shared" si="4"/>
        <v>0</v>
      </c>
      <c r="AM42" s="5">
        <f t="shared" si="5"/>
        <v>0</v>
      </c>
      <c r="AN42" s="5">
        <f t="shared" si="6"/>
        <v>0</v>
      </c>
      <c r="AO42" s="5">
        <f t="shared" si="7"/>
        <v>0</v>
      </c>
      <c r="AP42" s="5">
        <f t="shared" si="8"/>
        <v>0</v>
      </c>
      <c r="AQ42" s="54">
        <f>Medarbejder!F36</f>
        <v>0</v>
      </c>
      <c r="AR42" s="54">
        <f t="shared" si="9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_xlfn.IFS(J$7=Medarbejder!$O$2,Medarbejder!$O37,J$7=Medarbejder!$P$2,Medarbejder!$P37,J$7=Medarbejder!$Q$2,Medarbejder!$Q37,J$7=Medarbejder!$R$2,Medarbejder!$R37,J$7=Medarbejder!$S$2,Medarbejder!$S37,J$7=Medarbejder!$T$2,Medarbejder!$T37,J$7=Medarbejder!$U$2,Medarbejder!$U37)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_xlfn.IFS(Q$7=Medarbejder!$O$2,Medarbejder!$O37,Q$7=Medarbejder!$P$2,Medarbejder!$P37,Q$7=Medarbejder!$Q$2,Medarbejder!$Q37,Q$7=Medarbejder!$R$2,Medarbejder!$R37,Q$7=Medarbejder!$S$2,Medarbejder!$S37,Q$7=Medarbejder!$T$2,Medarbejder!$T37,Q$7=Medarbejder!$U$2,Medarbejder!$U37)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_xlfn.IFS(X$7=Medarbejder!$O$2,Medarbejder!$O37,X$7=Medarbejder!$P$2,Medarbejder!$P37,X$7=Medarbejder!$Q$2,Medarbejder!$Q37,X$7=Medarbejder!$R$2,Medarbejder!$R37,X$7=Medarbejder!$S$2,Medarbejder!$S37,X$7=Medarbejder!$T$2,Medarbejder!$T37,X$7=Medarbejder!$U$2,Medarbejder!$U37)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$7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2"/>
        <v>0</v>
      </c>
      <c r="AJ43" s="90">
        <f>SUMIF($D$7:$AH$7,Medarbejder!$U$2,$D43:$AH43)</f>
        <v>0</v>
      </c>
      <c r="AK43" s="5">
        <f t="shared" si="3"/>
        <v>0</v>
      </c>
      <c r="AL43" s="5">
        <f t="shared" si="4"/>
        <v>0</v>
      </c>
      <c r="AM43" s="5">
        <f t="shared" si="5"/>
        <v>0</v>
      </c>
      <c r="AN43" s="5">
        <f t="shared" si="6"/>
        <v>0</v>
      </c>
      <c r="AO43" s="5">
        <f t="shared" si="7"/>
        <v>0</v>
      </c>
      <c r="AP43" s="5">
        <f t="shared" si="8"/>
        <v>0</v>
      </c>
      <c r="AQ43" s="54">
        <f>Medarbejder!F37</f>
        <v>0</v>
      </c>
      <c r="AR43" s="54">
        <f t="shared" si="9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_xlfn.IFS(J$7=Medarbejder!$O$2,Medarbejder!$O38,J$7=Medarbejder!$P$2,Medarbejder!$P38,J$7=Medarbejder!$Q$2,Medarbejder!$Q38,J$7=Medarbejder!$R$2,Medarbejder!$R38,J$7=Medarbejder!$S$2,Medarbejder!$S38,J$7=Medarbejder!$T$2,Medarbejder!$T38,J$7=Medarbejder!$U$2,Medarbejder!$U38)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_xlfn.IFS(Q$7=Medarbejder!$O$2,Medarbejder!$O38,Q$7=Medarbejder!$P$2,Medarbejder!$P38,Q$7=Medarbejder!$Q$2,Medarbejder!$Q38,Q$7=Medarbejder!$R$2,Medarbejder!$R38,Q$7=Medarbejder!$S$2,Medarbejder!$S38,Q$7=Medarbejder!$T$2,Medarbejder!$T38,Q$7=Medarbejder!$U$2,Medarbejder!$U38)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_xlfn.IFS(X$7=Medarbejder!$O$2,Medarbejder!$O38,X$7=Medarbejder!$P$2,Medarbejder!$P38,X$7=Medarbejder!$Q$2,Medarbejder!$Q38,X$7=Medarbejder!$R$2,Medarbejder!$R38,X$7=Medarbejder!$S$2,Medarbejder!$S38,X$7=Medarbejder!$T$2,Medarbejder!$T38,X$7=Medarbejder!$U$2,Medarbejder!$U38)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$7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2"/>
        <v>0</v>
      </c>
      <c r="AJ44" s="90">
        <f>SUMIF($D$7:$AH$7,Medarbejder!$U$2,$D44:$AH44)</f>
        <v>0</v>
      </c>
      <c r="AK44" s="5">
        <f t="shared" si="3"/>
        <v>0</v>
      </c>
      <c r="AL44" s="5">
        <f t="shared" si="4"/>
        <v>0</v>
      </c>
      <c r="AM44" s="5">
        <f t="shared" si="5"/>
        <v>0</v>
      </c>
      <c r="AN44" s="5">
        <f t="shared" si="6"/>
        <v>0</v>
      </c>
      <c r="AO44" s="5">
        <f t="shared" si="7"/>
        <v>0</v>
      </c>
      <c r="AP44" s="5">
        <f t="shared" si="8"/>
        <v>0</v>
      </c>
      <c r="AQ44" s="54">
        <f>Medarbejder!F38</f>
        <v>0</v>
      </c>
      <c r="AR44" s="54">
        <f t="shared" si="9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_xlfn.IFS(J$7=Medarbejder!$O$2,Medarbejder!$O39,J$7=Medarbejder!$P$2,Medarbejder!$P39,J$7=Medarbejder!$Q$2,Medarbejder!$Q39,J$7=Medarbejder!$R$2,Medarbejder!$R39,J$7=Medarbejder!$S$2,Medarbejder!$S39,J$7=Medarbejder!$T$2,Medarbejder!$T39,J$7=Medarbejder!$U$2,Medarbejder!$U39)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_xlfn.IFS(Q$7=Medarbejder!$O$2,Medarbejder!$O39,Q$7=Medarbejder!$P$2,Medarbejder!$P39,Q$7=Medarbejder!$Q$2,Medarbejder!$Q39,Q$7=Medarbejder!$R$2,Medarbejder!$R39,Q$7=Medarbejder!$S$2,Medarbejder!$S39,Q$7=Medarbejder!$T$2,Medarbejder!$T39,Q$7=Medarbejder!$U$2,Medarbejder!$U39)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_xlfn.IFS(X$7=Medarbejder!$O$2,Medarbejder!$O39,X$7=Medarbejder!$P$2,Medarbejder!$P39,X$7=Medarbejder!$Q$2,Medarbejder!$Q39,X$7=Medarbejder!$R$2,Medarbejder!$R39,X$7=Medarbejder!$S$2,Medarbejder!$S39,X$7=Medarbejder!$T$2,Medarbejder!$T39,X$7=Medarbejder!$U$2,Medarbejder!$U39)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$7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2"/>
        <v>0</v>
      </c>
      <c r="AJ45" s="90">
        <f>SUMIF($D$7:$AH$7,Medarbejder!$U$2,$D45:$AH45)</f>
        <v>0</v>
      </c>
      <c r="AK45" s="5">
        <f t="shared" si="3"/>
        <v>0</v>
      </c>
      <c r="AL45" s="5">
        <f t="shared" si="4"/>
        <v>0</v>
      </c>
      <c r="AM45" s="5">
        <f t="shared" si="5"/>
        <v>0</v>
      </c>
      <c r="AN45" s="5">
        <f t="shared" si="6"/>
        <v>0</v>
      </c>
      <c r="AO45" s="5">
        <f t="shared" si="7"/>
        <v>0</v>
      </c>
      <c r="AP45" s="5">
        <f t="shared" si="8"/>
        <v>0</v>
      </c>
      <c r="AQ45" s="54">
        <f>Medarbejder!F39</f>
        <v>0</v>
      </c>
      <c r="AR45" s="54">
        <f t="shared" si="9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_xlfn.IFS(J$7=Medarbejder!$O$2,Medarbejder!$O40,J$7=Medarbejder!$P$2,Medarbejder!$P40,J$7=Medarbejder!$Q$2,Medarbejder!$Q40,J$7=Medarbejder!$R$2,Medarbejder!$R40,J$7=Medarbejder!$S$2,Medarbejder!$S40,J$7=Medarbejder!$T$2,Medarbejder!$T40,J$7=Medarbejder!$U$2,Medarbejder!$U40)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_xlfn.IFS(Q$7=Medarbejder!$O$2,Medarbejder!$O40,Q$7=Medarbejder!$P$2,Medarbejder!$P40,Q$7=Medarbejder!$Q$2,Medarbejder!$Q40,Q$7=Medarbejder!$R$2,Medarbejder!$R40,Q$7=Medarbejder!$S$2,Medarbejder!$S40,Q$7=Medarbejder!$T$2,Medarbejder!$T40,Q$7=Medarbejder!$U$2,Medarbejder!$U40)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_xlfn.IFS(X$7=Medarbejder!$O$2,Medarbejder!$O40,X$7=Medarbejder!$P$2,Medarbejder!$P40,X$7=Medarbejder!$Q$2,Medarbejder!$Q40,X$7=Medarbejder!$R$2,Medarbejder!$R40,X$7=Medarbejder!$S$2,Medarbejder!$S40,X$7=Medarbejder!$T$2,Medarbejder!$T40,X$7=Medarbejder!$U$2,Medarbejder!$U40)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$7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2"/>
        <v>0</v>
      </c>
      <c r="AJ46" s="90">
        <f>SUMIF($D$7:$AH$7,Medarbejder!$U$2,$D46:$AH46)</f>
        <v>0</v>
      </c>
      <c r="AK46" s="5">
        <f t="shared" si="3"/>
        <v>0</v>
      </c>
      <c r="AL46" s="5">
        <f t="shared" si="4"/>
        <v>0</v>
      </c>
      <c r="AM46" s="5">
        <f t="shared" si="5"/>
        <v>0</v>
      </c>
      <c r="AN46" s="5">
        <f t="shared" si="6"/>
        <v>0</v>
      </c>
      <c r="AO46" s="5">
        <f t="shared" si="7"/>
        <v>0</v>
      </c>
      <c r="AP46" s="5">
        <f t="shared" si="8"/>
        <v>0</v>
      </c>
      <c r="AQ46" s="54">
        <f>Medarbejder!F40</f>
        <v>0</v>
      </c>
      <c r="AR46" s="54">
        <f t="shared" si="9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_xlfn.IFS(J$7=Medarbejder!$O$2,Medarbejder!$O41,J$7=Medarbejder!$P$2,Medarbejder!$P41,J$7=Medarbejder!$Q$2,Medarbejder!$Q41,J$7=Medarbejder!$R$2,Medarbejder!$R41,J$7=Medarbejder!$S$2,Medarbejder!$S41,J$7=Medarbejder!$T$2,Medarbejder!$T41,J$7=Medarbejder!$U$2,Medarbejder!$U41)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_xlfn.IFS(Q$7=Medarbejder!$O$2,Medarbejder!$O41,Q$7=Medarbejder!$P$2,Medarbejder!$P41,Q$7=Medarbejder!$Q$2,Medarbejder!$Q41,Q$7=Medarbejder!$R$2,Medarbejder!$R41,Q$7=Medarbejder!$S$2,Medarbejder!$S41,Q$7=Medarbejder!$T$2,Medarbejder!$T41,Q$7=Medarbejder!$U$2,Medarbejder!$U41)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_xlfn.IFS(X$7=Medarbejder!$O$2,Medarbejder!$O41,X$7=Medarbejder!$P$2,Medarbejder!$P41,X$7=Medarbejder!$Q$2,Medarbejder!$Q41,X$7=Medarbejder!$R$2,Medarbejder!$R41,X$7=Medarbejder!$S$2,Medarbejder!$S41,X$7=Medarbejder!$T$2,Medarbejder!$T41,X$7=Medarbejder!$U$2,Medarbejder!$U41)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$7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2"/>
        <v>0</v>
      </c>
      <c r="AJ47" s="90">
        <f>SUMIF($D$7:$AH$7,Medarbejder!$U$2,$D47:$AH47)</f>
        <v>0</v>
      </c>
      <c r="AK47" s="5">
        <f t="shared" si="3"/>
        <v>0</v>
      </c>
      <c r="AL47" s="5">
        <f t="shared" si="4"/>
        <v>0</v>
      </c>
      <c r="AM47" s="5">
        <f t="shared" si="5"/>
        <v>0</v>
      </c>
      <c r="AN47" s="5">
        <f t="shared" si="6"/>
        <v>0</v>
      </c>
      <c r="AO47" s="5">
        <f t="shared" si="7"/>
        <v>0</v>
      </c>
      <c r="AP47" s="5">
        <f t="shared" si="8"/>
        <v>0</v>
      </c>
      <c r="AQ47" s="54">
        <f>Medarbejder!F41</f>
        <v>0</v>
      </c>
      <c r="AR47" s="54">
        <f t="shared" si="9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_xlfn.IFS(J$7=Medarbejder!$O$2,Medarbejder!$O42,J$7=Medarbejder!$P$2,Medarbejder!$P42,J$7=Medarbejder!$Q$2,Medarbejder!$Q42,J$7=Medarbejder!$R$2,Medarbejder!$R42,J$7=Medarbejder!$S$2,Medarbejder!$S42,J$7=Medarbejder!$T$2,Medarbejder!$T42,J$7=Medarbejder!$U$2,Medarbejder!$U42)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_xlfn.IFS(Q$7=Medarbejder!$O$2,Medarbejder!$O42,Q$7=Medarbejder!$P$2,Medarbejder!$P42,Q$7=Medarbejder!$Q$2,Medarbejder!$Q42,Q$7=Medarbejder!$R$2,Medarbejder!$R42,Q$7=Medarbejder!$S$2,Medarbejder!$S42,Q$7=Medarbejder!$T$2,Medarbejder!$T42,Q$7=Medarbejder!$U$2,Medarbejder!$U42)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_xlfn.IFS(X$7=Medarbejder!$O$2,Medarbejder!$O42,X$7=Medarbejder!$P$2,Medarbejder!$P42,X$7=Medarbejder!$Q$2,Medarbejder!$Q42,X$7=Medarbejder!$R$2,Medarbejder!$R42,X$7=Medarbejder!$S$2,Medarbejder!$S42,X$7=Medarbejder!$T$2,Medarbejder!$T42,X$7=Medarbejder!$U$2,Medarbejder!$U42)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$7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2"/>
        <v>0</v>
      </c>
      <c r="AJ48" s="90">
        <f>SUMIF($D$7:$AH$7,Medarbejder!$U$2,$D48:$AH48)</f>
        <v>0</v>
      </c>
      <c r="AK48" s="5">
        <f t="shared" si="3"/>
        <v>0</v>
      </c>
      <c r="AL48" s="5">
        <f t="shared" si="4"/>
        <v>0</v>
      </c>
      <c r="AM48" s="5">
        <f t="shared" si="5"/>
        <v>0</v>
      </c>
      <c r="AN48" s="5">
        <f t="shared" si="6"/>
        <v>0</v>
      </c>
      <c r="AO48" s="5">
        <f t="shared" si="7"/>
        <v>0</v>
      </c>
      <c r="AP48" s="5">
        <f t="shared" si="8"/>
        <v>0</v>
      </c>
      <c r="AQ48" s="54">
        <f>Medarbejder!F42</f>
        <v>0</v>
      </c>
      <c r="AR48" s="54">
        <f t="shared" si="9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_xlfn.IFS(J$7=Medarbejder!$O$2,Medarbejder!$O43,J$7=Medarbejder!$P$2,Medarbejder!$P43,J$7=Medarbejder!$Q$2,Medarbejder!$Q43,J$7=Medarbejder!$R$2,Medarbejder!$R43,J$7=Medarbejder!$S$2,Medarbejder!$S43,J$7=Medarbejder!$T$2,Medarbejder!$T43,J$7=Medarbejder!$U$2,Medarbejder!$U43)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_xlfn.IFS(Q$7=Medarbejder!$O$2,Medarbejder!$O43,Q$7=Medarbejder!$P$2,Medarbejder!$P43,Q$7=Medarbejder!$Q$2,Medarbejder!$Q43,Q$7=Medarbejder!$R$2,Medarbejder!$R43,Q$7=Medarbejder!$S$2,Medarbejder!$S43,Q$7=Medarbejder!$T$2,Medarbejder!$T43,Q$7=Medarbejder!$U$2,Medarbejder!$U43)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_xlfn.IFS(X$7=Medarbejder!$O$2,Medarbejder!$O43,X$7=Medarbejder!$P$2,Medarbejder!$P43,X$7=Medarbejder!$Q$2,Medarbejder!$Q43,X$7=Medarbejder!$R$2,Medarbejder!$R43,X$7=Medarbejder!$S$2,Medarbejder!$S43,X$7=Medarbejder!$T$2,Medarbejder!$T43,X$7=Medarbejder!$U$2,Medarbejder!$U43)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$7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2"/>
        <v>0</v>
      </c>
      <c r="AJ49" s="90">
        <f>SUMIF($D$7:$AH$7,Medarbejder!$U$2,$D49:$AH49)</f>
        <v>0</v>
      </c>
      <c r="AK49" s="5">
        <f t="shared" si="3"/>
        <v>0</v>
      </c>
      <c r="AL49" s="5">
        <f t="shared" si="4"/>
        <v>0</v>
      </c>
      <c r="AM49" s="5">
        <f t="shared" si="5"/>
        <v>0</v>
      </c>
      <c r="AN49" s="5">
        <f t="shared" si="6"/>
        <v>0</v>
      </c>
      <c r="AO49" s="5">
        <f t="shared" si="7"/>
        <v>0</v>
      </c>
      <c r="AP49" s="5">
        <f t="shared" si="8"/>
        <v>0</v>
      </c>
      <c r="AQ49" s="54">
        <f>Medarbejder!F43</f>
        <v>0</v>
      </c>
      <c r="AR49" s="54">
        <f t="shared" si="9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_xlfn.IFS(J$7=Medarbejder!$O$2,Medarbejder!$O44,J$7=Medarbejder!$P$2,Medarbejder!$P44,J$7=Medarbejder!$Q$2,Medarbejder!$Q44,J$7=Medarbejder!$R$2,Medarbejder!$R44,J$7=Medarbejder!$S$2,Medarbejder!$S44,J$7=Medarbejder!$T$2,Medarbejder!$T44,J$7=Medarbejder!$U$2,Medarbejder!$U44)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_xlfn.IFS(Q$7=Medarbejder!$O$2,Medarbejder!$O44,Q$7=Medarbejder!$P$2,Medarbejder!$P44,Q$7=Medarbejder!$Q$2,Medarbejder!$Q44,Q$7=Medarbejder!$R$2,Medarbejder!$R44,Q$7=Medarbejder!$S$2,Medarbejder!$S44,Q$7=Medarbejder!$T$2,Medarbejder!$T44,Q$7=Medarbejder!$U$2,Medarbejder!$U44)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_xlfn.IFS(X$7=Medarbejder!$O$2,Medarbejder!$O44,X$7=Medarbejder!$P$2,Medarbejder!$P44,X$7=Medarbejder!$Q$2,Medarbejder!$Q44,X$7=Medarbejder!$R$2,Medarbejder!$R44,X$7=Medarbejder!$S$2,Medarbejder!$S44,X$7=Medarbejder!$T$2,Medarbejder!$T44,X$7=Medarbejder!$U$2,Medarbejder!$U44)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$7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2"/>
        <v>0</v>
      </c>
      <c r="AJ50" s="90">
        <f>SUMIF($D$7:$AH$7,Medarbejder!$U$2,$D50:$AH50)</f>
        <v>0</v>
      </c>
      <c r="AK50" s="5">
        <f t="shared" si="3"/>
        <v>0</v>
      </c>
      <c r="AL50" s="5">
        <f t="shared" si="4"/>
        <v>0</v>
      </c>
      <c r="AM50" s="5">
        <f t="shared" si="5"/>
        <v>0</v>
      </c>
      <c r="AN50" s="5">
        <f t="shared" si="6"/>
        <v>0</v>
      </c>
      <c r="AO50" s="5">
        <f t="shared" si="7"/>
        <v>0</v>
      </c>
      <c r="AP50" s="5">
        <f t="shared" si="8"/>
        <v>0</v>
      </c>
      <c r="AQ50" s="54">
        <f>Medarbejder!F44</f>
        <v>0</v>
      </c>
      <c r="AR50" s="54">
        <f t="shared" si="9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_xlfn.IFS(J$7=Medarbejder!$O$2,Medarbejder!$O45,J$7=Medarbejder!$P$2,Medarbejder!$P45,J$7=Medarbejder!$Q$2,Medarbejder!$Q45,J$7=Medarbejder!$R$2,Medarbejder!$R45,J$7=Medarbejder!$S$2,Medarbejder!$S45,J$7=Medarbejder!$T$2,Medarbejder!$T45,J$7=Medarbejder!$U$2,Medarbejder!$U45)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_xlfn.IFS(Q$7=Medarbejder!$O$2,Medarbejder!$O45,Q$7=Medarbejder!$P$2,Medarbejder!$P45,Q$7=Medarbejder!$Q$2,Medarbejder!$Q45,Q$7=Medarbejder!$R$2,Medarbejder!$R45,Q$7=Medarbejder!$S$2,Medarbejder!$S45,Q$7=Medarbejder!$T$2,Medarbejder!$T45,Q$7=Medarbejder!$U$2,Medarbejder!$U45)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_xlfn.IFS(X$7=Medarbejder!$O$2,Medarbejder!$O45,X$7=Medarbejder!$P$2,Medarbejder!$P45,X$7=Medarbejder!$Q$2,Medarbejder!$Q45,X$7=Medarbejder!$R$2,Medarbejder!$R45,X$7=Medarbejder!$S$2,Medarbejder!$S45,X$7=Medarbejder!$T$2,Medarbejder!$T45,X$7=Medarbejder!$U$2,Medarbejder!$U45)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$7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2"/>
        <v>0</v>
      </c>
      <c r="AJ51" s="90">
        <f>SUMIF($D$7:$AH$7,Medarbejder!$U$2,$D51:$AH51)</f>
        <v>0</v>
      </c>
      <c r="AK51" s="5">
        <f t="shared" si="3"/>
        <v>0</v>
      </c>
      <c r="AL51" s="5">
        <f t="shared" si="4"/>
        <v>0</v>
      </c>
      <c r="AM51" s="5">
        <f t="shared" si="5"/>
        <v>0</v>
      </c>
      <c r="AN51" s="5">
        <f t="shared" si="6"/>
        <v>0</v>
      </c>
      <c r="AO51" s="5">
        <f t="shared" si="7"/>
        <v>0</v>
      </c>
      <c r="AP51" s="5">
        <f t="shared" si="8"/>
        <v>0</v>
      </c>
      <c r="AQ51" s="54">
        <f>Medarbejder!F45</f>
        <v>0</v>
      </c>
      <c r="AR51" s="54">
        <f t="shared" si="9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_xlfn.IFS(J$7=Medarbejder!$O$2,Medarbejder!$O46,J$7=Medarbejder!$P$2,Medarbejder!$P46,J$7=Medarbejder!$Q$2,Medarbejder!$Q46,J$7=Medarbejder!$R$2,Medarbejder!$R46,J$7=Medarbejder!$S$2,Medarbejder!$S46,J$7=Medarbejder!$T$2,Medarbejder!$T46,J$7=Medarbejder!$U$2,Medarbejder!$U46)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_xlfn.IFS(Q$7=Medarbejder!$O$2,Medarbejder!$O46,Q$7=Medarbejder!$P$2,Medarbejder!$P46,Q$7=Medarbejder!$Q$2,Medarbejder!$Q46,Q$7=Medarbejder!$R$2,Medarbejder!$R46,Q$7=Medarbejder!$S$2,Medarbejder!$S46,Q$7=Medarbejder!$T$2,Medarbejder!$T46,Q$7=Medarbejder!$U$2,Medarbejder!$U46)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_xlfn.IFS(X$7=Medarbejder!$O$2,Medarbejder!$O46,X$7=Medarbejder!$P$2,Medarbejder!$P46,X$7=Medarbejder!$Q$2,Medarbejder!$Q46,X$7=Medarbejder!$R$2,Medarbejder!$R46,X$7=Medarbejder!$S$2,Medarbejder!$S46,X$7=Medarbejder!$T$2,Medarbejder!$T46,X$7=Medarbejder!$U$2,Medarbejder!$U46)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$7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2"/>
        <v>0</v>
      </c>
      <c r="AJ52" s="90">
        <f>SUMIF($D$7:$AH$7,Medarbejder!$U$2,$D52:$AH52)</f>
        <v>0</v>
      </c>
      <c r="AK52" s="5">
        <f t="shared" si="3"/>
        <v>0</v>
      </c>
      <c r="AL52" s="5">
        <f t="shared" si="4"/>
        <v>0</v>
      </c>
      <c r="AM52" s="5">
        <f t="shared" si="5"/>
        <v>0</v>
      </c>
      <c r="AN52" s="5">
        <f t="shared" si="6"/>
        <v>0</v>
      </c>
      <c r="AO52" s="5">
        <f t="shared" si="7"/>
        <v>0</v>
      </c>
      <c r="AP52" s="5">
        <f t="shared" si="8"/>
        <v>0</v>
      </c>
      <c r="AQ52" s="54">
        <f>Medarbejder!F46</f>
        <v>0</v>
      </c>
      <c r="AR52" s="54">
        <f t="shared" si="9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_xlfn.IFS(J$7=Medarbejder!$O$2,Medarbejder!$O47,J$7=Medarbejder!$P$2,Medarbejder!$P47,J$7=Medarbejder!$Q$2,Medarbejder!$Q47,J$7=Medarbejder!$R$2,Medarbejder!$R47,J$7=Medarbejder!$S$2,Medarbejder!$S47,J$7=Medarbejder!$T$2,Medarbejder!$T47,J$7=Medarbejder!$U$2,Medarbejder!$U47)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_xlfn.IFS(Q$7=Medarbejder!$O$2,Medarbejder!$O47,Q$7=Medarbejder!$P$2,Medarbejder!$P47,Q$7=Medarbejder!$Q$2,Medarbejder!$Q47,Q$7=Medarbejder!$R$2,Medarbejder!$R47,Q$7=Medarbejder!$S$2,Medarbejder!$S47,Q$7=Medarbejder!$T$2,Medarbejder!$T47,Q$7=Medarbejder!$U$2,Medarbejder!$U47)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_xlfn.IFS(X$7=Medarbejder!$O$2,Medarbejder!$O47,X$7=Medarbejder!$P$2,Medarbejder!$P47,X$7=Medarbejder!$Q$2,Medarbejder!$Q47,X$7=Medarbejder!$R$2,Medarbejder!$R47,X$7=Medarbejder!$S$2,Medarbejder!$S47,X$7=Medarbejder!$T$2,Medarbejder!$T47,X$7=Medarbejder!$U$2,Medarbejder!$U47)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$7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2"/>
        <v>0</v>
      </c>
      <c r="AJ53" s="90">
        <f>SUMIF($D$7:$AH$7,Medarbejder!$U$2,$D53:$AH53)</f>
        <v>0</v>
      </c>
      <c r="AK53" s="5">
        <f t="shared" si="3"/>
        <v>0</v>
      </c>
      <c r="AL53" s="5">
        <f t="shared" si="4"/>
        <v>0</v>
      </c>
      <c r="AM53" s="5">
        <f t="shared" si="5"/>
        <v>0</v>
      </c>
      <c r="AN53" s="5">
        <f t="shared" si="6"/>
        <v>0</v>
      </c>
      <c r="AO53" s="5">
        <f t="shared" si="7"/>
        <v>0</v>
      </c>
      <c r="AP53" s="5">
        <f t="shared" si="8"/>
        <v>0</v>
      </c>
      <c r="AQ53" s="54">
        <f>Medarbejder!F47</f>
        <v>0</v>
      </c>
      <c r="AR53" s="54">
        <f t="shared" si="9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_xlfn.IFS(J$7=Medarbejder!$O$2,Medarbejder!$O48,J$7=Medarbejder!$P$2,Medarbejder!$P48,J$7=Medarbejder!$Q$2,Medarbejder!$Q48,J$7=Medarbejder!$R$2,Medarbejder!$R48,J$7=Medarbejder!$S$2,Medarbejder!$S48,J$7=Medarbejder!$T$2,Medarbejder!$T48,J$7=Medarbejder!$U$2,Medarbejder!$U48)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_xlfn.IFS(Q$7=Medarbejder!$O$2,Medarbejder!$O48,Q$7=Medarbejder!$P$2,Medarbejder!$P48,Q$7=Medarbejder!$Q$2,Medarbejder!$Q48,Q$7=Medarbejder!$R$2,Medarbejder!$R48,Q$7=Medarbejder!$S$2,Medarbejder!$S48,Q$7=Medarbejder!$T$2,Medarbejder!$T48,Q$7=Medarbejder!$U$2,Medarbejder!$U48)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_xlfn.IFS(X$7=Medarbejder!$O$2,Medarbejder!$O48,X$7=Medarbejder!$P$2,Medarbejder!$P48,X$7=Medarbejder!$Q$2,Medarbejder!$Q48,X$7=Medarbejder!$R$2,Medarbejder!$R48,X$7=Medarbejder!$S$2,Medarbejder!$S48,X$7=Medarbejder!$T$2,Medarbejder!$T48,X$7=Medarbejder!$U$2,Medarbejder!$U48)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$7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2"/>
        <v>0</v>
      </c>
      <c r="AJ54" s="90">
        <f>SUMIF($D$7:$AH$7,Medarbejder!$U$2,$D54:$AH54)</f>
        <v>0</v>
      </c>
      <c r="AK54" s="5">
        <f t="shared" si="3"/>
        <v>0</v>
      </c>
      <c r="AL54" s="5">
        <f t="shared" si="4"/>
        <v>0</v>
      </c>
      <c r="AM54" s="5">
        <f t="shared" si="5"/>
        <v>0</v>
      </c>
      <c r="AN54" s="5">
        <f t="shared" si="6"/>
        <v>0</v>
      </c>
      <c r="AO54" s="5">
        <f t="shared" si="7"/>
        <v>0</v>
      </c>
      <c r="AP54" s="5">
        <f t="shared" si="8"/>
        <v>0</v>
      </c>
      <c r="AQ54" s="54">
        <f>Medarbejder!F48</f>
        <v>0</v>
      </c>
      <c r="AR54" s="54">
        <f t="shared" si="9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_xlfn.IFS(J$7=Medarbejder!$O$2,Medarbejder!$O49,J$7=Medarbejder!$P$2,Medarbejder!$P49,J$7=Medarbejder!$Q$2,Medarbejder!$Q49,J$7=Medarbejder!$R$2,Medarbejder!$R49,J$7=Medarbejder!$S$2,Medarbejder!$S49,J$7=Medarbejder!$T$2,Medarbejder!$T49,J$7=Medarbejder!$U$2,Medarbejder!$U49)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_xlfn.IFS(Q$7=Medarbejder!$O$2,Medarbejder!$O49,Q$7=Medarbejder!$P$2,Medarbejder!$P49,Q$7=Medarbejder!$Q$2,Medarbejder!$Q49,Q$7=Medarbejder!$R$2,Medarbejder!$R49,Q$7=Medarbejder!$S$2,Medarbejder!$S49,Q$7=Medarbejder!$T$2,Medarbejder!$T49,Q$7=Medarbejder!$U$2,Medarbejder!$U49)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_xlfn.IFS(X$7=Medarbejder!$O$2,Medarbejder!$O49,X$7=Medarbejder!$P$2,Medarbejder!$P49,X$7=Medarbejder!$Q$2,Medarbejder!$Q49,X$7=Medarbejder!$R$2,Medarbejder!$R49,X$7=Medarbejder!$S$2,Medarbejder!$S49,X$7=Medarbejder!$T$2,Medarbejder!$T49,X$7=Medarbejder!$U$2,Medarbejder!$U49)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$7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2"/>
        <v>0</v>
      </c>
      <c r="AJ55" s="90">
        <f>SUMIF($D$7:$AH$7,Medarbejder!$U$2,$D55:$AH55)</f>
        <v>0</v>
      </c>
      <c r="AK55" s="5">
        <f t="shared" si="3"/>
        <v>0</v>
      </c>
      <c r="AL55" s="5">
        <f t="shared" si="4"/>
        <v>0</v>
      </c>
      <c r="AM55" s="5">
        <f t="shared" si="5"/>
        <v>0</v>
      </c>
      <c r="AN55" s="5">
        <f t="shared" si="6"/>
        <v>0</v>
      </c>
      <c r="AO55" s="5">
        <f t="shared" si="7"/>
        <v>0</v>
      </c>
      <c r="AP55" s="5">
        <f t="shared" si="8"/>
        <v>0</v>
      </c>
      <c r="AQ55" s="54">
        <f>Medarbejder!F49</f>
        <v>0</v>
      </c>
      <c r="AR55" s="54">
        <f t="shared" si="9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_xlfn.IFS(J$7=Medarbejder!$O$2,Medarbejder!$O50,J$7=Medarbejder!$P$2,Medarbejder!$P50,J$7=Medarbejder!$Q$2,Medarbejder!$Q50,J$7=Medarbejder!$R$2,Medarbejder!$R50,J$7=Medarbejder!$S$2,Medarbejder!$S50,J$7=Medarbejder!$T$2,Medarbejder!$T50,J$7=Medarbejder!$U$2,Medarbejder!$U50)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_xlfn.IFS(Q$7=Medarbejder!$O$2,Medarbejder!$O50,Q$7=Medarbejder!$P$2,Medarbejder!$P50,Q$7=Medarbejder!$Q$2,Medarbejder!$Q50,Q$7=Medarbejder!$R$2,Medarbejder!$R50,Q$7=Medarbejder!$S$2,Medarbejder!$S50,Q$7=Medarbejder!$T$2,Medarbejder!$T50,Q$7=Medarbejder!$U$2,Medarbejder!$U50)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_xlfn.IFS(X$7=Medarbejder!$O$2,Medarbejder!$O50,X$7=Medarbejder!$P$2,Medarbejder!$P50,X$7=Medarbejder!$Q$2,Medarbejder!$Q50,X$7=Medarbejder!$R$2,Medarbejder!$R50,X$7=Medarbejder!$S$2,Medarbejder!$S50,X$7=Medarbejder!$T$2,Medarbejder!$T50,X$7=Medarbejder!$U$2,Medarbejder!$U50)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$7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2"/>
        <v>0</v>
      </c>
      <c r="AJ56" s="90">
        <f>SUMIF($D$7:$AH$7,Medarbejder!$U$2,$D56:$AH56)</f>
        <v>0</v>
      </c>
      <c r="AK56" s="5">
        <f t="shared" si="3"/>
        <v>0</v>
      </c>
      <c r="AL56" s="5">
        <f t="shared" si="4"/>
        <v>0</v>
      </c>
      <c r="AM56" s="5">
        <f t="shared" si="5"/>
        <v>0</v>
      </c>
      <c r="AN56" s="5">
        <f t="shared" si="6"/>
        <v>0</v>
      </c>
      <c r="AO56" s="5">
        <f t="shared" si="7"/>
        <v>0</v>
      </c>
      <c r="AP56" s="5">
        <f t="shared" si="8"/>
        <v>0</v>
      </c>
      <c r="AQ56" s="54">
        <f>Medarbejder!F50</f>
        <v>0</v>
      </c>
      <c r="AR56" s="54">
        <f t="shared" si="9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_xlfn.IFS(J$7=Medarbejder!$O$2,Medarbejder!$O51,J$7=Medarbejder!$P$2,Medarbejder!$P51,J$7=Medarbejder!$Q$2,Medarbejder!$Q51,J$7=Medarbejder!$R$2,Medarbejder!$R51,J$7=Medarbejder!$S$2,Medarbejder!$S51,J$7=Medarbejder!$T$2,Medarbejder!$T51,J$7=Medarbejder!$U$2,Medarbejder!$U51)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_xlfn.IFS(Q$7=Medarbejder!$O$2,Medarbejder!$O51,Q$7=Medarbejder!$P$2,Medarbejder!$P51,Q$7=Medarbejder!$Q$2,Medarbejder!$Q51,Q$7=Medarbejder!$R$2,Medarbejder!$R51,Q$7=Medarbejder!$S$2,Medarbejder!$S51,Q$7=Medarbejder!$T$2,Medarbejder!$T51,Q$7=Medarbejder!$U$2,Medarbejder!$U51)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_xlfn.IFS(X$7=Medarbejder!$O$2,Medarbejder!$O51,X$7=Medarbejder!$P$2,Medarbejder!$P51,X$7=Medarbejder!$Q$2,Medarbejder!$Q51,X$7=Medarbejder!$R$2,Medarbejder!$R51,X$7=Medarbejder!$S$2,Medarbejder!$S51,X$7=Medarbejder!$T$2,Medarbejder!$T51,X$7=Medarbejder!$U$2,Medarbejder!$U51)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$7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2"/>
        <v>0</v>
      </c>
      <c r="AJ57" s="90">
        <f>SUMIF($D$7:$AH$7,Medarbejder!$U$2,$D57:$AH57)</f>
        <v>0</v>
      </c>
      <c r="AK57" s="5">
        <f t="shared" si="3"/>
        <v>0</v>
      </c>
      <c r="AL57" s="5">
        <f t="shared" si="4"/>
        <v>0</v>
      </c>
      <c r="AM57" s="5">
        <f t="shared" si="5"/>
        <v>0</v>
      </c>
      <c r="AN57" s="5">
        <f t="shared" si="6"/>
        <v>0</v>
      </c>
      <c r="AO57" s="5">
        <f t="shared" si="7"/>
        <v>0</v>
      </c>
      <c r="AP57" s="5">
        <f t="shared" si="8"/>
        <v>0</v>
      </c>
      <c r="AQ57" s="54">
        <f>Medarbejder!F51</f>
        <v>0</v>
      </c>
      <c r="AR57" s="54">
        <f t="shared" si="9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_xlfn.IFS(J$7=Medarbejder!$O$2,Medarbejder!$O52,J$7=Medarbejder!$P$2,Medarbejder!$P52,J$7=Medarbejder!$Q$2,Medarbejder!$Q52,J$7=Medarbejder!$R$2,Medarbejder!$R52,J$7=Medarbejder!$S$2,Medarbejder!$S52,J$7=Medarbejder!$T$2,Medarbejder!$T52,J$7=Medarbejder!$U$2,Medarbejder!$U52)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_xlfn.IFS(Q$7=Medarbejder!$O$2,Medarbejder!$O52,Q$7=Medarbejder!$P$2,Medarbejder!$P52,Q$7=Medarbejder!$Q$2,Medarbejder!$Q52,Q$7=Medarbejder!$R$2,Medarbejder!$R52,Q$7=Medarbejder!$S$2,Medarbejder!$S52,Q$7=Medarbejder!$T$2,Medarbejder!$T52,Q$7=Medarbejder!$U$2,Medarbejder!$U52)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_xlfn.IFS(X$7=Medarbejder!$O$2,Medarbejder!$O52,X$7=Medarbejder!$P$2,Medarbejder!$P52,X$7=Medarbejder!$Q$2,Medarbejder!$Q52,X$7=Medarbejder!$R$2,Medarbejder!$R52,X$7=Medarbejder!$S$2,Medarbejder!$S52,X$7=Medarbejder!$T$2,Medarbejder!$T52,X$7=Medarbejder!$U$2,Medarbejder!$U52)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$7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2"/>
        <v>0</v>
      </c>
      <c r="AJ58" s="90">
        <f>SUMIF($D$7:$AH$7,Medarbejder!$U$2,$D58:$AH58)</f>
        <v>0</v>
      </c>
      <c r="AK58" s="5">
        <f t="shared" si="3"/>
        <v>0</v>
      </c>
      <c r="AL58" s="5">
        <f t="shared" si="4"/>
        <v>0</v>
      </c>
      <c r="AM58" s="5">
        <f t="shared" si="5"/>
        <v>0</v>
      </c>
      <c r="AN58" s="5">
        <f t="shared" si="6"/>
        <v>0</v>
      </c>
      <c r="AO58" s="5">
        <f t="shared" si="7"/>
        <v>0</v>
      </c>
      <c r="AP58" s="5">
        <f t="shared" si="8"/>
        <v>0</v>
      </c>
      <c r="AQ58" s="54">
        <f>Medarbejder!F52</f>
        <v>0</v>
      </c>
      <c r="AR58" s="54">
        <f t="shared" si="9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_xlfn.IFS(J$7=Medarbejder!$O$2,Medarbejder!$O53,J$7=Medarbejder!$P$2,Medarbejder!$P53,J$7=Medarbejder!$Q$2,Medarbejder!$Q53,J$7=Medarbejder!$R$2,Medarbejder!$R53,J$7=Medarbejder!$S$2,Medarbejder!$S53,J$7=Medarbejder!$T$2,Medarbejder!$T53,J$7=Medarbejder!$U$2,Medarbejder!$U53)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_xlfn.IFS(Q$7=Medarbejder!$O$2,Medarbejder!$O53,Q$7=Medarbejder!$P$2,Medarbejder!$P53,Q$7=Medarbejder!$Q$2,Medarbejder!$Q53,Q$7=Medarbejder!$R$2,Medarbejder!$R53,Q$7=Medarbejder!$S$2,Medarbejder!$S53,Q$7=Medarbejder!$T$2,Medarbejder!$T53,Q$7=Medarbejder!$U$2,Medarbejder!$U53)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_xlfn.IFS(X$7=Medarbejder!$O$2,Medarbejder!$O53,X$7=Medarbejder!$P$2,Medarbejder!$P53,X$7=Medarbejder!$Q$2,Medarbejder!$Q53,X$7=Medarbejder!$R$2,Medarbejder!$R53,X$7=Medarbejder!$S$2,Medarbejder!$S53,X$7=Medarbejder!$T$2,Medarbejder!$T53,X$7=Medarbejder!$U$2,Medarbejder!$U53)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$7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2"/>
        <v>0</v>
      </c>
      <c r="AJ59" s="90">
        <f>SUMIF($D$7:$AH$7,Medarbejder!$U$2,$D59:$AH59)</f>
        <v>0</v>
      </c>
      <c r="AK59" s="5">
        <f t="shared" si="3"/>
        <v>0</v>
      </c>
      <c r="AL59" s="5">
        <f t="shared" si="4"/>
        <v>0</v>
      </c>
      <c r="AM59" s="5">
        <f t="shared" si="5"/>
        <v>0</v>
      </c>
      <c r="AN59" s="5">
        <f t="shared" si="6"/>
        <v>0</v>
      </c>
      <c r="AO59" s="5">
        <f t="shared" si="7"/>
        <v>0</v>
      </c>
      <c r="AP59" s="5">
        <f t="shared" si="8"/>
        <v>0</v>
      </c>
      <c r="AQ59" s="54">
        <f>Medarbejder!F53</f>
        <v>0</v>
      </c>
      <c r="AR59" s="54">
        <f t="shared" si="9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_xlfn.IFS(J$7=Medarbejder!$O$2,Medarbejder!$O54,J$7=Medarbejder!$P$2,Medarbejder!$P54,J$7=Medarbejder!$Q$2,Medarbejder!$Q54,J$7=Medarbejder!$R$2,Medarbejder!$R54,J$7=Medarbejder!$S$2,Medarbejder!$S54,J$7=Medarbejder!$T$2,Medarbejder!$T54,J$7=Medarbejder!$U$2,Medarbejder!$U54)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_xlfn.IFS(Q$7=Medarbejder!$O$2,Medarbejder!$O54,Q$7=Medarbejder!$P$2,Medarbejder!$P54,Q$7=Medarbejder!$Q$2,Medarbejder!$Q54,Q$7=Medarbejder!$R$2,Medarbejder!$R54,Q$7=Medarbejder!$S$2,Medarbejder!$S54,Q$7=Medarbejder!$T$2,Medarbejder!$T54,Q$7=Medarbejder!$U$2,Medarbejder!$U54)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_xlfn.IFS(X$7=Medarbejder!$O$2,Medarbejder!$O54,X$7=Medarbejder!$P$2,Medarbejder!$P54,X$7=Medarbejder!$Q$2,Medarbejder!$Q54,X$7=Medarbejder!$R$2,Medarbejder!$R54,X$7=Medarbejder!$S$2,Medarbejder!$S54,X$7=Medarbejder!$T$2,Medarbejder!$T54,X$7=Medarbejder!$U$2,Medarbejder!$U54)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$7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2"/>
        <v>0</v>
      </c>
      <c r="AJ60" s="90">
        <f>SUMIF($D$7:$AH$7,Medarbejder!$U$2,$D60:$AH60)</f>
        <v>0</v>
      </c>
      <c r="AK60" s="5">
        <f t="shared" si="3"/>
        <v>0</v>
      </c>
      <c r="AL60" s="5">
        <f t="shared" si="4"/>
        <v>0</v>
      </c>
      <c r="AM60" s="5">
        <f t="shared" si="5"/>
        <v>0</v>
      </c>
      <c r="AN60" s="5">
        <f t="shared" si="6"/>
        <v>0</v>
      </c>
      <c r="AO60" s="5">
        <f t="shared" si="7"/>
        <v>0</v>
      </c>
      <c r="AP60" s="5">
        <f t="shared" si="8"/>
        <v>0</v>
      </c>
      <c r="AQ60" s="54">
        <f>Medarbejder!F54</f>
        <v>0</v>
      </c>
      <c r="AR60" s="54">
        <f t="shared" si="9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_xlfn.IFS(J$7=Medarbejder!$O$2,Medarbejder!$O55,J$7=Medarbejder!$P$2,Medarbejder!$P55,J$7=Medarbejder!$Q$2,Medarbejder!$Q55,J$7=Medarbejder!$R$2,Medarbejder!$R55,J$7=Medarbejder!$S$2,Medarbejder!$S55,J$7=Medarbejder!$T$2,Medarbejder!$T55,J$7=Medarbejder!$U$2,Medarbejder!$U55)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_xlfn.IFS(Q$7=Medarbejder!$O$2,Medarbejder!$O55,Q$7=Medarbejder!$P$2,Medarbejder!$P55,Q$7=Medarbejder!$Q$2,Medarbejder!$Q55,Q$7=Medarbejder!$R$2,Medarbejder!$R55,Q$7=Medarbejder!$S$2,Medarbejder!$S55,Q$7=Medarbejder!$T$2,Medarbejder!$T55,Q$7=Medarbejder!$U$2,Medarbejder!$U55)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_xlfn.IFS(X$7=Medarbejder!$O$2,Medarbejder!$O55,X$7=Medarbejder!$P$2,Medarbejder!$P55,X$7=Medarbejder!$Q$2,Medarbejder!$Q55,X$7=Medarbejder!$R$2,Medarbejder!$R55,X$7=Medarbejder!$S$2,Medarbejder!$S55,X$7=Medarbejder!$T$2,Medarbejder!$T55,X$7=Medarbejder!$U$2,Medarbejder!$U55)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$7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2"/>
        <v>0</v>
      </c>
      <c r="AJ61" s="90">
        <f>SUMIF($D$7:$AH$7,Medarbejder!$U$2,$D61:$AH61)</f>
        <v>0</v>
      </c>
      <c r="AK61" s="5">
        <f t="shared" si="3"/>
        <v>0</v>
      </c>
      <c r="AL61" s="5">
        <f t="shared" si="4"/>
        <v>0</v>
      </c>
      <c r="AM61" s="5">
        <f t="shared" si="5"/>
        <v>0</v>
      </c>
      <c r="AN61" s="5">
        <f t="shared" si="6"/>
        <v>0</v>
      </c>
      <c r="AO61" s="5">
        <f t="shared" si="7"/>
        <v>0</v>
      </c>
      <c r="AP61" s="5">
        <f t="shared" si="8"/>
        <v>0</v>
      </c>
      <c r="AQ61" s="54">
        <f>Medarbejder!F55</f>
        <v>0</v>
      </c>
      <c r="AR61" s="54">
        <f t="shared" si="9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_xlfn.IFS(J$7=Medarbejder!$O$2,Medarbejder!$O56,J$7=Medarbejder!$P$2,Medarbejder!$P56,J$7=Medarbejder!$Q$2,Medarbejder!$Q56,J$7=Medarbejder!$R$2,Medarbejder!$R56,J$7=Medarbejder!$S$2,Medarbejder!$S56,J$7=Medarbejder!$T$2,Medarbejder!$T56,J$7=Medarbejder!$U$2,Medarbejder!$U56)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_xlfn.IFS(Q$7=Medarbejder!$O$2,Medarbejder!$O56,Q$7=Medarbejder!$P$2,Medarbejder!$P56,Q$7=Medarbejder!$Q$2,Medarbejder!$Q56,Q$7=Medarbejder!$R$2,Medarbejder!$R56,Q$7=Medarbejder!$S$2,Medarbejder!$S56,Q$7=Medarbejder!$T$2,Medarbejder!$T56,Q$7=Medarbejder!$U$2,Medarbejder!$U56)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_xlfn.IFS(X$7=Medarbejder!$O$2,Medarbejder!$O56,X$7=Medarbejder!$P$2,Medarbejder!$P56,X$7=Medarbejder!$Q$2,Medarbejder!$Q56,X$7=Medarbejder!$R$2,Medarbejder!$R56,X$7=Medarbejder!$S$2,Medarbejder!$S56,X$7=Medarbejder!$T$2,Medarbejder!$T56,X$7=Medarbejder!$U$2,Medarbejder!$U56)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$7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2"/>
        <v>0</v>
      </c>
      <c r="AJ62" s="90">
        <f>SUMIF($D$7:$AH$7,Medarbejder!$U$2,$D62:$AH62)</f>
        <v>0</v>
      </c>
      <c r="AK62" s="5">
        <f t="shared" si="3"/>
        <v>0</v>
      </c>
      <c r="AL62" s="5">
        <f t="shared" si="4"/>
        <v>0</v>
      </c>
      <c r="AM62" s="5">
        <f t="shared" si="5"/>
        <v>0</v>
      </c>
      <c r="AN62" s="5">
        <f t="shared" si="6"/>
        <v>0</v>
      </c>
      <c r="AO62" s="5">
        <f t="shared" si="7"/>
        <v>0</v>
      </c>
      <c r="AP62" s="5">
        <f t="shared" si="8"/>
        <v>0</v>
      </c>
      <c r="AQ62" s="54">
        <f>Medarbejder!F56</f>
        <v>0</v>
      </c>
      <c r="AR62" s="54">
        <f t="shared" si="9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_xlfn.IFS(J$7=Medarbejder!$O$2,Medarbejder!$O57,J$7=Medarbejder!$P$2,Medarbejder!$P57,J$7=Medarbejder!$Q$2,Medarbejder!$Q57,J$7=Medarbejder!$R$2,Medarbejder!$R57,J$7=Medarbejder!$S$2,Medarbejder!$S57,J$7=Medarbejder!$T$2,Medarbejder!$T57,J$7=Medarbejder!$U$2,Medarbejder!$U57)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_xlfn.IFS(Q$7=Medarbejder!$O$2,Medarbejder!$O57,Q$7=Medarbejder!$P$2,Medarbejder!$P57,Q$7=Medarbejder!$Q$2,Medarbejder!$Q57,Q$7=Medarbejder!$R$2,Medarbejder!$R57,Q$7=Medarbejder!$S$2,Medarbejder!$S57,Q$7=Medarbejder!$T$2,Medarbejder!$T57,Q$7=Medarbejder!$U$2,Medarbejder!$U57)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_xlfn.IFS(X$7=Medarbejder!$O$2,Medarbejder!$O57,X$7=Medarbejder!$P$2,Medarbejder!$P57,X$7=Medarbejder!$Q$2,Medarbejder!$Q57,X$7=Medarbejder!$R$2,Medarbejder!$R57,X$7=Medarbejder!$S$2,Medarbejder!$S57,X$7=Medarbejder!$T$2,Medarbejder!$T57,X$7=Medarbejder!$U$2,Medarbejder!$U57)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$7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2"/>
        <v>0</v>
      </c>
      <c r="AJ63" s="90">
        <f>SUMIF($D$7:$AH$7,Medarbejder!$U$2,$D63:$AH63)</f>
        <v>0</v>
      </c>
      <c r="AK63" s="5">
        <f t="shared" si="3"/>
        <v>0</v>
      </c>
      <c r="AL63" s="5">
        <f t="shared" si="4"/>
        <v>0</v>
      </c>
      <c r="AM63" s="5">
        <f t="shared" si="5"/>
        <v>0</v>
      </c>
      <c r="AN63" s="5">
        <f t="shared" si="6"/>
        <v>0</v>
      </c>
      <c r="AO63" s="5">
        <f t="shared" si="7"/>
        <v>0</v>
      </c>
      <c r="AP63" s="5">
        <f t="shared" si="8"/>
        <v>0</v>
      </c>
      <c r="AQ63" s="54">
        <f>Medarbejder!F57</f>
        <v>0</v>
      </c>
      <c r="AR63" s="54">
        <f t="shared" si="9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_xlfn.IFS(J$7=Medarbejder!$O$2,Medarbejder!$O58,J$7=Medarbejder!$P$2,Medarbejder!$P58,J$7=Medarbejder!$Q$2,Medarbejder!$Q58,J$7=Medarbejder!$R$2,Medarbejder!$R58,J$7=Medarbejder!$S$2,Medarbejder!$S58,J$7=Medarbejder!$T$2,Medarbejder!$T58,J$7=Medarbejder!$U$2,Medarbejder!$U58)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_xlfn.IFS(Q$7=Medarbejder!$O$2,Medarbejder!$O58,Q$7=Medarbejder!$P$2,Medarbejder!$P58,Q$7=Medarbejder!$Q$2,Medarbejder!$Q58,Q$7=Medarbejder!$R$2,Medarbejder!$R58,Q$7=Medarbejder!$S$2,Medarbejder!$S58,Q$7=Medarbejder!$T$2,Medarbejder!$T58,Q$7=Medarbejder!$U$2,Medarbejder!$U58)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_xlfn.IFS(X$7=Medarbejder!$O$2,Medarbejder!$O58,X$7=Medarbejder!$P$2,Medarbejder!$P58,X$7=Medarbejder!$Q$2,Medarbejder!$Q58,X$7=Medarbejder!$R$2,Medarbejder!$R58,X$7=Medarbejder!$S$2,Medarbejder!$S58,X$7=Medarbejder!$T$2,Medarbejder!$T58,X$7=Medarbejder!$U$2,Medarbejder!$U58)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$7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2"/>
        <v>0</v>
      </c>
      <c r="AJ64" s="90">
        <f>SUMIF($D$7:$AH$7,Medarbejder!$U$2,$D64:$AH64)</f>
        <v>0</v>
      </c>
      <c r="AK64" s="5">
        <f t="shared" si="3"/>
        <v>0</v>
      </c>
      <c r="AL64" s="5">
        <f t="shared" si="4"/>
        <v>0</v>
      </c>
      <c r="AM64" s="5">
        <f t="shared" si="5"/>
        <v>0</v>
      </c>
      <c r="AN64" s="5">
        <f t="shared" si="6"/>
        <v>0</v>
      </c>
      <c r="AO64" s="5">
        <f t="shared" si="7"/>
        <v>0</v>
      </c>
      <c r="AP64" s="5">
        <f t="shared" si="8"/>
        <v>0</v>
      </c>
      <c r="AQ64" s="54">
        <f>Medarbejder!F58</f>
        <v>0</v>
      </c>
      <c r="AR64" s="54">
        <f t="shared" si="9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_xlfn.IFS(J$7=Medarbejder!$O$2,Medarbejder!$O59,J$7=Medarbejder!$P$2,Medarbejder!$P59,J$7=Medarbejder!$Q$2,Medarbejder!$Q59,J$7=Medarbejder!$R$2,Medarbejder!$R59,J$7=Medarbejder!$S$2,Medarbejder!$S59,J$7=Medarbejder!$T$2,Medarbejder!$T59,J$7=Medarbejder!$U$2,Medarbejder!$U59)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_xlfn.IFS(Q$7=Medarbejder!$O$2,Medarbejder!$O59,Q$7=Medarbejder!$P$2,Medarbejder!$P59,Q$7=Medarbejder!$Q$2,Medarbejder!$Q59,Q$7=Medarbejder!$R$2,Medarbejder!$R59,Q$7=Medarbejder!$S$2,Medarbejder!$S59,Q$7=Medarbejder!$T$2,Medarbejder!$T59,Q$7=Medarbejder!$U$2,Medarbejder!$U59)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_xlfn.IFS(X$7=Medarbejder!$O$2,Medarbejder!$O59,X$7=Medarbejder!$P$2,Medarbejder!$P59,X$7=Medarbejder!$Q$2,Medarbejder!$Q59,X$7=Medarbejder!$R$2,Medarbejder!$R59,X$7=Medarbejder!$S$2,Medarbejder!$S59,X$7=Medarbejder!$T$2,Medarbejder!$T59,X$7=Medarbejder!$U$2,Medarbejder!$U59)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$7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2"/>
        <v>0</v>
      </c>
      <c r="AJ65" s="90">
        <f>SUMIF($D$7:$AH$7,Medarbejder!$U$2,$D65:$AH65)</f>
        <v>0</v>
      </c>
      <c r="AK65" s="5">
        <f t="shared" si="3"/>
        <v>0</v>
      </c>
      <c r="AL65" s="5">
        <f t="shared" si="4"/>
        <v>0</v>
      </c>
      <c r="AM65" s="5">
        <f t="shared" si="5"/>
        <v>0</v>
      </c>
      <c r="AN65" s="5">
        <f t="shared" si="6"/>
        <v>0</v>
      </c>
      <c r="AO65" s="5">
        <f t="shared" si="7"/>
        <v>0</v>
      </c>
      <c r="AP65" s="5">
        <f t="shared" si="8"/>
        <v>0</v>
      </c>
      <c r="AQ65" s="54">
        <f>Medarbejder!F59</f>
        <v>0</v>
      </c>
      <c r="AR65" s="54">
        <f t="shared" si="9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_xlfn.IFS(J$7=Medarbejder!$O$2,Medarbejder!$O60,J$7=Medarbejder!$P$2,Medarbejder!$P60,J$7=Medarbejder!$Q$2,Medarbejder!$Q60,J$7=Medarbejder!$R$2,Medarbejder!$R60,J$7=Medarbejder!$S$2,Medarbejder!$S60,J$7=Medarbejder!$T$2,Medarbejder!$T60,J$7=Medarbejder!$U$2,Medarbejder!$U60)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_xlfn.IFS(Q$7=Medarbejder!$O$2,Medarbejder!$O60,Q$7=Medarbejder!$P$2,Medarbejder!$P60,Q$7=Medarbejder!$Q$2,Medarbejder!$Q60,Q$7=Medarbejder!$R$2,Medarbejder!$R60,Q$7=Medarbejder!$S$2,Medarbejder!$S60,Q$7=Medarbejder!$T$2,Medarbejder!$T60,Q$7=Medarbejder!$U$2,Medarbejder!$U60)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_xlfn.IFS(X$7=Medarbejder!$O$2,Medarbejder!$O60,X$7=Medarbejder!$P$2,Medarbejder!$P60,X$7=Medarbejder!$Q$2,Medarbejder!$Q60,X$7=Medarbejder!$R$2,Medarbejder!$R60,X$7=Medarbejder!$S$2,Medarbejder!$S60,X$7=Medarbejder!$T$2,Medarbejder!$T60,X$7=Medarbejder!$U$2,Medarbejder!$U60)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$7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2"/>
        <v>0</v>
      </c>
      <c r="AJ66" s="90">
        <f>SUMIF($D$7:$AH$7,Medarbejder!$U$2,$D66:$AH66)</f>
        <v>0</v>
      </c>
      <c r="AK66" s="5">
        <f t="shared" si="3"/>
        <v>0</v>
      </c>
      <c r="AL66" s="5">
        <f t="shared" si="4"/>
        <v>0</v>
      </c>
      <c r="AM66" s="5">
        <f t="shared" si="5"/>
        <v>0</v>
      </c>
      <c r="AN66" s="5">
        <f t="shared" si="6"/>
        <v>0</v>
      </c>
      <c r="AO66" s="5">
        <f t="shared" si="7"/>
        <v>0</v>
      </c>
      <c r="AP66" s="5">
        <f t="shared" si="8"/>
        <v>0</v>
      </c>
      <c r="AQ66" s="54">
        <f>Medarbejder!F60</f>
        <v>0</v>
      </c>
      <c r="AR66" s="54">
        <f t="shared" si="9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_xlfn.IFS(J$7=Medarbejder!$O$2,Medarbejder!$O61,J$7=Medarbejder!$P$2,Medarbejder!$P61,J$7=Medarbejder!$Q$2,Medarbejder!$Q61,J$7=Medarbejder!$R$2,Medarbejder!$R61,J$7=Medarbejder!$S$2,Medarbejder!$S61,J$7=Medarbejder!$T$2,Medarbejder!$T61,J$7=Medarbejder!$U$2,Medarbejder!$U61)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_xlfn.IFS(Q$7=Medarbejder!$O$2,Medarbejder!$O61,Q$7=Medarbejder!$P$2,Medarbejder!$P61,Q$7=Medarbejder!$Q$2,Medarbejder!$Q61,Q$7=Medarbejder!$R$2,Medarbejder!$R61,Q$7=Medarbejder!$S$2,Medarbejder!$S61,Q$7=Medarbejder!$T$2,Medarbejder!$T61,Q$7=Medarbejder!$U$2,Medarbejder!$U61)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_xlfn.IFS(X$7=Medarbejder!$O$2,Medarbejder!$O61,X$7=Medarbejder!$P$2,Medarbejder!$P61,X$7=Medarbejder!$Q$2,Medarbejder!$Q61,X$7=Medarbejder!$R$2,Medarbejder!$R61,X$7=Medarbejder!$S$2,Medarbejder!$S61,X$7=Medarbejder!$T$2,Medarbejder!$T61,X$7=Medarbejder!$U$2,Medarbejder!$U61)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$7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2"/>
        <v>0</v>
      </c>
      <c r="AJ67" s="90">
        <f>SUMIF($D$7:$AH$7,Medarbejder!$U$2,$D67:$AH67)</f>
        <v>0</v>
      </c>
      <c r="AK67" s="5">
        <f t="shared" si="3"/>
        <v>0</v>
      </c>
      <c r="AL67" s="5">
        <f t="shared" si="4"/>
        <v>0</v>
      </c>
      <c r="AM67" s="5">
        <f t="shared" si="5"/>
        <v>0</v>
      </c>
      <c r="AN67" s="5">
        <f t="shared" si="6"/>
        <v>0</v>
      </c>
      <c r="AO67" s="5">
        <f t="shared" si="7"/>
        <v>0</v>
      </c>
      <c r="AP67" s="5">
        <f t="shared" si="8"/>
        <v>0</v>
      </c>
      <c r="AQ67" s="54">
        <f>Medarbejder!F61</f>
        <v>0</v>
      </c>
      <c r="AR67" s="54">
        <f t="shared" si="9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_xlfn.IFS(J$7=Medarbejder!$O$2,Medarbejder!$O62,J$7=Medarbejder!$P$2,Medarbejder!$P62,J$7=Medarbejder!$Q$2,Medarbejder!$Q62,J$7=Medarbejder!$R$2,Medarbejder!$R62,J$7=Medarbejder!$S$2,Medarbejder!$S62,J$7=Medarbejder!$T$2,Medarbejder!$T62,J$7=Medarbejder!$U$2,Medarbejder!$U62)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_xlfn.IFS(Q$7=Medarbejder!$O$2,Medarbejder!$O62,Q$7=Medarbejder!$P$2,Medarbejder!$P62,Q$7=Medarbejder!$Q$2,Medarbejder!$Q62,Q$7=Medarbejder!$R$2,Medarbejder!$R62,Q$7=Medarbejder!$S$2,Medarbejder!$S62,Q$7=Medarbejder!$T$2,Medarbejder!$T62,Q$7=Medarbejder!$U$2,Medarbejder!$U62)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_xlfn.IFS(X$7=Medarbejder!$O$2,Medarbejder!$O62,X$7=Medarbejder!$P$2,Medarbejder!$P62,X$7=Medarbejder!$Q$2,Medarbejder!$Q62,X$7=Medarbejder!$R$2,Medarbejder!$R62,X$7=Medarbejder!$S$2,Medarbejder!$S62,X$7=Medarbejder!$T$2,Medarbejder!$T62,X$7=Medarbejder!$U$2,Medarbejder!$U62)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$7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2"/>
        <v>0</v>
      </c>
      <c r="AJ68" s="90">
        <f>SUMIF($D$7:$AH$7,Medarbejder!$U$2,$D68:$AH68)</f>
        <v>0</v>
      </c>
      <c r="AK68" s="5">
        <f t="shared" si="3"/>
        <v>0</v>
      </c>
      <c r="AL68" s="5">
        <f t="shared" si="4"/>
        <v>0</v>
      </c>
      <c r="AM68" s="5">
        <f t="shared" si="5"/>
        <v>0</v>
      </c>
      <c r="AN68" s="5">
        <f t="shared" si="6"/>
        <v>0</v>
      </c>
      <c r="AO68" s="5">
        <f t="shared" si="7"/>
        <v>0</v>
      </c>
      <c r="AP68" s="5">
        <f t="shared" si="8"/>
        <v>0</v>
      </c>
      <c r="AQ68" s="54">
        <f>Medarbejder!F62</f>
        <v>0</v>
      </c>
      <c r="AR68" s="54">
        <f t="shared" si="9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_xlfn.IFS(J$7=Medarbejder!$O$2,Medarbejder!$O63,J$7=Medarbejder!$P$2,Medarbejder!$P63,J$7=Medarbejder!$Q$2,Medarbejder!$Q63,J$7=Medarbejder!$R$2,Medarbejder!$R63,J$7=Medarbejder!$S$2,Medarbejder!$S63,J$7=Medarbejder!$T$2,Medarbejder!$T63,J$7=Medarbejder!$U$2,Medarbejder!$U63)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_xlfn.IFS(Q$7=Medarbejder!$O$2,Medarbejder!$O63,Q$7=Medarbejder!$P$2,Medarbejder!$P63,Q$7=Medarbejder!$Q$2,Medarbejder!$Q63,Q$7=Medarbejder!$R$2,Medarbejder!$R63,Q$7=Medarbejder!$S$2,Medarbejder!$S63,Q$7=Medarbejder!$T$2,Medarbejder!$T63,Q$7=Medarbejder!$U$2,Medarbejder!$U63)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_xlfn.IFS(X$7=Medarbejder!$O$2,Medarbejder!$O63,X$7=Medarbejder!$P$2,Medarbejder!$P63,X$7=Medarbejder!$Q$2,Medarbejder!$Q63,X$7=Medarbejder!$R$2,Medarbejder!$R63,X$7=Medarbejder!$S$2,Medarbejder!$S63,X$7=Medarbejder!$T$2,Medarbejder!$T63,X$7=Medarbejder!$U$2,Medarbejder!$U63)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$7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2"/>
        <v>0</v>
      </c>
      <c r="AJ69" s="90">
        <f>SUMIF($D$7:$AH$7,Medarbejder!$U$2,$D69:$AH69)</f>
        <v>0</v>
      </c>
      <c r="AK69" s="5">
        <f t="shared" si="3"/>
        <v>0</v>
      </c>
      <c r="AL69" s="5">
        <f t="shared" si="4"/>
        <v>0</v>
      </c>
      <c r="AM69" s="5">
        <f t="shared" si="5"/>
        <v>0</v>
      </c>
      <c r="AN69" s="5">
        <f t="shared" si="6"/>
        <v>0</v>
      </c>
      <c r="AO69" s="5">
        <f t="shared" si="7"/>
        <v>0</v>
      </c>
      <c r="AP69" s="5">
        <f t="shared" si="8"/>
        <v>0</v>
      </c>
      <c r="AQ69" s="54">
        <f>Medarbejder!F63</f>
        <v>0</v>
      </c>
      <c r="AR69" s="54">
        <f t="shared" si="9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_xlfn.IFS(J$7=Medarbejder!$O$2,Medarbejder!$O64,J$7=Medarbejder!$P$2,Medarbejder!$P64,J$7=Medarbejder!$Q$2,Medarbejder!$Q64,J$7=Medarbejder!$R$2,Medarbejder!$R64,J$7=Medarbejder!$S$2,Medarbejder!$S64,J$7=Medarbejder!$T$2,Medarbejder!$T64,J$7=Medarbejder!$U$2,Medarbejder!$U64)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_xlfn.IFS(Q$7=Medarbejder!$O$2,Medarbejder!$O64,Q$7=Medarbejder!$P$2,Medarbejder!$P64,Q$7=Medarbejder!$Q$2,Medarbejder!$Q64,Q$7=Medarbejder!$R$2,Medarbejder!$R64,Q$7=Medarbejder!$S$2,Medarbejder!$S64,Q$7=Medarbejder!$T$2,Medarbejder!$T64,Q$7=Medarbejder!$U$2,Medarbejder!$U64)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_xlfn.IFS(X$7=Medarbejder!$O$2,Medarbejder!$O64,X$7=Medarbejder!$P$2,Medarbejder!$P64,X$7=Medarbejder!$Q$2,Medarbejder!$Q64,X$7=Medarbejder!$R$2,Medarbejder!$R64,X$7=Medarbejder!$S$2,Medarbejder!$S64,X$7=Medarbejder!$T$2,Medarbejder!$T64,X$7=Medarbejder!$U$2,Medarbejder!$U64)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$7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2"/>
        <v>0</v>
      </c>
      <c r="AJ70" s="90">
        <f>SUMIF($D$7:$AH$7,Medarbejder!$U$2,$D70:$AH70)</f>
        <v>0</v>
      </c>
      <c r="AK70" s="5">
        <f t="shared" si="3"/>
        <v>0</v>
      </c>
      <c r="AL70" s="5">
        <f t="shared" si="4"/>
        <v>0</v>
      </c>
      <c r="AM70" s="5">
        <f t="shared" si="5"/>
        <v>0</v>
      </c>
      <c r="AN70" s="5">
        <f t="shared" si="6"/>
        <v>0</v>
      </c>
      <c r="AO70" s="5">
        <f t="shared" si="7"/>
        <v>0</v>
      </c>
      <c r="AP70" s="5">
        <f t="shared" si="8"/>
        <v>0</v>
      </c>
      <c r="AQ70" s="54">
        <f>Medarbejder!F64</f>
        <v>0</v>
      </c>
      <c r="AR70" s="54">
        <f t="shared" si="9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_xlfn.IFS(J$7=Medarbejder!$O$2,Medarbejder!$O65,J$7=Medarbejder!$P$2,Medarbejder!$P65,J$7=Medarbejder!$Q$2,Medarbejder!$Q65,J$7=Medarbejder!$R$2,Medarbejder!$R65,J$7=Medarbejder!$S$2,Medarbejder!$S65,J$7=Medarbejder!$T$2,Medarbejder!$T65,J$7=Medarbejder!$U$2,Medarbejder!$U65)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_xlfn.IFS(Q$7=Medarbejder!$O$2,Medarbejder!$O65,Q$7=Medarbejder!$P$2,Medarbejder!$P65,Q$7=Medarbejder!$Q$2,Medarbejder!$Q65,Q$7=Medarbejder!$R$2,Medarbejder!$R65,Q$7=Medarbejder!$S$2,Medarbejder!$S65,Q$7=Medarbejder!$T$2,Medarbejder!$T65,Q$7=Medarbejder!$U$2,Medarbejder!$U65)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_xlfn.IFS(X$7=Medarbejder!$O$2,Medarbejder!$O65,X$7=Medarbejder!$P$2,Medarbejder!$P65,X$7=Medarbejder!$Q$2,Medarbejder!$Q65,X$7=Medarbejder!$R$2,Medarbejder!$R65,X$7=Medarbejder!$S$2,Medarbejder!$S65,X$7=Medarbejder!$T$2,Medarbejder!$T65,X$7=Medarbejder!$U$2,Medarbejder!$U65)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$7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2"/>
        <v>0</v>
      </c>
      <c r="AJ71" s="90">
        <f>SUMIF($D$7:$AH$7,Medarbejder!$U$2,$D71:$AH71)</f>
        <v>0</v>
      </c>
      <c r="AK71" s="5">
        <f t="shared" si="3"/>
        <v>0</v>
      </c>
      <c r="AL71" s="5">
        <f t="shared" si="4"/>
        <v>0</v>
      </c>
      <c r="AM71" s="5">
        <f t="shared" si="5"/>
        <v>0</v>
      </c>
      <c r="AN71" s="5">
        <f t="shared" si="6"/>
        <v>0</v>
      </c>
      <c r="AO71" s="5">
        <f t="shared" si="7"/>
        <v>0</v>
      </c>
      <c r="AP71" s="5">
        <f t="shared" si="8"/>
        <v>0</v>
      </c>
      <c r="AQ71" s="54">
        <f>Medarbejder!F65</f>
        <v>0</v>
      </c>
      <c r="AR71" s="54">
        <f t="shared" si="9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_xlfn.IFS(J$7=Medarbejder!$O$2,Medarbejder!$O66,J$7=Medarbejder!$P$2,Medarbejder!$P66,J$7=Medarbejder!$Q$2,Medarbejder!$Q66,J$7=Medarbejder!$R$2,Medarbejder!$R66,J$7=Medarbejder!$S$2,Medarbejder!$S66,J$7=Medarbejder!$T$2,Medarbejder!$T66,J$7=Medarbejder!$U$2,Medarbejder!$U66)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_xlfn.IFS(Q$7=Medarbejder!$O$2,Medarbejder!$O66,Q$7=Medarbejder!$P$2,Medarbejder!$P66,Q$7=Medarbejder!$Q$2,Medarbejder!$Q66,Q$7=Medarbejder!$R$2,Medarbejder!$R66,Q$7=Medarbejder!$S$2,Medarbejder!$S66,Q$7=Medarbejder!$T$2,Medarbejder!$T66,Q$7=Medarbejder!$U$2,Medarbejder!$U66)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_xlfn.IFS(X$7=Medarbejder!$O$2,Medarbejder!$O66,X$7=Medarbejder!$P$2,Medarbejder!$P66,X$7=Medarbejder!$Q$2,Medarbejder!$Q66,X$7=Medarbejder!$R$2,Medarbejder!$R66,X$7=Medarbejder!$S$2,Medarbejder!$S66,X$7=Medarbejder!$T$2,Medarbejder!$T66,X$7=Medarbejder!$U$2,Medarbejder!$U66)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$7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2"/>
        <v>0</v>
      </c>
      <c r="AJ72" s="90">
        <f>SUMIF($D$7:$AH$7,Medarbejder!$U$2,$D72:$AH72)</f>
        <v>0</v>
      </c>
      <c r="AK72" s="5">
        <f t="shared" si="3"/>
        <v>0</v>
      </c>
      <c r="AL72" s="5">
        <f t="shared" si="4"/>
        <v>0</v>
      </c>
      <c r="AM72" s="5">
        <f t="shared" si="5"/>
        <v>0</v>
      </c>
      <c r="AN72" s="5">
        <f t="shared" si="6"/>
        <v>0</v>
      </c>
      <c r="AO72" s="5">
        <f t="shared" si="7"/>
        <v>0</v>
      </c>
      <c r="AP72" s="5">
        <f t="shared" si="8"/>
        <v>0</v>
      </c>
      <c r="AQ72" s="54">
        <f>Medarbejder!F66</f>
        <v>0</v>
      </c>
      <c r="AR72" s="54">
        <f t="shared" si="9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10">SUM(AJ9:AJ72)</f>
        <v>0</v>
      </c>
      <c r="AK73" s="24">
        <f t="shared" si="10"/>
        <v>0</v>
      </c>
      <c r="AL73" s="24">
        <f t="shared" si="10"/>
        <v>0</v>
      </c>
      <c r="AM73" s="24">
        <f t="shared" si="10"/>
        <v>0</v>
      </c>
      <c r="AN73" s="24">
        <f t="shared" si="10"/>
        <v>0</v>
      </c>
      <c r="AO73" s="24">
        <f t="shared" si="10"/>
        <v>0</v>
      </c>
      <c r="AP73" s="24">
        <f t="shared" si="10"/>
        <v>0</v>
      </c>
      <c r="AQ73" s="91"/>
      <c r="AR73" s="91"/>
    </row>
  </sheetData>
  <mergeCells count="12">
    <mergeCell ref="AI5:AI6"/>
    <mergeCell ref="U3:W3"/>
    <mergeCell ref="Y3:AA3"/>
    <mergeCell ref="Q3:S3"/>
    <mergeCell ref="J1:K1"/>
    <mergeCell ref="M1:N1"/>
    <mergeCell ref="P1:T1"/>
    <mergeCell ref="A1:C1"/>
    <mergeCell ref="A5:B6"/>
    <mergeCell ref="E3:G3"/>
    <mergeCell ref="I3:K3"/>
    <mergeCell ref="M3:O3"/>
  </mergeCells>
  <phoneticPr fontId="13" type="noConversion"/>
  <conditionalFormatting sqref="C9:C72">
    <cfRule type="containsText" dxfId="491" priority="8" operator="containsText" text="funktionær">
      <formula>NOT(ISERROR(SEARCH("funktionær",C9)))</formula>
    </cfRule>
    <cfRule type="containsText" dxfId="490" priority="9" operator="containsText" text="stoppet">
      <formula>NOT(ISERROR(SEARCH("stoppet",C9)))</formula>
    </cfRule>
    <cfRule type="containsText" dxfId="489" priority="10" operator="containsText" text="stopper">
      <formula>NOT(ISERROR(SEARCH("stopper",C9)))</formula>
    </cfRule>
    <cfRule type="containsText" dxfId="488" priority="11" operator="containsText" text="afløser">
      <formula>NOT(ISERROR(SEARCH("afløser",C9)))</formula>
    </cfRule>
    <cfRule type="containsText" dxfId="487" priority="12" operator="containsText" text="timelønnet">
      <formula>NOT(ISERROR(SEARCH("timelønnet",C9)))</formula>
    </cfRule>
  </conditionalFormatting>
  <conditionalFormatting sqref="D6:AH6">
    <cfRule type="containsErrors" dxfId="486" priority="1">
      <formula>ISERROR(D6)</formula>
    </cfRule>
  </conditionalFormatting>
  <conditionalFormatting sqref="D7:AH7">
    <cfRule type="containsText" dxfId="485" priority="34" operator="containsText" text="sø">
      <formula>NOT(ISERROR(SEARCH("sø",D7)))</formula>
    </cfRule>
    <cfRule type="containsText" dxfId="484" priority="35" operator="containsText" text="lø">
      <formula>NOT(ISERROR(SEARCH("lø",D7)))</formula>
    </cfRule>
  </conditionalFormatting>
  <conditionalFormatting sqref="D8:AH8">
    <cfRule type="cellIs" dxfId="483" priority="31" operator="equal">
      <formula>1</formula>
    </cfRule>
  </conditionalFormatting>
  <conditionalFormatting sqref="D9:AH72">
    <cfRule type="containsText" dxfId="480" priority="19" operator="containsText" text="g">
      <formula>NOT(ISERROR(SEARCH("g",D9)))</formula>
    </cfRule>
    <cfRule type="containsText" dxfId="479" priority="20" operator="containsText" text="ff">
      <formula>NOT(ISERROR(SEARCH("ff",D9)))</formula>
    </cfRule>
    <cfRule type="containsText" dxfId="478" priority="21" operator="containsText" text="bs">
      <formula>NOT(ISERROR(SEARCH("bs",D9)))</formula>
    </cfRule>
    <cfRule type="containsText" dxfId="477" priority="22" operator="containsText" text="s">
      <formula>NOT(ISERROR(SEARCH("s",D9)))</formula>
    </cfRule>
    <cfRule type="containsText" dxfId="476" priority="23" operator="containsText" text="p">
      <formula>NOT(ISERROR(SEARCH("p",D9)))</formula>
    </cfRule>
    <cfRule type="containsText" dxfId="475" priority="24" operator="containsText" text="f">
      <formula>NOT(ISERROR(SEARCH("f",D9)))</formula>
    </cfRule>
  </conditionalFormatting>
  <conditionalFormatting sqref="AI9:AI72 AK9:AP72">
    <cfRule type="dataBar" priority="36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{7C4360BD-31C7-452C-928C-22FD388AA29F}</x14:id>
        </ext>
      </extLst>
    </cfRule>
  </conditionalFormatting>
  <conditionalFormatting sqref="AR9:AR72">
    <cfRule type="cellIs" dxfId="474" priority="14" operator="greaterThan">
      <formula>0</formula>
    </cfRule>
    <cfRule type="cellIs" dxfId="473" priority="15" operator="lessThan">
      <formula>0</formula>
    </cfRule>
  </conditionalFormatting>
  <dataValidations disablePrompts="1" count="12">
    <dataValidation allowBlank="1" showInputMessage="1" showErrorMessage="1" prompt="Angiv år i cellen nedenunder" sqref="AK4:AP5" xr:uid="{49C49458-D5AA-4B6C-B54F-B92E6FA92D8A}"/>
    <dataValidation allowBlank="1" showInputMessage="1" showErrorMessage="1" prompt="Angiv et beskrivende navn for den brugerdefinerede nøgle til venstre" sqref="Q3 U3 Y3" xr:uid="{61BBFA2E-26BC-4336-9B4E-9B65A7E8ECF7}"/>
    <dataValidation allowBlank="1" showInputMessage="1" showErrorMessage="1" prompt="Angiv et bogstav, og tilpas navnet til højre for at tilføje et andet nøgleelement" sqref="P3 T3 X3" xr:uid="{12180DF1-7F45-4B4C-9714-1364E5DFE9FB}"/>
    <dataValidation allowBlank="1" showInputMessage="1" showErrorMessage="1" prompt="Bogstavet &quot;S&quot; angiver fravær på grund af sygdom" sqref="L3" xr:uid="{CD603538-29F3-4BD5-A1F3-1A10013AACCE}"/>
    <dataValidation allowBlank="1" showInputMessage="1" showErrorMessage="1" prompt="Bogstavet &quot;P&quot; angiver fravær af personlige grunde" sqref="H3" xr:uid="{32E2114F-3828-4AB1-A213-A3EE5A831FE9}"/>
    <dataValidation allowBlank="1" showInputMessage="1" showErrorMessage="1" prompt="Bogstavet &quot;F&quot; angiver fravær på grund af ferie" sqref="D3" xr:uid="{0C4AF859-FE26-4FBB-A366-515C2D69AE22}"/>
    <dataValidation allowBlank="1" showInputMessage="1" showErrorMessage="1" prompt="Denne række definerer, hvilke nøgler der bruges i tabellen: Celle C2 er Ferie, G2 er Personlig, og K2 er Sygefravær. Cellerne O2 og S2 kan tilpasses" sqref="B3:C3" xr:uid="{F966A519-F9DE-43B4-86D3-FC3D0BAE9E83}"/>
    <dataValidation allowBlank="1" showInputMessage="1" showErrorMessage="1" prompt="Regnearkets titel findes i denne celle. Når titlen opdateres, arver hvert regneark automatisk ændringen." sqref="A1:A2" xr:uid="{4ADC09D2-2C61-4300-848F-51742B3F93FE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4CACEB51-4452-4D5E-BCA2-4213FABB537C}"/>
    <dataValidation allowBlank="1" showInputMessage="1" showErrorMessage="1" prompt="Beregner automatisk en medarbejders samlede antal fraværsdage i denne måned" sqref="AK8:AP8" xr:uid="{C9576E07-2F03-4B4D-840C-5D516A9D4423}"/>
    <dataValidation allowBlank="1" showInputMessage="1" showErrorMessage="1" prompt="Angiv år i denne celle" sqref="AK6:AP6" xr:uid="{DC2F1B53-6037-4659-8734-291C29789622}"/>
    <dataValidation allowBlank="1" showInputMessage="1" showErrorMessage="1" prompt="Måned for denne fraværsplan. Opdater året i celle AH4. Registrer totaler efter måned i den sidste celle i tabellen. Angiv medarbejdernavne i kolonne B i tabellen" sqref="C6 A5" xr:uid="{AFCBCDD5-CD15-4894-A948-D704EC07ECFC}"/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9D9281C-CD54-4561-B867-4069DC74DCAE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3" id="{CE8A1D51-109E-4BBB-86E2-170AA88ABB29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7C4360BD-31C7-452C-928C-22FD388AA29F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E532B-F9E5-43D9-B4D9-1DDE13AB7E94}">
  <dimension ref="A1:AR73"/>
  <sheetViews>
    <sheetView showZeros="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9" sqref="D9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6"/>
      <c r="E1" s="16"/>
      <c r="F1" s="16"/>
      <c r="G1" s="16"/>
      <c r="H1" s="16"/>
      <c r="I1" s="63" t="s">
        <v>53</v>
      </c>
      <c r="J1" s="112">
        <f>Opstart!F12</f>
        <v>45580</v>
      </c>
      <c r="K1" s="112"/>
      <c r="L1" s="65" t="s">
        <v>54</v>
      </c>
      <c r="M1" s="112">
        <f>Opstart!G12</f>
        <v>45610</v>
      </c>
      <c r="N1" s="112"/>
      <c r="O1" s="2"/>
      <c r="P1" s="120" t="str">
        <f>Opstart!B2</f>
        <v>Firma1</v>
      </c>
      <c r="Q1" s="120"/>
      <c r="R1" s="120"/>
      <c r="S1" s="120"/>
      <c r="T1" s="120"/>
    </row>
    <row r="2" spans="1:44" s="1" customFormat="1" ht="3.95" customHeight="1" x14ac:dyDescent="0.25">
      <c r="A2" s="69"/>
      <c r="B2" s="69"/>
      <c r="C2" s="69"/>
      <c r="D2" s="16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</row>
    <row r="3" spans="1:44" s="1" customFormat="1" ht="15" customHeight="1" x14ac:dyDescent="0.25">
      <c r="A3" s="13"/>
      <c r="B3" s="17" t="s">
        <v>0</v>
      </c>
      <c r="C3" s="14"/>
      <c r="D3" s="9" t="s">
        <v>1</v>
      </c>
      <c r="E3" s="108" t="s">
        <v>2</v>
      </c>
      <c r="F3" s="108"/>
      <c r="G3" s="108"/>
      <c r="H3" s="41" t="s">
        <v>3</v>
      </c>
      <c r="I3" s="109" t="s">
        <v>4</v>
      </c>
      <c r="J3" s="109"/>
      <c r="K3" s="109"/>
      <c r="L3" s="55" t="s">
        <v>5</v>
      </c>
      <c r="M3" s="109" t="s">
        <v>6</v>
      </c>
      <c r="N3" s="109"/>
      <c r="O3" s="109"/>
      <c r="P3" s="10" t="s">
        <v>7</v>
      </c>
      <c r="Q3" s="108" t="s">
        <v>8</v>
      </c>
      <c r="R3" s="108"/>
      <c r="S3" s="108"/>
      <c r="T3" s="11" t="s">
        <v>9</v>
      </c>
      <c r="U3" s="108" t="s">
        <v>10</v>
      </c>
      <c r="V3" s="108"/>
      <c r="W3" s="108"/>
      <c r="X3" s="12" t="s">
        <v>11</v>
      </c>
      <c r="Y3" s="108" t="s">
        <v>12</v>
      </c>
      <c r="Z3" s="108"/>
      <c r="AA3" s="108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34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helligdage'!$C$2,'Ferie helligdage'!$A$2)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helligdage'!$C$2,'Ferie helligdage'!$A$2)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helligdage'!$C$2,'Ferie helligdage'!$A$2)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helligdage'!$C$2,'Ferie helligdage'!$A$2)</f>
        <v>#N/A</v>
      </c>
      <c r="H6" s="94" t="e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helligdage'!$C$2,'Ferie helligdage'!$A$2)</f>
        <v>#N/A</v>
      </c>
      <c r="I6" s="94" t="e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helligdage'!$C$2,'Ferie helligdage'!$A$2)</f>
        <v>#N/A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helligdage'!$C$2,'Ferie helligdage'!$A$2)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helligdage'!$C$2,'Ferie helligdage'!$A$2)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helligdage'!$C$2,'Ferie helligdage'!$A$2)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helligdage'!$C$2,'Ferie helligdage'!$A$2)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helligdage'!$C$2,'Ferie helligdage'!$A$2)</f>
        <v>#N/A</v>
      </c>
      <c r="O6" s="94" t="e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helligdage'!$C$2,'Ferie helligdage'!$A$2)</f>
        <v>#N/A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helligdage'!$C$2,'Ferie helligdage'!$A$2)</f>
        <v>#N/A</v>
      </c>
      <c r="Q6" s="94" t="e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helligdage'!$C$2,'Ferie helligdage'!$A$2)</f>
        <v>#N/A</v>
      </c>
      <c r="R6" s="94" t="e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helligdage'!$C$2,'Ferie helligdage'!$A$2)</f>
        <v>#N/A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helligdage'!$C$2,'Ferie helligdage'!$A$2)</f>
        <v>#N/A</v>
      </c>
      <c r="T6" s="94" t="e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helligdage'!$C$2,'Ferie helligdage'!$A$2)</f>
        <v>#N/A</v>
      </c>
      <c r="U6" s="94" t="e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helligdage'!$C$2,'Ferie helligdage'!$A$2)</f>
        <v>#N/A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helligdage'!$C$2,'Ferie helligdage'!$A$2)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helligdage'!$C$2,'Ferie helligdage'!$A$2)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helligdage'!$C$2,'Ferie helligdage'!$A$2)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helligdage'!$C$2,'Ferie helligdage'!$A$2)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helligdage'!$C$2,'Ferie helligdage'!$A$2)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helligdage'!$C$2,'Ferie helligdage'!$A$2)</f>
        <v>#N/A</v>
      </c>
      <c r="AB6" s="94" t="e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helligdage'!$C$2,'Ferie helligdage'!$A$2)</f>
        <v>#N/A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helligdage'!$C$2,'Ferie helligdage'!$A$2)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helligdage'!$C$2,'Ferie helligdage'!$A$2)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helligdage'!$C$2,'Ferie helligdage'!$A$2)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helligdage'!$C$2,'Ferie helligdage'!$A$2)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helligdage'!$C$2,'Ferie helligdage'!$A$2)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helligdage'!$C$2,'Ferie helligdage'!$A$2)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8" t="str">
        <f>PROPER(TEXT(D8,"dddd"))</f>
        <v>Tirsdag</v>
      </c>
      <c r="E7" s="48" t="str">
        <f t="shared" ref="E7:AH7" si="0">PROPER(TEXT(E8,"dddd"))</f>
        <v>Onsdag</v>
      </c>
      <c r="F7" s="48" t="str">
        <f t="shared" si="0"/>
        <v>Torsdag</v>
      </c>
      <c r="G7" s="48" t="str">
        <f t="shared" si="0"/>
        <v>Fredag</v>
      </c>
      <c r="H7" s="48" t="str">
        <f t="shared" si="0"/>
        <v>Lørdag</v>
      </c>
      <c r="I7" s="48" t="str">
        <f t="shared" si="0"/>
        <v>Søndag</v>
      </c>
      <c r="J7" s="48" t="str">
        <f t="shared" si="0"/>
        <v>Mandag</v>
      </c>
      <c r="K7" s="48" t="str">
        <f t="shared" si="0"/>
        <v>Tirsdag</v>
      </c>
      <c r="L7" s="48" t="str">
        <f t="shared" si="0"/>
        <v>Onsdag</v>
      </c>
      <c r="M7" s="48" t="str">
        <f t="shared" si="0"/>
        <v>Torsdag</v>
      </c>
      <c r="N7" s="48" t="str">
        <f t="shared" si="0"/>
        <v>Fredag</v>
      </c>
      <c r="O7" s="48" t="str">
        <f t="shared" si="0"/>
        <v>Lørdag</v>
      </c>
      <c r="P7" s="48" t="str">
        <f t="shared" si="0"/>
        <v>Søndag</v>
      </c>
      <c r="Q7" s="48" t="str">
        <f t="shared" si="0"/>
        <v>Mandag</v>
      </c>
      <c r="R7" s="48" t="str">
        <f t="shared" si="0"/>
        <v>Tirsdag</v>
      </c>
      <c r="S7" s="48" t="str">
        <f t="shared" si="0"/>
        <v>Onsdag</v>
      </c>
      <c r="T7" s="48" t="str">
        <f t="shared" si="0"/>
        <v>Torsdag</v>
      </c>
      <c r="U7" s="48" t="str">
        <f t="shared" si="0"/>
        <v>Fredag</v>
      </c>
      <c r="V7" s="48" t="str">
        <f t="shared" si="0"/>
        <v>Lørdag</v>
      </c>
      <c r="W7" s="48" t="str">
        <f t="shared" si="0"/>
        <v>Søndag</v>
      </c>
      <c r="X7" s="48" t="str">
        <f t="shared" si="0"/>
        <v>Mandag</v>
      </c>
      <c r="Y7" s="48" t="str">
        <f t="shared" si="0"/>
        <v>Tirsdag</v>
      </c>
      <c r="Z7" s="48" t="str">
        <f t="shared" si="0"/>
        <v>Onsdag</v>
      </c>
      <c r="AA7" s="48" t="str">
        <f t="shared" si="0"/>
        <v>Torsdag</v>
      </c>
      <c r="AB7" s="48" t="str">
        <f t="shared" si="0"/>
        <v>Fredag</v>
      </c>
      <c r="AC7" s="48" t="str">
        <f t="shared" si="0"/>
        <v>Lørdag</v>
      </c>
      <c r="AD7" s="48" t="str">
        <f t="shared" si="0"/>
        <v>Søndag</v>
      </c>
      <c r="AE7" s="48" t="str">
        <f t="shared" si="0"/>
        <v>Mandag</v>
      </c>
      <c r="AF7" s="48" t="str">
        <f t="shared" si="0"/>
        <v>Tirsdag</v>
      </c>
      <c r="AG7" s="48" t="str">
        <f t="shared" si="0"/>
        <v>Onsdag</v>
      </c>
      <c r="AH7" s="48" t="str">
        <f t="shared" si="0"/>
        <v>Torsdag</v>
      </c>
      <c r="AI7" s="34" t="s">
        <v>18</v>
      </c>
      <c r="AJ7" s="34" t="s">
        <v>20</v>
      </c>
      <c r="AK7" s="35"/>
      <c r="AL7" s="35"/>
      <c r="AM7" s="35"/>
      <c r="AN7" s="35"/>
      <c r="AO7" s="35"/>
      <c r="AP7" s="35"/>
      <c r="AQ7" s="52"/>
      <c r="AR7" s="52"/>
    </row>
    <row r="8" spans="1:44" x14ac:dyDescent="0.25">
      <c r="A8" s="19" t="s">
        <v>14</v>
      </c>
      <c r="B8" s="19" t="s">
        <v>15</v>
      </c>
      <c r="C8" s="20" t="s">
        <v>16</v>
      </c>
      <c r="D8" s="40">
        <f>DATE(Opstart!E2,10,15)</f>
        <v>45580</v>
      </c>
      <c r="E8" s="40">
        <f>D8+1</f>
        <v>45581</v>
      </c>
      <c r="F8" s="40">
        <f t="shared" ref="F8:AH8" si="1">E8+1</f>
        <v>45582</v>
      </c>
      <c r="G8" s="40">
        <f t="shared" si="1"/>
        <v>45583</v>
      </c>
      <c r="H8" s="40">
        <f t="shared" si="1"/>
        <v>45584</v>
      </c>
      <c r="I8" s="40">
        <f t="shared" si="1"/>
        <v>45585</v>
      </c>
      <c r="J8" s="40">
        <f t="shared" si="1"/>
        <v>45586</v>
      </c>
      <c r="K8" s="40">
        <f t="shared" si="1"/>
        <v>45587</v>
      </c>
      <c r="L8" s="40">
        <f t="shared" si="1"/>
        <v>45588</v>
      </c>
      <c r="M8" s="40">
        <f t="shared" si="1"/>
        <v>45589</v>
      </c>
      <c r="N8" s="40">
        <f t="shared" si="1"/>
        <v>45590</v>
      </c>
      <c r="O8" s="40">
        <f t="shared" si="1"/>
        <v>45591</v>
      </c>
      <c r="P8" s="40">
        <f t="shared" si="1"/>
        <v>45592</v>
      </c>
      <c r="Q8" s="40">
        <f t="shared" si="1"/>
        <v>45593</v>
      </c>
      <c r="R8" s="40">
        <f t="shared" si="1"/>
        <v>45594</v>
      </c>
      <c r="S8" s="40">
        <f t="shared" si="1"/>
        <v>45595</v>
      </c>
      <c r="T8" s="40">
        <f t="shared" si="1"/>
        <v>45596</v>
      </c>
      <c r="U8" s="40">
        <f t="shared" si="1"/>
        <v>45597</v>
      </c>
      <c r="V8" s="40">
        <f t="shared" si="1"/>
        <v>45598</v>
      </c>
      <c r="W8" s="40">
        <f t="shared" si="1"/>
        <v>45599</v>
      </c>
      <c r="X8" s="40">
        <f t="shared" si="1"/>
        <v>45600</v>
      </c>
      <c r="Y8" s="40">
        <f t="shared" si="1"/>
        <v>45601</v>
      </c>
      <c r="Z8" s="40">
        <f t="shared" si="1"/>
        <v>45602</v>
      </c>
      <c r="AA8" s="40">
        <f t="shared" si="1"/>
        <v>45603</v>
      </c>
      <c r="AB8" s="40">
        <f t="shared" si="1"/>
        <v>45604</v>
      </c>
      <c r="AC8" s="40">
        <f t="shared" si="1"/>
        <v>45605</v>
      </c>
      <c r="AD8" s="40">
        <f t="shared" si="1"/>
        <v>45606</v>
      </c>
      <c r="AE8" s="40">
        <f t="shared" si="1"/>
        <v>45607</v>
      </c>
      <c r="AF8" s="40">
        <f t="shared" si="1"/>
        <v>45608</v>
      </c>
      <c r="AG8" s="40">
        <f t="shared" si="1"/>
        <v>45609</v>
      </c>
      <c r="AH8" s="40">
        <f t="shared" si="1"/>
        <v>45610</v>
      </c>
      <c r="AI8" s="37" t="s">
        <v>19</v>
      </c>
      <c r="AJ8" s="37" t="s">
        <v>21</v>
      </c>
      <c r="AK8" s="38" t="s">
        <v>17</v>
      </c>
      <c r="AL8" s="38" t="s">
        <v>6</v>
      </c>
      <c r="AM8" s="38" t="s">
        <v>4</v>
      </c>
      <c r="AN8" s="38" t="s">
        <v>8</v>
      </c>
      <c r="AO8" s="38" t="s">
        <v>10</v>
      </c>
      <c r="AP8" s="38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 cm="1">
        <f t="array" ref="J9">_xlfn.IFS(J$7=Medarbejder!$O$2,Medarbejder!$O3,J$7=Medarbejder!$P$2,Medarbejder!$P3,J$7=Medarbejder!$Q$2,Medarbejder!$Q3,J$7=Medarbejder!$R$2,Medarbejder!$R3,J$7=Medarbejder!$S$2,Medarbejder!$S3,J$7=Medarbejder!$T$2,Medarbejder!$T3,J$7=Medarbejder!$U$2,Medarbejder!$U3)</f>
        <v>0</v>
      </c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 cm="1">
        <f t="array" ref="Q9">_xlfn.IFS(Q$7=Medarbejder!$O$2,Medarbejder!$O3,Q$7=Medarbejder!$P$2,Medarbejder!$P3,Q$7=Medarbejder!$Q$2,Medarbejder!$Q3,Q$7=Medarbejder!$R$2,Medarbejder!$R3,Q$7=Medarbejder!$S$2,Medarbejder!$S3,Q$7=Medarbejder!$T$2,Medarbejder!$T3,Q$7=Medarbejder!$U$2,Medarbejder!$U3)</f>
        <v>0</v>
      </c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_xlfn.IFS(X$7=Medarbejder!$O$2,Medarbejder!$O3,X$7=Medarbejder!$P$2,Medarbejder!$P3,X$7=Medarbejder!$Q$2,Medarbejder!$Q3,X$7=Medarbejder!$R$2,Medarbejder!$R3,X$7=Medarbejder!$S$2,Medarbejder!$S3,X$7=Medarbejder!$T$2,Medarbejder!$T3,X$7=Medarbejder!$U$2,Medarbejder!$U3)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_xlfn.IFS(AE$7=Medarbejder!$O$2,Medarbejder!$O3,AE$7=Medarbejder!$P$2,Medarbejder!$P3,AE$7=Medarbejder!$Q$2,Medarbejder!$Q3,AE$7=Medarbejder!$R$2,Medarbejder!$R3,AE$7=Medarbejder!$S$2,Medarbejder!$S3,AE$7=Medarbejder!$T$2,Medarbejder!$T3,AE$7=Medarbejder!$U$2,Medarbejder!$U3)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COUNTIFS($D9:$AH9,"S")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_xlfn.IFS(J$7=Medarbejder!$O$2,Medarbejder!$O4,J$7=Medarbejder!$P$2,Medarbejder!$P4,J$7=Medarbejder!$Q$2,Medarbejder!$Q4,J$7=Medarbejder!$R$2,Medarbejder!$R4,J$7=Medarbejder!$S$2,Medarbejder!$S4,J$7=Medarbejder!$T$2,Medarbejder!$T4,J$7=Medarbejder!$U$2,Medarbejder!$U4)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_xlfn.IFS(Q$7=Medarbejder!$O$2,Medarbejder!$O4,Q$7=Medarbejder!$P$2,Medarbejder!$P4,Q$7=Medarbejder!$Q$2,Medarbejder!$Q4,Q$7=Medarbejder!$R$2,Medarbejder!$R4,Q$7=Medarbejder!$S$2,Medarbejder!$S4,Q$7=Medarbejder!$T$2,Medarbejder!$T4,Q$7=Medarbejder!$U$2,Medarbejder!$U4)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_xlfn.IFS(X$7=Medarbejder!$O$2,Medarbejder!$O4,X$7=Medarbejder!$P$2,Medarbejder!$P4,X$7=Medarbejder!$Q$2,Medarbejder!$Q4,X$7=Medarbejder!$R$2,Medarbejder!$R4,X$7=Medarbejder!$S$2,Medarbejder!$S4,X$7=Medarbejder!$T$2,Medarbejder!$T4,X$7=Medarbejder!$U$2,Medarbejder!$U4)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_xlfn.IFS(AE$7=Medarbejder!$O$2,Medarbejder!$O4,AE$7=Medarbejder!$P$2,Medarbejder!$P4,AE$7=Medarbejder!$Q$2,Medarbejder!$Q4,AE$7=Medarbejder!$R$2,Medarbejder!$R4,AE$7=Medarbejder!$S$2,Medarbejder!$S4,AE$7=Medarbejder!$T$2,Medarbejder!$T4,AE$7=Medarbejder!$U$2,Medarbejder!$U4)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2">SUM($D10:$AH10)</f>
        <v>0</v>
      </c>
      <c r="AJ10" s="90">
        <f>SUMIF($D$7:$AH$7,Medarbejder!$U$2,$D10:$AH10)</f>
        <v>0</v>
      </c>
      <c r="AK10" s="5">
        <f t="shared" ref="AK10:AK72" si="3">COUNTIFS($D10:$AH10,"F")</f>
        <v>0</v>
      </c>
      <c r="AL10" s="5">
        <f t="shared" ref="AL10:AL72" si="4">COUNTIFS($D10:$AH10,"S")</f>
        <v>0</v>
      </c>
      <c r="AM10" s="5">
        <f t="shared" ref="AM10:AM72" si="5">COUNTIFS($D10:$AH10,"P")</f>
        <v>0</v>
      </c>
      <c r="AN10" s="5">
        <f t="shared" ref="AN10:AN72" si="6">COUNTIFS($D10:$AH10,"BS")</f>
        <v>0</v>
      </c>
      <c r="AO10" s="5">
        <f t="shared" ref="AO10:AO72" si="7">COUNTIFS($D10:$AH10,"FF")</f>
        <v>0</v>
      </c>
      <c r="AP10" s="5">
        <f t="shared" ref="AP10:AP72" si="8">COUNTIFS($D10:$AH10,"G")</f>
        <v>0</v>
      </c>
      <c r="AQ10" s="54">
        <f>Medarbejder!F4</f>
        <v>0</v>
      </c>
      <c r="AR10" s="54">
        <f t="shared" ref="AR10:AR72" si="9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_xlfn.IFS(J$7=Medarbejder!$O$2,Medarbejder!$O5,J$7=Medarbejder!$P$2,Medarbejder!$P5,J$7=Medarbejder!$Q$2,Medarbejder!$Q5,J$7=Medarbejder!$R$2,Medarbejder!$R5,J$7=Medarbejder!$S$2,Medarbejder!$S5,J$7=Medarbejder!$T$2,Medarbejder!$T5,J$7=Medarbejder!$U$2,Medarbejder!$U5)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_xlfn.IFS(Q$7=Medarbejder!$O$2,Medarbejder!$O5,Q$7=Medarbejder!$P$2,Medarbejder!$P5,Q$7=Medarbejder!$Q$2,Medarbejder!$Q5,Q$7=Medarbejder!$R$2,Medarbejder!$R5,Q$7=Medarbejder!$S$2,Medarbejder!$S5,Q$7=Medarbejder!$T$2,Medarbejder!$T5,Q$7=Medarbejder!$U$2,Medarbejder!$U5)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_xlfn.IFS(X$7=Medarbejder!$O$2,Medarbejder!$O5,X$7=Medarbejder!$P$2,Medarbejder!$P5,X$7=Medarbejder!$Q$2,Medarbejder!$Q5,X$7=Medarbejder!$R$2,Medarbejder!$R5,X$7=Medarbejder!$S$2,Medarbejder!$S5,X$7=Medarbejder!$T$2,Medarbejder!$T5,X$7=Medarbejder!$U$2,Medarbejder!$U5)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_xlfn.IFS(AE$7=Medarbejder!$O$2,Medarbejder!$O5,AE$7=Medarbejder!$P$2,Medarbejder!$P5,AE$7=Medarbejder!$Q$2,Medarbejder!$Q5,AE$7=Medarbejder!$R$2,Medarbejder!$R5,AE$7=Medarbejder!$S$2,Medarbejder!$S5,AE$7=Medarbejder!$T$2,Medarbejder!$T5,AE$7=Medarbejder!$U$2,Medarbejder!$U5)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2"/>
        <v>0</v>
      </c>
      <c r="AJ11" s="90">
        <f>SUMIF($D$7:$AH$7,Medarbejder!$U$2,$D11:$AH11)</f>
        <v>0</v>
      </c>
      <c r="AK11" s="5">
        <f t="shared" si="3"/>
        <v>0</v>
      </c>
      <c r="AL11" s="5">
        <f t="shared" si="4"/>
        <v>0</v>
      </c>
      <c r="AM11" s="5">
        <f t="shared" si="5"/>
        <v>0</v>
      </c>
      <c r="AN11" s="5">
        <f t="shared" si="6"/>
        <v>0</v>
      </c>
      <c r="AO11" s="5">
        <f t="shared" si="7"/>
        <v>0</v>
      </c>
      <c r="AP11" s="5">
        <f t="shared" si="8"/>
        <v>0</v>
      </c>
      <c r="AQ11" s="54">
        <f>Medarbejder!F5</f>
        <v>0</v>
      </c>
      <c r="AR11" s="54">
        <f t="shared" si="9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_xlfn.IFS(J$7=Medarbejder!$O$2,Medarbejder!$O6,J$7=Medarbejder!$P$2,Medarbejder!$P6,J$7=Medarbejder!$Q$2,Medarbejder!$Q6,J$7=Medarbejder!$R$2,Medarbejder!$R6,J$7=Medarbejder!$S$2,Medarbejder!$S6,J$7=Medarbejder!$T$2,Medarbejder!$T6,J$7=Medarbejder!$U$2,Medarbejder!$U6)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_xlfn.IFS(Q$7=Medarbejder!$O$2,Medarbejder!$O6,Q$7=Medarbejder!$P$2,Medarbejder!$P6,Q$7=Medarbejder!$Q$2,Medarbejder!$Q6,Q$7=Medarbejder!$R$2,Medarbejder!$R6,Q$7=Medarbejder!$S$2,Medarbejder!$S6,Q$7=Medarbejder!$T$2,Medarbejder!$T6,Q$7=Medarbejder!$U$2,Medarbejder!$U6)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_xlfn.IFS(X$7=Medarbejder!$O$2,Medarbejder!$O6,X$7=Medarbejder!$P$2,Medarbejder!$P6,X$7=Medarbejder!$Q$2,Medarbejder!$Q6,X$7=Medarbejder!$R$2,Medarbejder!$R6,X$7=Medarbejder!$S$2,Medarbejder!$S6,X$7=Medarbejder!$T$2,Medarbejder!$T6,X$7=Medarbejder!$U$2,Medarbejder!$U6)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_xlfn.IFS(AE$7=Medarbejder!$O$2,Medarbejder!$O6,AE$7=Medarbejder!$P$2,Medarbejder!$P6,AE$7=Medarbejder!$Q$2,Medarbejder!$Q6,AE$7=Medarbejder!$R$2,Medarbejder!$R6,AE$7=Medarbejder!$S$2,Medarbejder!$S6,AE$7=Medarbejder!$T$2,Medarbejder!$T6,AE$7=Medarbejder!$U$2,Medarbejder!$U6)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2"/>
        <v>0</v>
      </c>
      <c r="AJ12" s="90">
        <f>SUMIF($D$7:$AH$7,Medarbejder!$U$2,$D12:$AH12)</f>
        <v>0</v>
      </c>
      <c r="AK12" s="5">
        <f t="shared" si="3"/>
        <v>0</v>
      </c>
      <c r="AL12" s="5">
        <f t="shared" si="4"/>
        <v>0</v>
      </c>
      <c r="AM12" s="5">
        <f t="shared" si="5"/>
        <v>0</v>
      </c>
      <c r="AN12" s="5">
        <f t="shared" si="6"/>
        <v>0</v>
      </c>
      <c r="AO12" s="5">
        <f t="shared" si="7"/>
        <v>0</v>
      </c>
      <c r="AP12" s="5">
        <f t="shared" si="8"/>
        <v>0</v>
      </c>
      <c r="AQ12" s="54">
        <f>Medarbejder!F6</f>
        <v>0</v>
      </c>
      <c r="AR12" s="54">
        <f t="shared" si="9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_xlfn.IFS(J$7=Medarbejder!$O$2,Medarbejder!$O7,J$7=Medarbejder!$P$2,Medarbejder!$P7,J$7=Medarbejder!$Q$2,Medarbejder!$Q7,J$7=Medarbejder!$R$2,Medarbejder!$R7,J$7=Medarbejder!$S$2,Medarbejder!$S7,J$7=Medarbejder!$T$2,Medarbejder!$T7,J$7=Medarbejder!$U$2,Medarbejder!$U7)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_xlfn.IFS(Q$7=Medarbejder!$O$2,Medarbejder!$O7,Q$7=Medarbejder!$P$2,Medarbejder!$P7,Q$7=Medarbejder!$Q$2,Medarbejder!$Q7,Q$7=Medarbejder!$R$2,Medarbejder!$R7,Q$7=Medarbejder!$S$2,Medarbejder!$S7,Q$7=Medarbejder!$T$2,Medarbejder!$T7,Q$7=Medarbejder!$U$2,Medarbejder!$U7)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_xlfn.IFS(X$7=Medarbejder!$O$2,Medarbejder!$O7,X$7=Medarbejder!$P$2,Medarbejder!$P7,X$7=Medarbejder!$Q$2,Medarbejder!$Q7,X$7=Medarbejder!$R$2,Medarbejder!$R7,X$7=Medarbejder!$S$2,Medarbejder!$S7,X$7=Medarbejder!$T$2,Medarbejder!$T7,X$7=Medarbejder!$U$2,Medarbejder!$U7)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_xlfn.IFS(AE$7=Medarbejder!$O$2,Medarbejder!$O7,AE$7=Medarbejder!$P$2,Medarbejder!$P7,AE$7=Medarbejder!$Q$2,Medarbejder!$Q7,AE$7=Medarbejder!$R$2,Medarbejder!$R7,AE$7=Medarbejder!$S$2,Medarbejder!$S7,AE$7=Medarbejder!$T$2,Medarbejder!$T7,AE$7=Medarbejder!$U$2,Medarbejder!$U7)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2"/>
        <v>0</v>
      </c>
      <c r="AJ13" s="90">
        <f>SUMIF($D$7:$AH$7,Medarbejder!$U$2,$D13:$AH13)</f>
        <v>0</v>
      </c>
      <c r="AK13" s="5">
        <f t="shared" si="3"/>
        <v>0</v>
      </c>
      <c r="AL13" s="5">
        <f t="shared" si="4"/>
        <v>0</v>
      </c>
      <c r="AM13" s="5">
        <f t="shared" si="5"/>
        <v>0</v>
      </c>
      <c r="AN13" s="5">
        <f t="shared" si="6"/>
        <v>0</v>
      </c>
      <c r="AO13" s="5">
        <f t="shared" si="7"/>
        <v>0</v>
      </c>
      <c r="AP13" s="5">
        <f t="shared" si="8"/>
        <v>0</v>
      </c>
      <c r="AQ13" s="54">
        <f>Medarbejder!F7</f>
        <v>0</v>
      </c>
      <c r="AR13" s="54">
        <f t="shared" si="9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_xlfn.IFS(J$7=Medarbejder!$O$2,Medarbejder!$O8,J$7=Medarbejder!$P$2,Medarbejder!$P8,J$7=Medarbejder!$Q$2,Medarbejder!$Q8,J$7=Medarbejder!$R$2,Medarbejder!$R8,J$7=Medarbejder!$S$2,Medarbejder!$S8,J$7=Medarbejder!$T$2,Medarbejder!$T8,J$7=Medarbejder!$U$2,Medarbejder!$U8)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_xlfn.IFS(Q$7=Medarbejder!$O$2,Medarbejder!$O8,Q$7=Medarbejder!$P$2,Medarbejder!$P8,Q$7=Medarbejder!$Q$2,Medarbejder!$Q8,Q$7=Medarbejder!$R$2,Medarbejder!$R8,Q$7=Medarbejder!$S$2,Medarbejder!$S8,Q$7=Medarbejder!$T$2,Medarbejder!$T8,Q$7=Medarbejder!$U$2,Medarbejder!$U8)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_xlfn.IFS(X$7=Medarbejder!$O$2,Medarbejder!$O8,X$7=Medarbejder!$P$2,Medarbejder!$P8,X$7=Medarbejder!$Q$2,Medarbejder!$Q8,X$7=Medarbejder!$R$2,Medarbejder!$R8,X$7=Medarbejder!$S$2,Medarbejder!$S8,X$7=Medarbejder!$T$2,Medarbejder!$T8,X$7=Medarbejder!$U$2,Medarbejder!$U8)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_xlfn.IFS(AE$7=Medarbejder!$O$2,Medarbejder!$O8,AE$7=Medarbejder!$P$2,Medarbejder!$P8,AE$7=Medarbejder!$Q$2,Medarbejder!$Q8,AE$7=Medarbejder!$R$2,Medarbejder!$R8,AE$7=Medarbejder!$S$2,Medarbejder!$S8,AE$7=Medarbejder!$T$2,Medarbejder!$T8,AE$7=Medarbejder!$U$2,Medarbejder!$U8)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2"/>
        <v>0</v>
      </c>
      <c r="AJ14" s="90">
        <f>SUMIF($D$7:$AH$7,Medarbejder!$U$2,$D14:$AH14)</f>
        <v>0</v>
      </c>
      <c r="AK14" s="5">
        <f t="shared" si="3"/>
        <v>0</v>
      </c>
      <c r="AL14" s="5">
        <f t="shared" si="4"/>
        <v>0</v>
      </c>
      <c r="AM14" s="5">
        <f t="shared" si="5"/>
        <v>0</v>
      </c>
      <c r="AN14" s="5">
        <f t="shared" si="6"/>
        <v>0</v>
      </c>
      <c r="AO14" s="5">
        <f t="shared" si="7"/>
        <v>0</v>
      </c>
      <c r="AP14" s="5">
        <f t="shared" si="8"/>
        <v>0</v>
      </c>
      <c r="AQ14" s="54">
        <f>Medarbejder!F8</f>
        <v>0</v>
      </c>
      <c r="AR14" s="54">
        <f t="shared" si="9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_xlfn.IFS(J$7=Medarbejder!$O$2,Medarbejder!$O9,J$7=Medarbejder!$P$2,Medarbejder!$P9,J$7=Medarbejder!$Q$2,Medarbejder!$Q9,J$7=Medarbejder!$R$2,Medarbejder!$R9,J$7=Medarbejder!$S$2,Medarbejder!$S9,J$7=Medarbejder!$T$2,Medarbejder!$T9,J$7=Medarbejder!$U$2,Medarbejder!$U9)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_xlfn.IFS(Q$7=Medarbejder!$O$2,Medarbejder!$O9,Q$7=Medarbejder!$P$2,Medarbejder!$P9,Q$7=Medarbejder!$Q$2,Medarbejder!$Q9,Q$7=Medarbejder!$R$2,Medarbejder!$R9,Q$7=Medarbejder!$S$2,Medarbejder!$S9,Q$7=Medarbejder!$T$2,Medarbejder!$T9,Q$7=Medarbejder!$U$2,Medarbejder!$U9)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_xlfn.IFS(X$7=Medarbejder!$O$2,Medarbejder!$O9,X$7=Medarbejder!$P$2,Medarbejder!$P9,X$7=Medarbejder!$Q$2,Medarbejder!$Q9,X$7=Medarbejder!$R$2,Medarbejder!$R9,X$7=Medarbejder!$S$2,Medarbejder!$S9,X$7=Medarbejder!$T$2,Medarbejder!$T9,X$7=Medarbejder!$U$2,Medarbejder!$U9)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_xlfn.IFS(AE$7=Medarbejder!$O$2,Medarbejder!$O9,AE$7=Medarbejder!$P$2,Medarbejder!$P9,AE$7=Medarbejder!$Q$2,Medarbejder!$Q9,AE$7=Medarbejder!$R$2,Medarbejder!$R9,AE$7=Medarbejder!$S$2,Medarbejder!$S9,AE$7=Medarbejder!$T$2,Medarbejder!$T9,AE$7=Medarbejder!$U$2,Medarbejder!$U9)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2"/>
        <v>0</v>
      </c>
      <c r="AJ15" s="90">
        <f>SUMIF($D$7:$AH$7,Medarbejder!$U$2,$D15:$AH15)</f>
        <v>0</v>
      </c>
      <c r="AK15" s="5">
        <f t="shared" si="3"/>
        <v>0</v>
      </c>
      <c r="AL15" s="5">
        <f t="shared" si="4"/>
        <v>0</v>
      </c>
      <c r="AM15" s="5">
        <f t="shared" si="5"/>
        <v>0</v>
      </c>
      <c r="AN15" s="5">
        <f t="shared" si="6"/>
        <v>0</v>
      </c>
      <c r="AO15" s="5">
        <f t="shared" si="7"/>
        <v>0</v>
      </c>
      <c r="AP15" s="5">
        <f t="shared" si="8"/>
        <v>0</v>
      </c>
      <c r="AQ15" s="54">
        <f>Medarbejder!F9</f>
        <v>0</v>
      </c>
      <c r="AR15" s="54">
        <f t="shared" si="9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_xlfn.IFS(J$7=Medarbejder!$O$2,Medarbejder!$O10,J$7=Medarbejder!$P$2,Medarbejder!$P10,J$7=Medarbejder!$Q$2,Medarbejder!$Q10,J$7=Medarbejder!$R$2,Medarbejder!$R10,J$7=Medarbejder!$S$2,Medarbejder!$S10,J$7=Medarbejder!$T$2,Medarbejder!$T10,J$7=Medarbejder!$U$2,Medarbejder!$U10)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_xlfn.IFS(Q$7=Medarbejder!$O$2,Medarbejder!$O10,Q$7=Medarbejder!$P$2,Medarbejder!$P10,Q$7=Medarbejder!$Q$2,Medarbejder!$Q10,Q$7=Medarbejder!$R$2,Medarbejder!$R10,Q$7=Medarbejder!$S$2,Medarbejder!$S10,Q$7=Medarbejder!$T$2,Medarbejder!$T10,Q$7=Medarbejder!$U$2,Medarbejder!$U10)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_xlfn.IFS(X$7=Medarbejder!$O$2,Medarbejder!$O10,X$7=Medarbejder!$P$2,Medarbejder!$P10,X$7=Medarbejder!$Q$2,Medarbejder!$Q10,X$7=Medarbejder!$R$2,Medarbejder!$R10,X$7=Medarbejder!$S$2,Medarbejder!$S10,X$7=Medarbejder!$T$2,Medarbejder!$T10,X$7=Medarbejder!$U$2,Medarbejder!$U10)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$7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2"/>
        <v>0</v>
      </c>
      <c r="AJ16" s="90">
        <f>SUMIF($D$7:$AH$7,Medarbejder!$U$2,$D16:$AH16)</f>
        <v>0</v>
      </c>
      <c r="AK16" s="5">
        <f t="shared" si="3"/>
        <v>0</v>
      </c>
      <c r="AL16" s="5">
        <f t="shared" si="4"/>
        <v>0</v>
      </c>
      <c r="AM16" s="5">
        <f t="shared" si="5"/>
        <v>0</v>
      </c>
      <c r="AN16" s="5">
        <f t="shared" si="6"/>
        <v>0</v>
      </c>
      <c r="AO16" s="5">
        <f t="shared" si="7"/>
        <v>0</v>
      </c>
      <c r="AP16" s="5">
        <f t="shared" si="8"/>
        <v>0</v>
      </c>
      <c r="AQ16" s="54">
        <f>Medarbejder!F10</f>
        <v>0</v>
      </c>
      <c r="AR16" s="54">
        <f t="shared" si="9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_xlfn.IFS(J$7=Medarbejder!$O$2,Medarbejder!$O11,J$7=Medarbejder!$P$2,Medarbejder!$P11,J$7=Medarbejder!$Q$2,Medarbejder!$Q11,J$7=Medarbejder!$R$2,Medarbejder!$R11,J$7=Medarbejder!$S$2,Medarbejder!$S11,J$7=Medarbejder!$T$2,Medarbejder!$T11,J$7=Medarbejder!$U$2,Medarbejder!$U11)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_xlfn.IFS(Q$7=Medarbejder!$O$2,Medarbejder!$O11,Q$7=Medarbejder!$P$2,Medarbejder!$P11,Q$7=Medarbejder!$Q$2,Medarbejder!$Q11,Q$7=Medarbejder!$R$2,Medarbejder!$R11,Q$7=Medarbejder!$S$2,Medarbejder!$S11,Q$7=Medarbejder!$T$2,Medarbejder!$T11,Q$7=Medarbejder!$U$2,Medarbejder!$U11)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_xlfn.IFS(X$7=Medarbejder!$O$2,Medarbejder!$O11,X$7=Medarbejder!$P$2,Medarbejder!$P11,X$7=Medarbejder!$Q$2,Medarbejder!$Q11,X$7=Medarbejder!$R$2,Medarbejder!$R11,X$7=Medarbejder!$S$2,Medarbejder!$S11,X$7=Medarbejder!$T$2,Medarbejder!$T11,X$7=Medarbejder!$U$2,Medarbejder!$U11)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$7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2"/>
        <v>0</v>
      </c>
      <c r="AJ17" s="90">
        <f>SUMIF($D$7:$AH$7,Medarbejder!$U$2,$D17:$AH17)</f>
        <v>0</v>
      </c>
      <c r="AK17" s="5">
        <f t="shared" si="3"/>
        <v>0</v>
      </c>
      <c r="AL17" s="5">
        <f t="shared" si="4"/>
        <v>0</v>
      </c>
      <c r="AM17" s="5">
        <f t="shared" si="5"/>
        <v>0</v>
      </c>
      <c r="AN17" s="5">
        <f t="shared" si="6"/>
        <v>0</v>
      </c>
      <c r="AO17" s="5">
        <f t="shared" si="7"/>
        <v>0</v>
      </c>
      <c r="AP17" s="5">
        <f t="shared" si="8"/>
        <v>0</v>
      </c>
      <c r="AQ17" s="54">
        <f>Medarbejder!F11</f>
        <v>0</v>
      </c>
      <c r="AR17" s="54">
        <f t="shared" si="9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_xlfn.IFS(J$7=Medarbejder!$O$2,Medarbejder!$O12,J$7=Medarbejder!$P$2,Medarbejder!$P12,J$7=Medarbejder!$Q$2,Medarbejder!$Q12,J$7=Medarbejder!$R$2,Medarbejder!$R12,J$7=Medarbejder!$S$2,Medarbejder!$S12,J$7=Medarbejder!$T$2,Medarbejder!$T12,J$7=Medarbejder!$U$2,Medarbejder!$U12)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_xlfn.IFS(Q$7=Medarbejder!$O$2,Medarbejder!$O12,Q$7=Medarbejder!$P$2,Medarbejder!$P12,Q$7=Medarbejder!$Q$2,Medarbejder!$Q12,Q$7=Medarbejder!$R$2,Medarbejder!$R12,Q$7=Medarbejder!$S$2,Medarbejder!$S12,Q$7=Medarbejder!$T$2,Medarbejder!$T12,Q$7=Medarbejder!$U$2,Medarbejder!$U12)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_xlfn.IFS(X$7=Medarbejder!$O$2,Medarbejder!$O12,X$7=Medarbejder!$P$2,Medarbejder!$P12,X$7=Medarbejder!$Q$2,Medarbejder!$Q12,X$7=Medarbejder!$R$2,Medarbejder!$R12,X$7=Medarbejder!$S$2,Medarbejder!$S12,X$7=Medarbejder!$T$2,Medarbejder!$T12,X$7=Medarbejder!$U$2,Medarbejder!$U12)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$7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2"/>
        <v>0</v>
      </c>
      <c r="AJ18" s="90">
        <f>SUMIF($D$7:$AH$7,Medarbejder!$U$2,$D18:$AH18)</f>
        <v>0</v>
      </c>
      <c r="AK18" s="5">
        <f t="shared" si="3"/>
        <v>0</v>
      </c>
      <c r="AL18" s="5">
        <f t="shared" si="4"/>
        <v>0</v>
      </c>
      <c r="AM18" s="5">
        <f t="shared" si="5"/>
        <v>0</v>
      </c>
      <c r="AN18" s="5">
        <f t="shared" si="6"/>
        <v>0</v>
      </c>
      <c r="AO18" s="5">
        <f t="shared" si="7"/>
        <v>0</v>
      </c>
      <c r="AP18" s="5">
        <f t="shared" si="8"/>
        <v>0</v>
      </c>
      <c r="AQ18" s="54">
        <f>Medarbejder!F12</f>
        <v>0</v>
      </c>
      <c r="AR18" s="54">
        <f t="shared" si="9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_xlfn.IFS(J$7=Medarbejder!$O$2,Medarbejder!$O13,J$7=Medarbejder!$P$2,Medarbejder!$P13,J$7=Medarbejder!$Q$2,Medarbejder!$Q13,J$7=Medarbejder!$R$2,Medarbejder!$R13,J$7=Medarbejder!$S$2,Medarbejder!$S13,J$7=Medarbejder!$T$2,Medarbejder!$T13,J$7=Medarbejder!$U$2,Medarbejder!$U13)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_xlfn.IFS(Q$7=Medarbejder!$O$2,Medarbejder!$O13,Q$7=Medarbejder!$P$2,Medarbejder!$P13,Q$7=Medarbejder!$Q$2,Medarbejder!$Q13,Q$7=Medarbejder!$R$2,Medarbejder!$R13,Q$7=Medarbejder!$S$2,Medarbejder!$S13,Q$7=Medarbejder!$T$2,Medarbejder!$T13,Q$7=Medarbejder!$U$2,Medarbejder!$U13)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_xlfn.IFS(X$7=Medarbejder!$O$2,Medarbejder!$O13,X$7=Medarbejder!$P$2,Medarbejder!$P13,X$7=Medarbejder!$Q$2,Medarbejder!$Q13,X$7=Medarbejder!$R$2,Medarbejder!$R13,X$7=Medarbejder!$S$2,Medarbejder!$S13,X$7=Medarbejder!$T$2,Medarbejder!$T13,X$7=Medarbejder!$U$2,Medarbejder!$U13)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$7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2"/>
        <v>0</v>
      </c>
      <c r="AJ19" s="90">
        <f>SUMIF($D$7:$AH$7,Medarbejder!$U$2,$D19:$AH19)</f>
        <v>0</v>
      </c>
      <c r="AK19" s="5">
        <f t="shared" si="3"/>
        <v>0</v>
      </c>
      <c r="AL19" s="5">
        <f t="shared" si="4"/>
        <v>0</v>
      </c>
      <c r="AM19" s="5">
        <f t="shared" si="5"/>
        <v>0</v>
      </c>
      <c r="AN19" s="5">
        <f t="shared" si="6"/>
        <v>0</v>
      </c>
      <c r="AO19" s="5">
        <f t="shared" si="7"/>
        <v>0</v>
      </c>
      <c r="AP19" s="5">
        <f t="shared" si="8"/>
        <v>0</v>
      </c>
      <c r="AQ19" s="54">
        <f>Medarbejder!F13</f>
        <v>0</v>
      </c>
      <c r="AR19" s="54">
        <f t="shared" si="9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_xlfn.IFS(J$7=Medarbejder!$O$2,Medarbejder!$O14,J$7=Medarbejder!$P$2,Medarbejder!$P14,J$7=Medarbejder!$Q$2,Medarbejder!$Q14,J$7=Medarbejder!$R$2,Medarbejder!$R14,J$7=Medarbejder!$S$2,Medarbejder!$S14,J$7=Medarbejder!$T$2,Medarbejder!$T14,J$7=Medarbejder!$U$2,Medarbejder!$U14)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_xlfn.IFS(Q$7=Medarbejder!$O$2,Medarbejder!$O14,Q$7=Medarbejder!$P$2,Medarbejder!$P14,Q$7=Medarbejder!$Q$2,Medarbejder!$Q14,Q$7=Medarbejder!$R$2,Medarbejder!$R14,Q$7=Medarbejder!$S$2,Medarbejder!$S14,Q$7=Medarbejder!$T$2,Medarbejder!$T14,Q$7=Medarbejder!$U$2,Medarbejder!$U14)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_xlfn.IFS(X$7=Medarbejder!$O$2,Medarbejder!$O14,X$7=Medarbejder!$P$2,Medarbejder!$P14,X$7=Medarbejder!$Q$2,Medarbejder!$Q14,X$7=Medarbejder!$R$2,Medarbejder!$R14,X$7=Medarbejder!$S$2,Medarbejder!$S14,X$7=Medarbejder!$T$2,Medarbejder!$T14,X$7=Medarbejder!$U$2,Medarbejder!$U14)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$7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2"/>
        <v>0</v>
      </c>
      <c r="AJ20" s="90">
        <f>SUMIF($D$7:$AH$7,Medarbejder!$U$2,$D20:$AH20)</f>
        <v>0</v>
      </c>
      <c r="AK20" s="5">
        <f t="shared" si="3"/>
        <v>0</v>
      </c>
      <c r="AL20" s="5">
        <f t="shared" si="4"/>
        <v>0</v>
      </c>
      <c r="AM20" s="5">
        <f t="shared" si="5"/>
        <v>0</v>
      </c>
      <c r="AN20" s="5">
        <f t="shared" si="6"/>
        <v>0</v>
      </c>
      <c r="AO20" s="5">
        <f t="shared" si="7"/>
        <v>0</v>
      </c>
      <c r="AP20" s="5">
        <f t="shared" si="8"/>
        <v>0</v>
      </c>
      <c r="AQ20" s="54">
        <f>Medarbejder!F14</f>
        <v>0</v>
      </c>
      <c r="AR20" s="54">
        <f t="shared" si="9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_xlfn.IFS(J$7=Medarbejder!$O$2,Medarbejder!$O15,J$7=Medarbejder!$P$2,Medarbejder!$P15,J$7=Medarbejder!$Q$2,Medarbejder!$Q15,J$7=Medarbejder!$R$2,Medarbejder!$R15,J$7=Medarbejder!$S$2,Medarbejder!$S15,J$7=Medarbejder!$T$2,Medarbejder!$T15,J$7=Medarbejder!$U$2,Medarbejder!$U15)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_xlfn.IFS(Q$7=Medarbejder!$O$2,Medarbejder!$O15,Q$7=Medarbejder!$P$2,Medarbejder!$P15,Q$7=Medarbejder!$Q$2,Medarbejder!$Q15,Q$7=Medarbejder!$R$2,Medarbejder!$R15,Q$7=Medarbejder!$S$2,Medarbejder!$S15,Q$7=Medarbejder!$T$2,Medarbejder!$T15,Q$7=Medarbejder!$U$2,Medarbejder!$U15)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_xlfn.IFS(X$7=Medarbejder!$O$2,Medarbejder!$O15,X$7=Medarbejder!$P$2,Medarbejder!$P15,X$7=Medarbejder!$Q$2,Medarbejder!$Q15,X$7=Medarbejder!$R$2,Medarbejder!$R15,X$7=Medarbejder!$S$2,Medarbejder!$S15,X$7=Medarbejder!$T$2,Medarbejder!$T15,X$7=Medarbejder!$U$2,Medarbejder!$U15)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$7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2"/>
        <v>0</v>
      </c>
      <c r="AJ21" s="90">
        <f>SUMIF($D$7:$AH$7,Medarbejder!$U$2,$D21:$AH21)</f>
        <v>0</v>
      </c>
      <c r="AK21" s="5">
        <f t="shared" si="3"/>
        <v>0</v>
      </c>
      <c r="AL21" s="5">
        <f t="shared" si="4"/>
        <v>0</v>
      </c>
      <c r="AM21" s="5">
        <f t="shared" si="5"/>
        <v>0</v>
      </c>
      <c r="AN21" s="5">
        <f t="shared" si="6"/>
        <v>0</v>
      </c>
      <c r="AO21" s="5">
        <f t="shared" si="7"/>
        <v>0</v>
      </c>
      <c r="AP21" s="5">
        <f t="shared" si="8"/>
        <v>0</v>
      </c>
      <c r="AQ21" s="54">
        <f>Medarbejder!F15</f>
        <v>0</v>
      </c>
      <c r="AR21" s="54">
        <f t="shared" si="9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_xlfn.IFS(J$7=Medarbejder!$O$2,Medarbejder!$O16,J$7=Medarbejder!$P$2,Medarbejder!$P16,J$7=Medarbejder!$Q$2,Medarbejder!$Q16,J$7=Medarbejder!$R$2,Medarbejder!$R16,J$7=Medarbejder!$S$2,Medarbejder!$S16,J$7=Medarbejder!$T$2,Medarbejder!$T16,J$7=Medarbejder!$U$2,Medarbejder!$U16)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_xlfn.IFS(Q$7=Medarbejder!$O$2,Medarbejder!$O16,Q$7=Medarbejder!$P$2,Medarbejder!$P16,Q$7=Medarbejder!$Q$2,Medarbejder!$Q16,Q$7=Medarbejder!$R$2,Medarbejder!$R16,Q$7=Medarbejder!$S$2,Medarbejder!$S16,Q$7=Medarbejder!$T$2,Medarbejder!$T16,Q$7=Medarbejder!$U$2,Medarbejder!$U16)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_xlfn.IFS(X$7=Medarbejder!$O$2,Medarbejder!$O16,X$7=Medarbejder!$P$2,Medarbejder!$P16,X$7=Medarbejder!$Q$2,Medarbejder!$Q16,X$7=Medarbejder!$R$2,Medarbejder!$R16,X$7=Medarbejder!$S$2,Medarbejder!$S16,X$7=Medarbejder!$T$2,Medarbejder!$T16,X$7=Medarbejder!$U$2,Medarbejder!$U16)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$7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2"/>
        <v>0</v>
      </c>
      <c r="AJ22" s="90">
        <f>SUMIF($D$7:$AH$7,Medarbejder!$U$2,$D22:$AH22)</f>
        <v>0</v>
      </c>
      <c r="AK22" s="5">
        <f t="shared" si="3"/>
        <v>0</v>
      </c>
      <c r="AL22" s="5">
        <f t="shared" si="4"/>
        <v>0</v>
      </c>
      <c r="AM22" s="5">
        <f t="shared" si="5"/>
        <v>0</v>
      </c>
      <c r="AN22" s="5">
        <f t="shared" si="6"/>
        <v>0</v>
      </c>
      <c r="AO22" s="5">
        <f t="shared" si="7"/>
        <v>0</v>
      </c>
      <c r="AP22" s="5">
        <f t="shared" si="8"/>
        <v>0</v>
      </c>
      <c r="AQ22" s="54">
        <f>Medarbejder!F16</f>
        <v>0</v>
      </c>
      <c r="AR22" s="54">
        <f t="shared" si="9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_xlfn.IFS(J$7=Medarbejder!$O$2,Medarbejder!$O17,J$7=Medarbejder!$P$2,Medarbejder!$P17,J$7=Medarbejder!$Q$2,Medarbejder!$Q17,J$7=Medarbejder!$R$2,Medarbejder!$R17,J$7=Medarbejder!$S$2,Medarbejder!$S17,J$7=Medarbejder!$T$2,Medarbejder!$T17,J$7=Medarbejder!$U$2,Medarbejder!$U17)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_xlfn.IFS(Q$7=Medarbejder!$O$2,Medarbejder!$O17,Q$7=Medarbejder!$P$2,Medarbejder!$P17,Q$7=Medarbejder!$Q$2,Medarbejder!$Q17,Q$7=Medarbejder!$R$2,Medarbejder!$R17,Q$7=Medarbejder!$S$2,Medarbejder!$S17,Q$7=Medarbejder!$T$2,Medarbejder!$T17,Q$7=Medarbejder!$U$2,Medarbejder!$U17)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_xlfn.IFS(X$7=Medarbejder!$O$2,Medarbejder!$O17,X$7=Medarbejder!$P$2,Medarbejder!$P17,X$7=Medarbejder!$Q$2,Medarbejder!$Q17,X$7=Medarbejder!$R$2,Medarbejder!$R17,X$7=Medarbejder!$S$2,Medarbejder!$S17,X$7=Medarbejder!$T$2,Medarbejder!$T17,X$7=Medarbejder!$U$2,Medarbejder!$U17)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$7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2"/>
        <v>0</v>
      </c>
      <c r="AJ23" s="90">
        <f>SUMIF($D$7:$AH$7,Medarbejder!$U$2,$D23:$AH23)</f>
        <v>0</v>
      </c>
      <c r="AK23" s="5">
        <f t="shared" si="3"/>
        <v>0</v>
      </c>
      <c r="AL23" s="5">
        <f t="shared" si="4"/>
        <v>0</v>
      </c>
      <c r="AM23" s="5">
        <f t="shared" si="5"/>
        <v>0</v>
      </c>
      <c r="AN23" s="5">
        <f t="shared" si="6"/>
        <v>0</v>
      </c>
      <c r="AO23" s="5">
        <f t="shared" si="7"/>
        <v>0</v>
      </c>
      <c r="AP23" s="5">
        <f t="shared" si="8"/>
        <v>0</v>
      </c>
      <c r="AQ23" s="54">
        <f>Medarbejder!F17</f>
        <v>0</v>
      </c>
      <c r="AR23" s="54">
        <f t="shared" si="9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_xlfn.IFS(J$7=Medarbejder!$O$2,Medarbejder!$O18,J$7=Medarbejder!$P$2,Medarbejder!$P18,J$7=Medarbejder!$Q$2,Medarbejder!$Q18,J$7=Medarbejder!$R$2,Medarbejder!$R18,J$7=Medarbejder!$S$2,Medarbejder!$S18,J$7=Medarbejder!$T$2,Medarbejder!$T18,J$7=Medarbejder!$U$2,Medarbejder!$U18)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_xlfn.IFS(Q$7=Medarbejder!$O$2,Medarbejder!$O18,Q$7=Medarbejder!$P$2,Medarbejder!$P18,Q$7=Medarbejder!$Q$2,Medarbejder!$Q18,Q$7=Medarbejder!$R$2,Medarbejder!$R18,Q$7=Medarbejder!$S$2,Medarbejder!$S18,Q$7=Medarbejder!$T$2,Medarbejder!$T18,Q$7=Medarbejder!$U$2,Medarbejder!$U18)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_xlfn.IFS(X$7=Medarbejder!$O$2,Medarbejder!$O18,X$7=Medarbejder!$P$2,Medarbejder!$P18,X$7=Medarbejder!$Q$2,Medarbejder!$Q18,X$7=Medarbejder!$R$2,Medarbejder!$R18,X$7=Medarbejder!$S$2,Medarbejder!$S18,X$7=Medarbejder!$T$2,Medarbejder!$T18,X$7=Medarbejder!$U$2,Medarbejder!$U18)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$7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2"/>
        <v>0</v>
      </c>
      <c r="AJ24" s="90">
        <f>SUMIF($D$7:$AH$7,Medarbejder!$U$2,$D24:$AH24)</f>
        <v>0</v>
      </c>
      <c r="AK24" s="5">
        <f t="shared" si="3"/>
        <v>0</v>
      </c>
      <c r="AL24" s="5">
        <f t="shared" si="4"/>
        <v>0</v>
      </c>
      <c r="AM24" s="5">
        <f t="shared" si="5"/>
        <v>0</v>
      </c>
      <c r="AN24" s="5">
        <f t="shared" si="6"/>
        <v>0</v>
      </c>
      <c r="AO24" s="5">
        <f t="shared" si="7"/>
        <v>0</v>
      </c>
      <c r="AP24" s="5">
        <f t="shared" si="8"/>
        <v>0</v>
      </c>
      <c r="AQ24" s="54">
        <f>Medarbejder!F18</f>
        <v>0</v>
      </c>
      <c r="AR24" s="54">
        <f t="shared" si="9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_xlfn.IFS(J$7=Medarbejder!$O$2,Medarbejder!$O19,J$7=Medarbejder!$P$2,Medarbejder!$P19,J$7=Medarbejder!$Q$2,Medarbejder!$Q19,J$7=Medarbejder!$R$2,Medarbejder!$R19,J$7=Medarbejder!$S$2,Medarbejder!$S19,J$7=Medarbejder!$T$2,Medarbejder!$T19,J$7=Medarbejder!$U$2,Medarbejder!$U19)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_xlfn.IFS(Q$7=Medarbejder!$O$2,Medarbejder!$O19,Q$7=Medarbejder!$P$2,Medarbejder!$P19,Q$7=Medarbejder!$Q$2,Medarbejder!$Q19,Q$7=Medarbejder!$R$2,Medarbejder!$R19,Q$7=Medarbejder!$S$2,Medarbejder!$S19,Q$7=Medarbejder!$T$2,Medarbejder!$T19,Q$7=Medarbejder!$U$2,Medarbejder!$U19)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_xlfn.IFS(X$7=Medarbejder!$O$2,Medarbejder!$O19,X$7=Medarbejder!$P$2,Medarbejder!$P19,X$7=Medarbejder!$Q$2,Medarbejder!$Q19,X$7=Medarbejder!$R$2,Medarbejder!$R19,X$7=Medarbejder!$S$2,Medarbejder!$S19,X$7=Medarbejder!$T$2,Medarbejder!$T19,X$7=Medarbejder!$U$2,Medarbejder!$U19)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$7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2"/>
        <v>0</v>
      </c>
      <c r="AJ25" s="90">
        <f>SUMIF($D$7:$AH$7,Medarbejder!$U$2,$D25:$AH25)</f>
        <v>0</v>
      </c>
      <c r="AK25" s="5">
        <f t="shared" si="3"/>
        <v>0</v>
      </c>
      <c r="AL25" s="5">
        <f t="shared" si="4"/>
        <v>0</v>
      </c>
      <c r="AM25" s="5">
        <f t="shared" si="5"/>
        <v>0</v>
      </c>
      <c r="AN25" s="5">
        <f t="shared" si="6"/>
        <v>0</v>
      </c>
      <c r="AO25" s="5">
        <f t="shared" si="7"/>
        <v>0</v>
      </c>
      <c r="AP25" s="5">
        <f t="shared" si="8"/>
        <v>0</v>
      </c>
      <c r="AQ25" s="54">
        <f>Medarbejder!F19</f>
        <v>0</v>
      </c>
      <c r="AR25" s="54">
        <f t="shared" si="9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_xlfn.IFS(J$7=Medarbejder!$O$2,Medarbejder!$O20,J$7=Medarbejder!$P$2,Medarbejder!$P20,J$7=Medarbejder!$Q$2,Medarbejder!$Q20,J$7=Medarbejder!$R$2,Medarbejder!$R20,J$7=Medarbejder!$S$2,Medarbejder!$S20,J$7=Medarbejder!$T$2,Medarbejder!$T20,J$7=Medarbejder!$U$2,Medarbejder!$U20)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_xlfn.IFS(Q$7=Medarbejder!$O$2,Medarbejder!$O20,Q$7=Medarbejder!$P$2,Medarbejder!$P20,Q$7=Medarbejder!$Q$2,Medarbejder!$Q20,Q$7=Medarbejder!$R$2,Medarbejder!$R20,Q$7=Medarbejder!$S$2,Medarbejder!$S20,Q$7=Medarbejder!$T$2,Medarbejder!$T20,Q$7=Medarbejder!$U$2,Medarbejder!$U20)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_xlfn.IFS(X$7=Medarbejder!$O$2,Medarbejder!$O20,X$7=Medarbejder!$P$2,Medarbejder!$P20,X$7=Medarbejder!$Q$2,Medarbejder!$Q20,X$7=Medarbejder!$R$2,Medarbejder!$R20,X$7=Medarbejder!$S$2,Medarbejder!$S20,X$7=Medarbejder!$T$2,Medarbejder!$T20,X$7=Medarbejder!$U$2,Medarbejder!$U20)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$7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2"/>
        <v>0</v>
      </c>
      <c r="AJ26" s="90">
        <f>SUMIF($D$7:$AH$7,Medarbejder!$U$2,$D26:$AH26)</f>
        <v>0</v>
      </c>
      <c r="AK26" s="5">
        <f t="shared" si="3"/>
        <v>0</v>
      </c>
      <c r="AL26" s="5">
        <f t="shared" si="4"/>
        <v>0</v>
      </c>
      <c r="AM26" s="5">
        <f t="shared" si="5"/>
        <v>0</v>
      </c>
      <c r="AN26" s="5">
        <f t="shared" si="6"/>
        <v>0</v>
      </c>
      <c r="AO26" s="5">
        <f t="shared" si="7"/>
        <v>0</v>
      </c>
      <c r="AP26" s="5">
        <f t="shared" si="8"/>
        <v>0</v>
      </c>
      <c r="AQ26" s="54">
        <f>Medarbejder!F20</f>
        <v>0</v>
      </c>
      <c r="AR26" s="54">
        <f t="shared" si="9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_xlfn.IFS(J$7=Medarbejder!$O$2,Medarbejder!$O21,J$7=Medarbejder!$P$2,Medarbejder!$P21,J$7=Medarbejder!$Q$2,Medarbejder!$Q21,J$7=Medarbejder!$R$2,Medarbejder!$R21,J$7=Medarbejder!$S$2,Medarbejder!$S21,J$7=Medarbejder!$T$2,Medarbejder!$T21,J$7=Medarbejder!$U$2,Medarbejder!$U21)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_xlfn.IFS(Q$7=Medarbejder!$O$2,Medarbejder!$O21,Q$7=Medarbejder!$P$2,Medarbejder!$P21,Q$7=Medarbejder!$Q$2,Medarbejder!$Q21,Q$7=Medarbejder!$R$2,Medarbejder!$R21,Q$7=Medarbejder!$S$2,Medarbejder!$S21,Q$7=Medarbejder!$T$2,Medarbejder!$T21,Q$7=Medarbejder!$U$2,Medarbejder!$U21)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_xlfn.IFS(X$7=Medarbejder!$O$2,Medarbejder!$O21,X$7=Medarbejder!$P$2,Medarbejder!$P21,X$7=Medarbejder!$Q$2,Medarbejder!$Q21,X$7=Medarbejder!$R$2,Medarbejder!$R21,X$7=Medarbejder!$S$2,Medarbejder!$S21,X$7=Medarbejder!$T$2,Medarbejder!$T21,X$7=Medarbejder!$U$2,Medarbejder!$U21)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$7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2"/>
        <v>0</v>
      </c>
      <c r="AJ27" s="90">
        <f>SUMIF($D$7:$AH$7,Medarbejder!$U$2,$D27:$AH27)</f>
        <v>0</v>
      </c>
      <c r="AK27" s="5">
        <f t="shared" si="3"/>
        <v>0</v>
      </c>
      <c r="AL27" s="5">
        <f t="shared" si="4"/>
        <v>0</v>
      </c>
      <c r="AM27" s="5">
        <f t="shared" si="5"/>
        <v>0</v>
      </c>
      <c r="AN27" s="5">
        <f t="shared" si="6"/>
        <v>0</v>
      </c>
      <c r="AO27" s="5">
        <f t="shared" si="7"/>
        <v>0</v>
      </c>
      <c r="AP27" s="5">
        <f t="shared" si="8"/>
        <v>0</v>
      </c>
      <c r="AQ27" s="54">
        <f>Medarbejder!F21</f>
        <v>0</v>
      </c>
      <c r="AR27" s="54">
        <f t="shared" si="9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_xlfn.IFS(J$7=Medarbejder!$O$2,Medarbejder!$O22,J$7=Medarbejder!$P$2,Medarbejder!$P22,J$7=Medarbejder!$Q$2,Medarbejder!$Q22,J$7=Medarbejder!$R$2,Medarbejder!$R22,J$7=Medarbejder!$S$2,Medarbejder!$S22,J$7=Medarbejder!$T$2,Medarbejder!$T22,J$7=Medarbejder!$U$2,Medarbejder!$U22)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_xlfn.IFS(Q$7=Medarbejder!$O$2,Medarbejder!$O22,Q$7=Medarbejder!$P$2,Medarbejder!$P22,Q$7=Medarbejder!$Q$2,Medarbejder!$Q22,Q$7=Medarbejder!$R$2,Medarbejder!$R22,Q$7=Medarbejder!$S$2,Medarbejder!$S22,Q$7=Medarbejder!$T$2,Medarbejder!$T22,Q$7=Medarbejder!$U$2,Medarbejder!$U22)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_xlfn.IFS(X$7=Medarbejder!$O$2,Medarbejder!$O22,X$7=Medarbejder!$P$2,Medarbejder!$P22,X$7=Medarbejder!$Q$2,Medarbejder!$Q22,X$7=Medarbejder!$R$2,Medarbejder!$R22,X$7=Medarbejder!$S$2,Medarbejder!$S22,X$7=Medarbejder!$T$2,Medarbejder!$T22,X$7=Medarbejder!$U$2,Medarbejder!$U22)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$7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2"/>
        <v>0</v>
      </c>
      <c r="AJ28" s="90">
        <f>SUMIF($D$7:$AH$7,Medarbejder!$U$2,$D28:$AH28)</f>
        <v>0</v>
      </c>
      <c r="AK28" s="5">
        <f t="shared" si="3"/>
        <v>0</v>
      </c>
      <c r="AL28" s="5">
        <f t="shared" si="4"/>
        <v>0</v>
      </c>
      <c r="AM28" s="5">
        <f t="shared" si="5"/>
        <v>0</v>
      </c>
      <c r="AN28" s="5">
        <f t="shared" si="6"/>
        <v>0</v>
      </c>
      <c r="AO28" s="5">
        <f t="shared" si="7"/>
        <v>0</v>
      </c>
      <c r="AP28" s="5">
        <f t="shared" si="8"/>
        <v>0</v>
      </c>
      <c r="AQ28" s="54">
        <f>Medarbejder!F22</f>
        <v>0</v>
      </c>
      <c r="AR28" s="54">
        <f t="shared" si="9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_xlfn.IFS(J$7=Medarbejder!$O$2,Medarbejder!$O23,J$7=Medarbejder!$P$2,Medarbejder!$P23,J$7=Medarbejder!$Q$2,Medarbejder!$Q23,J$7=Medarbejder!$R$2,Medarbejder!$R23,J$7=Medarbejder!$S$2,Medarbejder!$S23,J$7=Medarbejder!$T$2,Medarbejder!$T23,J$7=Medarbejder!$U$2,Medarbejder!$U23)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_xlfn.IFS(Q$7=Medarbejder!$O$2,Medarbejder!$O23,Q$7=Medarbejder!$P$2,Medarbejder!$P23,Q$7=Medarbejder!$Q$2,Medarbejder!$Q23,Q$7=Medarbejder!$R$2,Medarbejder!$R23,Q$7=Medarbejder!$S$2,Medarbejder!$S23,Q$7=Medarbejder!$T$2,Medarbejder!$T23,Q$7=Medarbejder!$U$2,Medarbejder!$U23)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_xlfn.IFS(X$7=Medarbejder!$O$2,Medarbejder!$O23,X$7=Medarbejder!$P$2,Medarbejder!$P23,X$7=Medarbejder!$Q$2,Medarbejder!$Q23,X$7=Medarbejder!$R$2,Medarbejder!$R23,X$7=Medarbejder!$S$2,Medarbejder!$S23,X$7=Medarbejder!$T$2,Medarbejder!$T23,X$7=Medarbejder!$U$2,Medarbejder!$U23)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$7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2"/>
        <v>0</v>
      </c>
      <c r="AJ29" s="90">
        <f>SUMIF($D$7:$AH$7,Medarbejder!$U$2,$D29:$AH29)</f>
        <v>0</v>
      </c>
      <c r="AK29" s="5">
        <f t="shared" si="3"/>
        <v>0</v>
      </c>
      <c r="AL29" s="5">
        <f t="shared" si="4"/>
        <v>0</v>
      </c>
      <c r="AM29" s="5">
        <f t="shared" si="5"/>
        <v>0</v>
      </c>
      <c r="AN29" s="5">
        <f t="shared" si="6"/>
        <v>0</v>
      </c>
      <c r="AO29" s="5">
        <f t="shared" si="7"/>
        <v>0</v>
      </c>
      <c r="AP29" s="5">
        <f t="shared" si="8"/>
        <v>0</v>
      </c>
      <c r="AQ29" s="54">
        <f>Medarbejder!F23</f>
        <v>0</v>
      </c>
      <c r="AR29" s="54">
        <f t="shared" si="9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_xlfn.IFS(J$7=Medarbejder!$O$2,Medarbejder!$O24,J$7=Medarbejder!$P$2,Medarbejder!$P24,J$7=Medarbejder!$Q$2,Medarbejder!$Q24,J$7=Medarbejder!$R$2,Medarbejder!$R24,J$7=Medarbejder!$S$2,Medarbejder!$S24,J$7=Medarbejder!$T$2,Medarbejder!$T24,J$7=Medarbejder!$U$2,Medarbejder!$U24)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_xlfn.IFS(Q$7=Medarbejder!$O$2,Medarbejder!$O24,Q$7=Medarbejder!$P$2,Medarbejder!$P24,Q$7=Medarbejder!$Q$2,Medarbejder!$Q24,Q$7=Medarbejder!$R$2,Medarbejder!$R24,Q$7=Medarbejder!$S$2,Medarbejder!$S24,Q$7=Medarbejder!$T$2,Medarbejder!$T24,Q$7=Medarbejder!$U$2,Medarbejder!$U24)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_xlfn.IFS(X$7=Medarbejder!$O$2,Medarbejder!$O24,X$7=Medarbejder!$P$2,Medarbejder!$P24,X$7=Medarbejder!$Q$2,Medarbejder!$Q24,X$7=Medarbejder!$R$2,Medarbejder!$R24,X$7=Medarbejder!$S$2,Medarbejder!$S24,X$7=Medarbejder!$T$2,Medarbejder!$T24,X$7=Medarbejder!$U$2,Medarbejder!$U24)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$7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2"/>
        <v>0</v>
      </c>
      <c r="AJ30" s="90">
        <f>SUMIF($D$7:$AH$7,Medarbejder!$U$2,$D30:$AH30)</f>
        <v>0</v>
      </c>
      <c r="AK30" s="5">
        <f t="shared" si="3"/>
        <v>0</v>
      </c>
      <c r="AL30" s="5">
        <f t="shared" si="4"/>
        <v>0</v>
      </c>
      <c r="AM30" s="5">
        <f t="shared" si="5"/>
        <v>0</v>
      </c>
      <c r="AN30" s="5">
        <f t="shared" si="6"/>
        <v>0</v>
      </c>
      <c r="AO30" s="5">
        <f t="shared" si="7"/>
        <v>0</v>
      </c>
      <c r="AP30" s="5">
        <f t="shared" si="8"/>
        <v>0</v>
      </c>
      <c r="AQ30" s="54">
        <f>Medarbejder!F24</f>
        <v>0</v>
      </c>
      <c r="AR30" s="54">
        <f t="shared" si="9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_xlfn.IFS(J$7=Medarbejder!$O$2,Medarbejder!$O25,J$7=Medarbejder!$P$2,Medarbejder!$P25,J$7=Medarbejder!$Q$2,Medarbejder!$Q25,J$7=Medarbejder!$R$2,Medarbejder!$R25,J$7=Medarbejder!$S$2,Medarbejder!$S25,J$7=Medarbejder!$T$2,Medarbejder!$T25,J$7=Medarbejder!$U$2,Medarbejder!$U25)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_xlfn.IFS(Q$7=Medarbejder!$O$2,Medarbejder!$O25,Q$7=Medarbejder!$P$2,Medarbejder!$P25,Q$7=Medarbejder!$Q$2,Medarbejder!$Q25,Q$7=Medarbejder!$R$2,Medarbejder!$R25,Q$7=Medarbejder!$S$2,Medarbejder!$S25,Q$7=Medarbejder!$T$2,Medarbejder!$T25,Q$7=Medarbejder!$U$2,Medarbejder!$U25)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_xlfn.IFS(X$7=Medarbejder!$O$2,Medarbejder!$O25,X$7=Medarbejder!$P$2,Medarbejder!$P25,X$7=Medarbejder!$Q$2,Medarbejder!$Q25,X$7=Medarbejder!$R$2,Medarbejder!$R25,X$7=Medarbejder!$S$2,Medarbejder!$S25,X$7=Medarbejder!$T$2,Medarbejder!$T25,X$7=Medarbejder!$U$2,Medarbejder!$U25)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$7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2"/>
        <v>0</v>
      </c>
      <c r="AJ31" s="90">
        <f>SUMIF($D$7:$AH$7,Medarbejder!$U$2,$D31:$AH31)</f>
        <v>0</v>
      </c>
      <c r="AK31" s="5">
        <f t="shared" si="3"/>
        <v>0</v>
      </c>
      <c r="AL31" s="5">
        <f t="shared" si="4"/>
        <v>0</v>
      </c>
      <c r="AM31" s="5">
        <f t="shared" si="5"/>
        <v>0</v>
      </c>
      <c r="AN31" s="5">
        <f t="shared" si="6"/>
        <v>0</v>
      </c>
      <c r="AO31" s="5">
        <f t="shared" si="7"/>
        <v>0</v>
      </c>
      <c r="AP31" s="5">
        <f t="shared" si="8"/>
        <v>0</v>
      </c>
      <c r="AQ31" s="54">
        <f>Medarbejder!F25</f>
        <v>0</v>
      </c>
      <c r="AR31" s="54">
        <f t="shared" si="9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_xlfn.IFS(J$7=Medarbejder!$O$2,Medarbejder!$O26,J$7=Medarbejder!$P$2,Medarbejder!$P26,J$7=Medarbejder!$Q$2,Medarbejder!$Q26,J$7=Medarbejder!$R$2,Medarbejder!$R26,J$7=Medarbejder!$S$2,Medarbejder!$S26,J$7=Medarbejder!$T$2,Medarbejder!$T26,J$7=Medarbejder!$U$2,Medarbejder!$U26)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_xlfn.IFS(Q$7=Medarbejder!$O$2,Medarbejder!$O26,Q$7=Medarbejder!$P$2,Medarbejder!$P26,Q$7=Medarbejder!$Q$2,Medarbejder!$Q26,Q$7=Medarbejder!$R$2,Medarbejder!$R26,Q$7=Medarbejder!$S$2,Medarbejder!$S26,Q$7=Medarbejder!$T$2,Medarbejder!$T26,Q$7=Medarbejder!$U$2,Medarbejder!$U26)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_xlfn.IFS(X$7=Medarbejder!$O$2,Medarbejder!$O26,X$7=Medarbejder!$P$2,Medarbejder!$P26,X$7=Medarbejder!$Q$2,Medarbejder!$Q26,X$7=Medarbejder!$R$2,Medarbejder!$R26,X$7=Medarbejder!$S$2,Medarbejder!$S26,X$7=Medarbejder!$T$2,Medarbejder!$T26,X$7=Medarbejder!$U$2,Medarbejder!$U26)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$7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2"/>
        <v>0</v>
      </c>
      <c r="AJ32" s="90">
        <f>SUMIF($D$7:$AH$7,Medarbejder!$U$2,$D32:$AH32)</f>
        <v>0</v>
      </c>
      <c r="AK32" s="5">
        <f t="shared" si="3"/>
        <v>0</v>
      </c>
      <c r="AL32" s="5">
        <f t="shared" si="4"/>
        <v>0</v>
      </c>
      <c r="AM32" s="5">
        <f t="shared" si="5"/>
        <v>0</v>
      </c>
      <c r="AN32" s="5">
        <f t="shared" si="6"/>
        <v>0</v>
      </c>
      <c r="AO32" s="5">
        <f t="shared" si="7"/>
        <v>0</v>
      </c>
      <c r="AP32" s="5">
        <f t="shared" si="8"/>
        <v>0</v>
      </c>
      <c r="AQ32" s="54">
        <f>Medarbejder!F26</f>
        <v>0</v>
      </c>
      <c r="AR32" s="54">
        <f t="shared" si="9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_xlfn.IFS(J$7=Medarbejder!$O$2,Medarbejder!$O27,J$7=Medarbejder!$P$2,Medarbejder!$P27,J$7=Medarbejder!$Q$2,Medarbejder!$Q27,J$7=Medarbejder!$R$2,Medarbejder!$R27,J$7=Medarbejder!$S$2,Medarbejder!$S27,J$7=Medarbejder!$T$2,Medarbejder!$T27,J$7=Medarbejder!$U$2,Medarbejder!$U27)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_xlfn.IFS(Q$7=Medarbejder!$O$2,Medarbejder!$O27,Q$7=Medarbejder!$P$2,Medarbejder!$P27,Q$7=Medarbejder!$Q$2,Medarbejder!$Q27,Q$7=Medarbejder!$R$2,Medarbejder!$R27,Q$7=Medarbejder!$S$2,Medarbejder!$S27,Q$7=Medarbejder!$T$2,Medarbejder!$T27,Q$7=Medarbejder!$U$2,Medarbejder!$U27)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_xlfn.IFS(X$7=Medarbejder!$O$2,Medarbejder!$O27,X$7=Medarbejder!$P$2,Medarbejder!$P27,X$7=Medarbejder!$Q$2,Medarbejder!$Q27,X$7=Medarbejder!$R$2,Medarbejder!$R27,X$7=Medarbejder!$S$2,Medarbejder!$S27,X$7=Medarbejder!$T$2,Medarbejder!$T27,X$7=Medarbejder!$U$2,Medarbejder!$U27)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$7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2"/>
        <v>0</v>
      </c>
      <c r="AJ33" s="90">
        <f>SUMIF($D$7:$AH$7,Medarbejder!$U$2,$D33:$AH33)</f>
        <v>0</v>
      </c>
      <c r="AK33" s="5">
        <f t="shared" si="3"/>
        <v>0</v>
      </c>
      <c r="AL33" s="5">
        <f t="shared" si="4"/>
        <v>0</v>
      </c>
      <c r="AM33" s="5">
        <f t="shared" si="5"/>
        <v>0</v>
      </c>
      <c r="AN33" s="5">
        <f t="shared" si="6"/>
        <v>0</v>
      </c>
      <c r="AO33" s="5">
        <f t="shared" si="7"/>
        <v>0</v>
      </c>
      <c r="AP33" s="5">
        <f t="shared" si="8"/>
        <v>0</v>
      </c>
      <c r="AQ33" s="54">
        <f>Medarbejder!F27</f>
        <v>0</v>
      </c>
      <c r="AR33" s="54">
        <f t="shared" si="9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_xlfn.IFS(J$7=Medarbejder!$O$2,Medarbejder!$O28,J$7=Medarbejder!$P$2,Medarbejder!$P28,J$7=Medarbejder!$Q$2,Medarbejder!$Q28,J$7=Medarbejder!$R$2,Medarbejder!$R28,J$7=Medarbejder!$S$2,Medarbejder!$S28,J$7=Medarbejder!$T$2,Medarbejder!$T28,J$7=Medarbejder!$U$2,Medarbejder!$U28)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_xlfn.IFS(Q$7=Medarbejder!$O$2,Medarbejder!$O28,Q$7=Medarbejder!$P$2,Medarbejder!$P28,Q$7=Medarbejder!$Q$2,Medarbejder!$Q28,Q$7=Medarbejder!$R$2,Medarbejder!$R28,Q$7=Medarbejder!$S$2,Medarbejder!$S28,Q$7=Medarbejder!$T$2,Medarbejder!$T28,Q$7=Medarbejder!$U$2,Medarbejder!$U28)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_xlfn.IFS(X$7=Medarbejder!$O$2,Medarbejder!$O28,X$7=Medarbejder!$P$2,Medarbejder!$P28,X$7=Medarbejder!$Q$2,Medarbejder!$Q28,X$7=Medarbejder!$R$2,Medarbejder!$R28,X$7=Medarbejder!$S$2,Medarbejder!$S28,X$7=Medarbejder!$T$2,Medarbejder!$T28,X$7=Medarbejder!$U$2,Medarbejder!$U28)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$7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2"/>
        <v>0</v>
      </c>
      <c r="AJ34" s="90">
        <f>SUMIF($D$7:$AH$7,Medarbejder!$U$2,$D34:$AH34)</f>
        <v>0</v>
      </c>
      <c r="AK34" s="5">
        <f t="shared" si="3"/>
        <v>0</v>
      </c>
      <c r="AL34" s="5">
        <f t="shared" si="4"/>
        <v>0</v>
      </c>
      <c r="AM34" s="5">
        <f t="shared" si="5"/>
        <v>0</v>
      </c>
      <c r="AN34" s="5">
        <f t="shared" si="6"/>
        <v>0</v>
      </c>
      <c r="AO34" s="5">
        <f t="shared" si="7"/>
        <v>0</v>
      </c>
      <c r="AP34" s="5">
        <f t="shared" si="8"/>
        <v>0</v>
      </c>
      <c r="AQ34" s="54">
        <f>Medarbejder!F28</f>
        <v>0</v>
      </c>
      <c r="AR34" s="54">
        <f t="shared" si="9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_xlfn.IFS(J$7=Medarbejder!$O$2,Medarbejder!$O29,J$7=Medarbejder!$P$2,Medarbejder!$P29,J$7=Medarbejder!$Q$2,Medarbejder!$Q29,J$7=Medarbejder!$R$2,Medarbejder!$R29,J$7=Medarbejder!$S$2,Medarbejder!$S29,J$7=Medarbejder!$T$2,Medarbejder!$T29,J$7=Medarbejder!$U$2,Medarbejder!$U29)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_xlfn.IFS(Q$7=Medarbejder!$O$2,Medarbejder!$O29,Q$7=Medarbejder!$P$2,Medarbejder!$P29,Q$7=Medarbejder!$Q$2,Medarbejder!$Q29,Q$7=Medarbejder!$R$2,Medarbejder!$R29,Q$7=Medarbejder!$S$2,Medarbejder!$S29,Q$7=Medarbejder!$T$2,Medarbejder!$T29,Q$7=Medarbejder!$U$2,Medarbejder!$U29)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_xlfn.IFS(X$7=Medarbejder!$O$2,Medarbejder!$O29,X$7=Medarbejder!$P$2,Medarbejder!$P29,X$7=Medarbejder!$Q$2,Medarbejder!$Q29,X$7=Medarbejder!$R$2,Medarbejder!$R29,X$7=Medarbejder!$S$2,Medarbejder!$S29,X$7=Medarbejder!$T$2,Medarbejder!$T29,X$7=Medarbejder!$U$2,Medarbejder!$U29)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$7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2"/>
        <v>0</v>
      </c>
      <c r="AJ35" s="90">
        <f>SUMIF($D$7:$AH$7,Medarbejder!$U$2,$D35:$AH35)</f>
        <v>0</v>
      </c>
      <c r="AK35" s="5">
        <f t="shared" si="3"/>
        <v>0</v>
      </c>
      <c r="AL35" s="5">
        <f t="shared" si="4"/>
        <v>0</v>
      </c>
      <c r="AM35" s="5">
        <f t="shared" si="5"/>
        <v>0</v>
      </c>
      <c r="AN35" s="5">
        <f t="shared" si="6"/>
        <v>0</v>
      </c>
      <c r="AO35" s="5">
        <f t="shared" si="7"/>
        <v>0</v>
      </c>
      <c r="AP35" s="5">
        <f t="shared" si="8"/>
        <v>0</v>
      </c>
      <c r="AQ35" s="54">
        <f>Medarbejder!F29</f>
        <v>0</v>
      </c>
      <c r="AR35" s="54">
        <f t="shared" si="9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_xlfn.IFS(J$7=Medarbejder!$O$2,Medarbejder!$O30,J$7=Medarbejder!$P$2,Medarbejder!$P30,J$7=Medarbejder!$Q$2,Medarbejder!$Q30,J$7=Medarbejder!$R$2,Medarbejder!$R30,J$7=Medarbejder!$S$2,Medarbejder!$S30,J$7=Medarbejder!$T$2,Medarbejder!$T30,J$7=Medarbejder!$U$2,Medarbejder!$U30)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_xlfn.IFS(Q$7=Medarbejder!$O$2,Medarbejder!$O30,Q$7=Medarbejder!$P$2,Medarbejder!$P30,Q$7=Medarbejder!$Q$2,Medarbejder!$Q30,Q$7=Medarbejder!$R$2,Medarbejder!$R30,Q$7=Medarbejder!$S$2,Medarbejder!$S30,Q$7=Medarbejder!$T$2,Medarbejder!$T30,Q$7=Medarbejder!$U$2,Medarbejder!$U30)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_xlfn.IFS(X$7=Medarbejder!$O$2,Medarbejder!$O30,X$7=Medarbejder!$P$2,Medarbejder!$P30,X$7=Medarbejder!$Q$2,Medarbejder!$Q30,X$7=Medarbejder!$R$2,Medarbejder!$R30,X$7=Medarbejder!$S$2,Medarbejder!$S30,X$7=Medarbejder!$T$2,Medarbejder!$T30,X$7=Medarbejder!$U$2,Medarbejder!$U30)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$7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2"/>
        <v>0</v>
      </c>
      <c r="AJ36" s="90">
        <f>SUMIF($D$7:$AH$7,Medarbejder!$U$2,$D36:$AH36)</f>
        <v>0</v>
      </c>
      <c r="AK36" s="5">
        <f t="shared" si="3"/>
        <v>0</v>
      </c>
      <c r="AL36" s="5">
        <f t="shared" si="4"/>
        <v>0</v>
      </c>
      <c r="AM36" s="5">
        <f t="shared" si="5"/>
        <v>0</v>
      </c>
      <c r="AN36" s="5">
        <f t="shared" si="6"/>
        <v>0</v>
      </c>
      <c r="AO36" s="5">
        <f t="shared" si="7"/>
        <v>0</v>
      </c>
      <c r="AP36" s="5">
        <f t="shared" si="8"/>
        <v>0</v>
      </c>
      <c r="AQ36" s="54">
        <f>Medarbejder!F30</f>
        <v>0</v>
      </c>
      <c r="AR36" s="54">
        <f t="shared" si="9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_xlfn.IFS(J$7=Medarbejder!$O$2,Medarbejder!$O31,J$7=Medarbejder!$P$2,Medarbejder!$P31,J$7=Medarbejder!$Q$2,Medarbejder!$Q31,J$7=Medarbejder!$R$2,Medarbejder!$R31,J$7=Medarbejder!$S$2,Medarbejder!$S31,J$7=Medarbejder!$T$2,Medarbejder!$T31,J$7=Medarbejder!$U$2,Medarbejder!$U31)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_xlfn.IFS(Q$7=Medarbejder!$O$2,Medarbejder!$O31,Q$7=Medarbejder!$P$2,Medarbejder!$P31,Q$7=Medarbejder!$Q$2,Medarbejder!$Q31,Q$7=Medarbejder!$R$2,Medarbejder!$R31,Q$7=Medarbejder!$S$2,Medarbejder!$S31,Q$7=Medarbejder!$T$2,Medarbejder!$T31,Q$7=Medarbejder!$U$2,Medarbejder!$U31)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_xlfn.IFS(X$7=Medarbejder!$O$2,Medarbejder!$O31,X$7=Medarbejder!$P$2,Medarbejder!$P31,X$7=Medarbejder!$Q$2,Medarbejder!$Q31,X$7=Medarbejder!$R$2,Medarbejder!$R31,X$7=Medarbejder!$S$2,Medarbejder!$S31,X$7=Medarbejder!$T$2,Medarbejder!$T31,X$7=Medarbejder!$U$2,Medarbejder!$U31)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$7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2"/>
        <v>0</v>
      </c>
      <c r="AJ37" s="90">
        <f>SUMIF($D$7:$AH$7,Medarbejder!$U$2,$D37:$AH37)</f>
        <v>0</v>
      </c>
      <c r="AK37" s="5">
        <f t="shared" si="3"/>
        <v>0</v>
      </c>
      <c r="AL37" s="5">
        <f t="shared" si="4"/>
        <v>0</v>
      </c>
      <c r="AM37" s="5">
        <f t="shared" si="5"/>
        <v>0</v>
      </c>
      <c r="AN37" s="5">
        <f t="shared" si="6"/>
        <v>0</v>
      </c>
      <c r="AO37" s="5">
        <f t="shared" si="7"/>
        <v>0</v>
      </c>
      <c r="AP37" s="5">
        <f t="shared" si="8"/>
        <v>0</v>
      </c>
      <c r="AQ37" s="54">
        <f>Medarbejder!F31</f>
        <v>0</v>
      </c>
      <c r="AR37" s="54">
        <f t="shared" si="9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_xlfn.IFS(J$7=Medarbejder!$O$2,Medarbejder!$O32,J$7=Medarbejder!$P$2,Medarbejder!$P32,J$7=Medarbejder!$Q$2,Medarbejder!$Q32,J$7=Medarbejder!$R$2,Medarbejder!$R32,J$7=Medarbejder!$S$2,Medarbejder!$S32,J$7=Medarbejder!$T$2,Medarbejder!$T32,J$7=Medarbejder!$U$2,Medarbejder!$U32)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_xlfn.IFS(Q$7=Medarbejder!$O$2,Medarbejder!$O32,Q$7=Medarbejder!$P$2,Medarbejder!$P32,Q$7=Medarbejder!$Q$2,Medarbejder!$Q32,Q$7=Medarbejder!$R$2,Medarbejder!$R32,Q$7=Medarbejder!$S$2,Medarbejder!$S32,Q$7=Medarbejder!$T$2,Medarbejder!$T32,Q$7=Medarbejder!$U$2,Medarbejder!$U32)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_xlfn.IFS(X$7=Medarbejder!$O$2,Medarbejder!$O32,X$7=Medarbejder!$P$2,Medarbejder!$P32,X$7=Medarbejder!$Q$2,Medarbejder!$Q32,X$7=Medarbejder!$R$2,Medarbejder!$R32,X$7=Medarbejder!$S$2,Medarbejder!$S32,X$7=Medarbejder!$T$2,Medarbejder!$T32,X$7=Medarbejder!$U$2,Medarbejder!$U32)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$7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2"/>
        <v>0</v>
      </c>
      <c r="AJ38" s="90">
        <f>SUMIF($D$7:$AH$7,Medarbejder!$U$2,$D38:$AH38)</f>
        <v>0</v>
      </c>
      <c r="AK38" s="5">
        <f t="shared" si="3"/>
        <v>0</v>
      </c>
      <c r="AL38" s="5">
        <f t="shared" si="4"/>
        <v>0</v>
      </c>
      <c r="AM38" s="5">
        <f t="shared" si="5"/>
        <v>0</v>
      </c>
      <c r="AN38" s="5">
        <f t="shared" si="6"/>
        <v>0</v>
      </c>
      <c r="AO38" s="5">
        <f t="shared" si="7"/>
        <v>0</v>
      </c>
      <c r="AP38" s="5">
        <f t="shared" si="8"/>
        <v>0</v>
      </c>
      <c r="AQ38" s="54">
        <f>Medarbejder!F32</f>
        <v>0</v>
      </c>
      <c r="AR38" s="54">
        <f t="shared" si="9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_xlfn.IFS(J$7=Medarbejder!$O$2,Medarbejder!$O33,J$7=Medarbejder!$P$2,Medarbejder!$P33,J$7=Medarbejder!$Q$2,Medarbejder!$Q33,J$7=Medarbejder!$R$2,Medarbejder!$R33,J$7=Medarbejder!$S$2,Medarbejder!$S33,J$7=Medarbejder!$T$2,Medarbejder!$T33,J$7=Medarbejder!$U$2,Medarbejder!$U33)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_xlfn.IFS(Q$7=Medarbejder!$O$2,Medarbejder!$O33,Q$7=Medarbejder!$P$2,Medarbejder!$P33,Q$7=Medarbejder!$Q$2,Medarbejder!$Q33,Q$7=Medarbejder!$R$2,Medarbejder!$R33,Q$7=Medarbejder!$S$2,Medarbejder!$S33,Q$7=Medarbejder!$T$2,Medarbejder!$T33,Q$7=Medarbejder!$U$2,Medarbejder!$U33)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_xlfn.IFS(X$7=Medarbejder!$O$2,Medarbejder!$O33,X$7=Medarbejder!$P$2,Medarbejder!$P33,X$7=Medarbejder!$Q$2,Medarbejder!$Q33,X$7=Medarbejder!$R$2,Medarbejder!$R33,X$7=Medarbejder!$S$2,Medarbejder!$S33,X$7=Medarbejder!$T$2,Medarbejder!$T33,X$7=Medarbejder!$U$2,Medarbejder!$U33)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$7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2"/>
        <v>0</v>
      </c>
      <c r="AJ39" s="90">
        <f>SUMIF($D$7:$AH$7,Medarbejder!$U$2,$D39:$AH39)</f>
        <v>0</v>
      </c>
      <c r="AK39" s="5">
        <f t="shared" si="3"/>
        <v>0</v>
      </c>
      <c r="AL39" s="5">
        <f t="shared" si="4"/>
        <v>0</v>
      </c>
      <c r="AM39" s="5">
        <f t="shared" si="5"/>
        <v>0</v>
      </c>
      <c r="AN39" s="5">
        <f t="shared" si="6"/>
        <v>0</v>
      </c>
      <c r="AO39" s="5">
        <f t="shared" si="7"/>
        <v>0</v>
      </c>
      <c r="AP39" s="5">
        <f t="shared" si="8"/>
        <v>0</v>
      </c>
      <c r="AQ39" s="54">
        <f>Medarbejder!F33</f>
        <v>0</v>
      </c>
      <c r="AR39" s="54">
        <f t="shared" si="9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_xlfn.IFS(J$7=Medarbejder!$O$2,Medarbejder!$O34,J$7=Medarbejder!$P$2,Medarbejder!$P34,J$7=Medarbejder!$Q$2,Medarbejder!$Q34,J$7=Medarbejder!$R$2,Medarbejder!$R34,J$7=Medarbejder!$S$2,Medarbejder!$S34,J$7=Medarbejder!$T$2,Medarbejder!$T34,J$7=Medarbejder!$U$2,Medarbejder!$U34)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_xlfn.IFS(Q$7=Medarbejder!$O$2,Medarbejder!$O34,Q$7=Medarbejder!$P$2,Medarbejder!$P34,Q$7=Medarbejder!$Q$2,Medarbejder!$Q34,Q$7=Medarbejder!$R$2,Medarbejder!$R34,Q$7=Medarbejder!$S$2,Medarbejder!$S34,Q$7=Medarbejder!$T$2,Medarbejder!$T34,Q$7=Medarbejder!$U$2,Medarbejder!$U34)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_xlfn.IFS(X$7=Medarbejder!$O$2,Medarbejder!$O34,X$7=Medarbejder!$P$2,Medarbejder!$P34,X$7=Medarbejder!$Q$2,Medarbejder!$Q34,X$7=Medarbejder!$R$2,Medarbejder!$R34,X$7=Medarbejder!$S$2,Medarbejder!$S34,X$7=Medarbejder!$T$2,Medarbejder!$T34,X$7=Medarbejder!$U$2,Medarbejder!$U34)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$7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2"/>
        <v>0</v>
      </c>
      <c r="AJ40" s="90">
        <f>SUMIF($D$7:$AH$7,Medarbejder!$U$2,$D40:$AH40)</f>
        <v>0</v>
      </c>
      <c r="AK40" s="5">
        <f t="shared" si="3"/>
        <v>0</v>
      </c>
      <c r="AL40" s="5">
        <f t="shared" si="4"/>
        <v>0</v>
      </c>
      <c r="AM40" s="5">
        <f t="shared" si="5"/>
        <v>0</v>
      </c>
      <c r="AN40" s="5">
        <f t="shared" si="6"/>
        <v>0</v>
      </c>
      <c r="AO40" s="5">
        <f t="shared" si="7"/>
        <v>0</v>
      </c>
      <c r="AP40" s="5">
        <f t="shared" si="8"/>
        <v>0</v>
      </c>
      <c r="AQ40" s="54">
        <f>Medarbejder!F34</f>
        <v>0</v>
      </c>
      <c r="AR40" s="54">
        <f t="shared" si="9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_xlfn.IFS(J$7=Medarbejder!$O$2,Medarbejder!$O35,J$7=Medarbejder!$P$2,Medarbejder!$P35,J$7=Medarbejder!$Q$2,Medarbejder!$Q35,J$7=Medarbejder!$R$2,Medarbejder!$R35,J$7=Medarbejder!$S$2,Medarbejder!$S35,J$7=Medarbejder!$T$2,Medarbejder!$T35,J$7=Medarbejder!$U$2,Medarbejder!$U35)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_xlfn.IFS(Q$7=Medarbejder!$O$2,Medarbejder!$O35,Q$7=Medarbejder!$P$2,Medarbejder!$P35,Q$7=Medarbejder!$Q$2,Medarbejder!$Q35,Q$7=Medarbejder!$R$2,Medarbejder!$R35,Q$7=Medarbejder!$S$2,Medarbejder!$S35,Q$7=Medarbejder!$T$2,Medarbejder!$T35,Q$7=Medarbejder!$U$2,Medarbejder!$U35)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_xlfn.IFS(X$7=Medarbejder!$O$2,Medarbejder!$O35,X$7=Medarbejder!$P$2,Medarbejder!$P35,X$7=Medarbejder!$Q$2,Medarbejder!$Q35,X$7=Medarbejder!$R$2,Medarbejder!$R35,X$7=Medarbejder!$S$2,Medarbejder!$S35,X$7=Medarbejder!$T$2,Medarbejder!$T35,X$7=Medarbejder!$U$2,Medarbejder!$U35)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$7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2"/>
        <v>0</v>
      </c>
      <c r="AJ41" s="90">
        <f>SUMIF($D$7:$AH$7,Medarbejder!$U$2,$D41:$AH41)</f>
        <v>0</v>
      </c>
      <c r="AK41" s="5">
        <f t="shared" si="3"/>
        <v>0</v>
      </c>
      <c r="AL41" s="5">
        <f t="shared" si="4"/>
        <v>0</v>
      </c>
      <c r="AM41" s="5">
        <f t="shared" si="5"/>
        <v>0</v>
      </c>
      <c r="AN41" s="5">
        <f t="shared" si="6"/>
        <v>0</v>
      </c>
      <c r="AO41" s="5">
        <f t="shared" si="7"/>
        <v>0</v>
      </c>
      <c r="AP41" s="5">
        <f t="shared" si="8"/>
        <v>0</v>
      </c>
      <c r="AQ41" s="54">
        <f>Medarbejder!F35</f>
        <v>0</v>
      </c>
      <c r="AR41" s="54">
        <f t="shared" si="9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_xlfn.IFS(J$7=Medarbejder!$O$2,Medarbejder!$O36,J$7=Medarbejder!$P$2,Medarbejder!$P36,J$7=Medarbejder!$Q$2,Medarbejder!$Q36,J$7=Medarbejder!$R$2,Medarbejder!$R36,J$7=Medarbejder!$S$2,Medarbejder!$S36,J$7=Medarbejder!$T$2,Medarbejder!$T36,J$7=Medarbejder!$U$2,Medarbejder!$U36)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_xlfn.IFS(Q$7=Medarbejder!$O$2,Medarbejder!$O36,Q$7=Medarbejder!$P$2,Medarbejder!$P36,Q$7=Medarbejder!$Q$2,Medarbejder!$Q36,Q$7=Medarbejder!$R$2,Medarbejder!$R36,Q$7=Medarbejder!$S$2,Medarbejder!$S36,Q$7=Medarbejder!$T$2,Medarbejder!$T36,Q$7=Medarbejder!$U$2,Medarbejder!$U36)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_xlfn.IFS(X$7=Medarbejder!$O$2,Medarbejder!$O36,X$7=Medarbejder!$P$2,Medarbejder!$P36,X$7=Medarbejder!$Q$2,Medarbejder!$Q36,X$7=Medarbejder!$R$2,Medarbejder!$R36,X$7=Medarbejder!$S$2,Medarbejder!$S36,X$7=Medarbejder!$T$2,Medarbejder!$T36,X$7=Medarbejder!$U$2,Medarbejder!$U36)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$7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2"/>
        <v>0</v>
      </c>
      <c r="AJ42" s="90">
        <f>SUMIF($D$7:$AH$7,Medarbejder!$U$2,$D42:$AH42)</f>
        <v>0</v>
      </c>
      <c r="AK42" s="5">
        <f t="shared" si="3"/>
        <v>0</v>
      </c>
      <c r="AL42" s="5">
        <f t="shared" si="4"/>
        <v>0</v>
      </c>
      <c r="AM42" s="5">
        <f t="shared" si="5"/>
        <v>0</v>
      </c>
      <c r="AN42" s="5">
        <f t="shared" si="6"/>
        <v>0</v>
      </c>
      <c r="AO42" s="5">
        <f t="shared" si="7"/>
        <v>0</v>
      </c>
      <c r="AP42" s="5">
        <f t="shared" si="8"/>
        <v>0</v>
      </c>
      <c r="AQ42" s="54">
        <f>Medarbejder!F36</f>
        <v>0</v>
      </c>
      <c r="AR42" s="54">
        <f t="shared" si="9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_xlfn.IFS(J$7=Medarbejder!$O$2,Medarbejder!$O37,J$7=Medarbejder!$P$2,Medarbejder!$P37,J$7=Medarbejder!$Q$2,Medarbejder!$Q37,J$7=Medarbejder!$R$2,Medarbejder!$R37,J$7=Medarbejder!$S$2,Medarbejder!$S37,J$7=Medarbejder!$T$2,Medarbejder!$T37,J$7=Medarbejder!$U$2,Medarbejder!$U37)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_xlfn.IFS(Q$7=Medarbejder!$O$2,Medarbejder!$O37,Q$7=Medarbejder!$P$2,Medarbejder!$P37,Q$7=Medarbejder!$Q$2,Medarbejder!$Q37,Q$7=Medarbejder!$R$2,Medarbejder!$R37,Q$7=Medarbejder!$S$2,Medarbejder!$S37,Q$7=Medarbejder!$T$2,Medarbejder!$T37,Q$7=Medarbejder!$U$2,Medarbejder!$U37)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_xlfn.IFS(X$7=Medarbejder!$O$2,Medarbejder!$O37,X$7=Medarbejder!$P$2,Medarbejder!$P37,X$7=Medarbejder!$Q$2,Medarbejder!$Q37,X$7=Medarbejder!$R$2,Medarbejder!$R37,X$7=Medarbejder!$S$2,Medarbejder!$S37,X$7=Medarbejder!$T$2,Medarbejder!$T37,X$7=Medarbejder!$U$2,Medarbejder!$U37)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$7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2"/>
        <v>0</v>
      </c>
      <c r="AJ43" s="90">
        <f>SUMIF($D$7:$AH$7,Medarbejder!$U$2,$D43:$AH43)</f>
        <v>0</v>
      </c>
      <c r="AK43" s="5">
        <f t="shared" si="3"/>
        <v>0</v>
      </c>
      <c r="AL43" s="5">
        <f t="shared" si="4"/>
        <v>0</v>
      </c>
      <c r="AM43" s="5">
        <f t="shared" si="5"/>
        <v>0</v>
      </c>
      <c r="AN43" s="5">
        <f t="shared" si="6"/>
        <v>0</v>
      </c>
      <c r="AO43" s="5">
        <f t="shared" si="7"/>
        <v>0</v>
      </c>
      <c r="AP43" s="5">
        <f t="shared" si="8"/>
        <v>0</v>
      </c>
      <c r="AQ43" s="54">
        <f>Medarbejder!F37</f>
        <v>0</v>
      </c>
      <c r="AR43" s="54">
        <f t="shared" si="9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_xlfn.IFS(J$7=Medarbejder!$O$2,Medarbejder!$O38,J$7=Medarbejder!$P$2,Medarbejder!$P38,J$7=Medarbejder!$Q$2,Medarbejder!$Q38,J$7=Medarbejder!$R$2,Medarbejder!$R38,J$7=Medarbejder!$S$2,Medarbejder!$S38,J$7=Medarbejder!$T$2,Medarbejder!$T38,J$7=Medarbejder!$U$2,Medarbejder!$U38)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_xlfn.IFS(Q$7=Medarbejder!$O$2,Medarbejder!$O38,Q$7=Medarbejder!$P$2,Medarbejder!$P38,Q$7=Medarbejder!$Q$2,Medarbejder!$Q38,Q$7=Medarbejder!$R$2,Medarbejder!$R38,Q$7=Medarbejder!$S$2,Medarbejder!$S38,Q$7=Medarbejder!$T$2,Medarbejder!$T38,Q$7=Medarbejder!$U$2,Medarbejder!$U38)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_xlfn.IFS(X$7=Medarbejder!$O$2,Medarbejder!$O38,X$7=Medarbejder!$P$2,Medarbejder!$P38,X$7=Medarbejder!$Q$2,Medarbejder!$Q38,X$7=Medarbejder!$R$2,Medarbejder!$R38,X$7=Medarbejder!$S$2,Medarbejder!$S38,X$7=Medarbejder!$T$2,Medarbejder!$T38,X$7=Medarbejder!$U$2,Medarbejder!$U38)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$7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2"/>
        <v>0</v>
      </c>
      <c r="AJ44" s="90">
        <f>SUMIF($D$7:$AH$7,Medarbejder!$U$2,$D44:$AH44)</f>
        <v>0</v>
      </c>
      <c r="AK44" s="5">
        <f t="shared" si="3"/>
        <v>0</v>
      </c>
      <c r="AL44" s="5">
        <f t="shared" si="4"/>
        <v>0</v>
      </c>
      <c r="AM44" s="5">
        <f t="shared" si="5"/>
        <v>0</v>
      </c>
      <c r="AN44" s="5">
        <f t="shared" si="6"/>
        <v>0</v>
      </c>
      <c r="AO44" s="5">
        <f t="shared" si="7"/>
        <v>0</v>
      </c>
      <c r="AP44" s="5">
        <f t="shared" si="8"/>
        <v>0</v>
      </c>
      <c r="AQ44" s="54">
        <f>Medarbejder!F38</f>
        <v>0</v>
      </c>
      <c r="AR44" s="54">
        <f t="shared" si="9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_xlfn.IFS(J$7=Medarbejder!$O$2,Medarbejder!$O39,J$7=Medarbejder!$P$2,Medarbejder!$P39,J$7=Medarbejder!$Q$2,Medarbejder!$Q39,J$7=Medarbejder!$R$2,Medarbejder!$R39,J$7=Medarbejder!$S$2,Medarbejder!$S39,J$7=Medarbejder!$T$2,Medarbejder!$T39,J$7=Medarbejder!$U$2,Medarbejder!$U39)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_xlfn.IFS(Q$7=Medarbejder!$O$2,Medarbejder!$O39,Q$7=Medarbejder!$P$2,Medarbejder!$P39,Q$7=Medarbejder!$Q$2,Medarbejder!$Q39,Q$7=Medarbejder!$R$2,Medarbejder!$R39,Q$7=Medarbejder!$S$2,Medarbejder!$S39,Q$7=Medarbejder!$T$2,Medarbejder!$T39,Q$7=Medarbejder!$U$2,Medarbejder!$U39)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_xlfn.IFS(X$7=Medarbejder!$O$2,Medarbejder!$O39,X$7=Medarbejder!$P$2,Medarbejder!$P39,X$7=Medarbejder!$Q$2,Medarbejder!$Q39,X$7=Medarbejder!$R$2,Medarbejder!$R39,X$7=Medarbejder!$S$2,Medarbejder!$S39,X$7=Medarbejder!$T$2,Medarbejder!$T39,X$7=Medarbejder!$U$2,Medarbejder!$U39)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$7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2"/>
        <v>0</v>
      </c>
      <c r="AJ45" s="90">
        <f>SUMIF($D$7:$AH$7,Medarbejder!$U$2,$D45:$AH45)</f>
        <v>0</v>
      </c>
      <c r="AK45" s="5">
        <f t="shared" si="3"/>
        <v>0</v>
      </c>
      <c r="AL45" s="5">
        <f t="shared" si="4"/>
        <v>0</v>
      </c>
      <c r="AM45" s="5">
        <f t="shared" si="5"/>
        <v>0</v>
      </c>
      <c r="AN45" s="5">
        <f t="shared" si="6"/>
        <v>0</v>
      </c>
      <c r="AO45" s="5">
        <f t="shared" si="7"/>
        <v>0</v>
      </c>
      <c r="AP45" s="5">
        <f t="shared" si="8"/>
        <v>0</v>
      </c>
      <c r="AQ45" s="54">
        <f>Medarbejder!F39</f>
        <v>0</v>
      </c>
      <c r="AR45" s="54">
        <f t="shared" si="9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_xlfn.IFS(J$7=Medarbejder!$O$2,Medarbejder!$O40,J$7=Medarbejder!$P$2,Medarbejder!$P40,J$7=Medarbejder!$Q$2,Medarbejder!$Q40,J$7=Medarbejder!$R$2,Medarbejder!$R40,J$7=Medarbejder!$S$2,Medarbejder!$S40,J$7=Medarbejder!$T$2,Medarbejder!$T40,J$7=Medarbejder!$U$2,Medarbejder!$U40)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_xlfn.IFS(Q$7=Medarbejder!$O$2,Medarbejder!$O40,Q$7=Medarbejder!$P$2,Medarbejder!$P40,Q$7=Medarbejder!$Q$2,Medarbejder!$Q40,Q$7=Medarbejder!$R$2,Medarbejder!$R40,Q$7=Medarbejder!$S$2,Medarbejder!$S40,Q$7=Medarbejder!$T$2,Medarbejder!$T40,Q$7=Medarbejder!$U$2,Medarbejder!$U40)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_xlfn.IFS(X$7=Medarbejder!$O$2,Medarbejder!$O40,X$7=Medarbejder!$P$2,Medarbejder!$P40,X$7=Medarbejder!$Q$2,Medarbejder!$Q40,X$7=Medarbejder!$R$2,Medarbejder!$R40,X$7=Medarbejder!$S$2,Medarbejder!$S40,X$7=Medarbejder!$T$2,Medarbejder!$T40,X$7=Medarbejder!$U$2,Medarbejder!$U40)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$7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2"/>
        <v>0</v>
      </c>
      <c r="AJ46" s="90">
        <f>SUMIF($D$7:$AH$7,Medarbejder!$U$2,$D46:$AH46)</f>
        <v>0</v>
      </c>
      <c r="AK46" s="5">
        <f t="shared" si="3"/>
        <v>0</v>
      </c>
      <c r="AL46" s="5">
        <f t="shared" si="4"/>
        <v>0</v>
      </c>
      <c r="AM46" s="5">
        <f t="shared" si="5"/>
        <v>0</v>
      </c>
      <c r="AN46" s="5">
        <f t="shared" si="6"/>
        <v>0</v>
      </c>
      <c r="AO46" s="5">
        <f t="shared" si="7"/>
        <v>0</v>
      </c>
      <c r="AP46" s="5">
        <f t="shared" si="8"/>
        <v>0</v>
      </c>
      <c r="AQ46" s="54">
        <f>Medarbejder!F40</f>
        <v>0</v>
      </c>
      <c r="AR46" s="54">
        <f t="shared" si="9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_xlfn.IFS(J$7=Medarbejder!$O$2,Medarbejder!$O41,J$7=Medarbejder!$P$2,Medarbejder!$P41,J$7=Medarbejder!$Q$2,Medarbejder!$Q41,J$7=Medarbejder!$R$2,Medarbejder!$R41,J$7=Medarbejder!$S$2,Medarbejder!$S41,J$7=Medarbejder!$T$2,Medarbejder!$T41,J$7=Medarbejder!$U$2,Medarbejder!$U41)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_xlfn.IFS(Q$7=Medarbejder!$O$2,Medarbejder!$O41,Q$7=Medarbejder!$P$2,Medarbejder!$P41,Q$7=Medarbejder!$Q$2,Medarbejder!$Q41,Q$7=Medarbejder!$R$2,Medarbejder!$R41,Q$7=Medarbejder!$S$2,Medarbejder!$S41,Q$7=Medarbejder!$T$2,Medarbejder!$T41,Q$7=Medarbejder!$U$2,Medarbejder!$U41)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_xlfn.IFS(X$7=Medarbejder!$O$2,Medarbejder!$O41,X$7=Medarbejder!$P$2,Medarbejder!$P41,X$7=Medarbejder!$Q$2,Medarbejder!$Q41,X$7=Medarbejder!$R$2,Medarbejder!$R41,X$7=Medarbejder!$S$2,Medarbejder!$S41,X$7=Medarbejder!$T$2,Medarbejder!$T41,X$7=Medarbejder!$U$2,Medarbejder!$U41)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$7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2"/>
        <v>0</v>
      </c>
      <c r="AJ47" s="90">
        <f>SUMIF($D$7:$AH$7,Medarbejder!$U$2,$D47:$AH47)</f>
        <v>0</v>
      </c>
      <c r="AK47" s="5">
        <f t="shared" si="3"/>
        <v>0</v>
      </c>
      <c r="AL47" s="5">
        <f t="shared" si="4"/>
        <v>0</v>
      </c>
      <c r="AM47" s="5">
        <f t="shared" si="5"/>
        <v>0</v>
      </c>
      <c r="AN47" s="5">
        <f t="shared" si="6"/>
        <v>0</v>
      </c>
      <c r="AO47" s="5">
        <f t="shared" si="7"/>
        <v>0</v>
      </c>
      <c r="AP47" s="5">
        <f t="shared" si="8"/>
        <v>0</v>
      </c>
      <c r="AQ47" s="54">
        <f>Medarbejder!F41</f>
        <v>0</v>
      </c>
      <c r="AR47" s="54">
        <f t="shared" si="9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_xlfn.IFS(J$7=Medarbejder!$O$2,Medarbejder!$O42,J$7=Medarbejder!$P$2,Medarbejder!$P42,J$7=Medarbejder!$Q$2,Medarbejder!$Q42,J$7=Medarbejder!$R$2,Medarbejder!$R42,J$7=Medarbejder!$S$2,Medarbejder!$S42,J$7=Medarbejder!$T$2,Medarbejder!$T42,J$7=Medarbejder!$U$2,Medarbejder!$U42)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_xlfn.IFS(Q$7=Medarbejder!$O$2,Medarbejder!$O42,Q$7=Medarbejder!$P$2,Medarbejder!$P42,Q$7=Medarbejder!$Q$2,Medarbejder!$Q42,Q$7=Medarbejder!$R$2,Medarbejder!$R42,Q$7=Medarbejder!$S$2,Medarbejder!$S42,Q$7=Medarbejder!$T$2,Medarbejder!$T42,Q$7=Medarbejder!$U$2,Medarbejder!$U42)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_xlfn.IFS(X$7=Medarbejder!$O$2,Medarbejder!$O42,X$7=Medarbejder!$P$2,Medarbejder!$P42,X$7=Medarbejder!$Q$2,Medarbejder!$Q42,X$7=Medarbejder!$R$2,Medarbejder!$R42,X$7=Medarbejder!$S$2,Medarbejder!$S42,X$7=Medarbejder!$T$2,Medarbejder!$T42,X$7=Medarbejder!$U$2,Medarbejder!$U42)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$7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2"/>
        <v>0</v>
      </c>
      <c r="AJ48" s="90">
        <f>SUMIF($D$7:$AH$7,Medarbejder!$U$2,$D48:$AH48)</f>
        <v>0</v>
      </c>
      <c r="AK48" s="5">
        <f t="shared" si="3"/>
        <v>0</v>
      </c>
      <c r="AL48" s="5">
        <f t="shared" si="4"/>
        <v>0</v>
      </c>
      <c r="AM48" s="5">
        <f t="shared" si="5"/>
        <v>0</v>
      </c>
      <c r="AN48" s="5">
        <f t="shared" si="6"/>
        <v>0</v>
      </c>
      <c r="AO48" s="5">
        <f t="shared" si="7"/>
        <v>0</v>
      </c>
      <c r="AP48" s="5">
        <f t="shared" si="8"/>
        <v>0</v>
      </c>
      <c r="AQ48" s="54">
        <f>Medarbejder!F42</f>
        <v>0</v>
      </c>
      <c r="AR48" s="54">
        <f t="shared" si="9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_xlfn.IFS(J$7=Medarbejder!$O$2,Medarbejder!$O43,J$7=Medarbejder!$P$2,Medarbejder!$P43,J$7=Medarbejder!$Q$2,Medarbejder!$Q43,J$7=Medarbejder!$R$2,Medarbejder!$R43,J$7=Medarbejder!$S$2,Medarbejder!$S43,J$7=Medarbejder!$T$2,Medarbejder!$T43,J$7=Medarbejder!$U$2,Medarbejder!$U43)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_xlfn.IFS(Q$7=Medarbejder!$O$2,Medarbejder!$O43,Q$7=Medarbejder!$P$2,Medarbejder!$P43,Q$7=Medarbejder!$Q$2,Medarbejder!$Q43,Q$7=Medarbejder!$R$2,Medarbejder!$R43,Q$7=Medarbejder!$S$2,Medarbejder!$S43,Q$7=Medarbejder!$T$2,Medarbejder!$T43,Q$7=Medarbejder!$U$2,Medarbejder!$U43)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_xlfn.IFS(X$7=Medarbejder!$O$2,Medarbejder!$O43,X$7=Medarbejder!$P$2,Medarbejder!$P43,X$7=Medarbejder!$Q$2,Medarbejder!$Q43,X$7=Medarbejder!$R$2,Medarbejder!$R43,X$7=Medarbejder!$S$2,Medarbejder!$S43,X$7=Medarbejder!$T$2,Medarbejder!$T43,X$7=Medarbejder!$U$2,Medarbejder!$U43)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$7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2"/>
        <v>0</v>
      </c>
      <c r="AJ49" s="90">
        <f>SUMIF($D$7:$AH$7,Medarbejder!$U$2,$D49:$AH49)</f>
        <v>0</v>
      </c>
      <c r="AK49" s="5">
        <f t="shared" si="3"/>
        <v>0</v>
      </c>
      <c r="AL49" s="5">
        <f t="shared" si="4"/>
        <v>0</v>
      </c>
      <c r="AM49" s="5">
        <f t="shared" si="5"/>
        <v>0</v>
      </c>
      <c r="AN49" s="5">
        <f t="shared" si="6"/>
        <v>0</v>
      </c>
      <c r="AO49" s="5">
        <f t="shared" si="7"/>
        <v>0</v>
      </c>
      <c r="AP49" s="5">
        <f t="shared" si="8"/>
        <v>0</v>
      </c>
      <c r="AQ49" s="54">
        <f>Medarbejder!F43</f>
        <v>0</v>
      </c>
      <c r="AR49" s="54">
        <f t="shared" si="9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_xlfn.IFS(J$7=Medarbejder!$O$2,Medarbejder!$O44,J$7=Medarbejder!$P$2,Medarbejder!$P44,J$7=Medarbejder!$Q$2,Medarbejder!$Q44,J$7=Medarbejder!$R$2,Medarbejder!$R44,J$7=Medarbejder!$S$2,Medarbejder!$S44,J$7=Medarbejder!$T$2,Medarbejder!$T44,J$7=Medarbejder!$U$2,Medarbejder!$U44)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_xlfn.IFS(Q$7=Medarbejder!$O$2,Medarbejder!$O44,Q$7=Medarbejder!$P$2,Medarbejder!$P44,Q$7=Medarbejder!$Q$2,Medarbejder!$Q44,Q$7=Medarbejder!$R$2,Medarbejder!$R44,Q$7=Medarbejder!$S$2,Medarbejder!$S44,Q$7=Medarbejder!$T$2,Medarbejder!$T44,Q$7=Medarbejder!$U$2,Medarbejder!$U44)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_xlfn.IFS(X$7=Medarbejder!$O$2,Medarbejder!$O44,X$7=Medarbejder!$P$2,Medarbejder!$P44,X$7=Medarbejder!$Q$2,Medarbejder!$Q44,X$7=Medarbejder!$R$2,Medarbejder!$R44,X$7=Medarbejder!$S$2,Medarbejder!$S44,X$7=Medarbejder!$T$2,Medarbejder!$T44,X$7=Medarbejder!$U$2,Medarbejder!$U44)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$7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2"/>
        <v>0</v>
      </c>
      <c r="AJ50" s="90">
        <f>SUMIF($D$7:$AH$7,Medarbejder!$U$2,$D50:$AH50)</f>
        <v>0</v>
      </c>
      <c r="AK50" s="5">
        <f t="shared" si="3"/>
        <v>0</v>
      </c>
      <c r="AL50" s="5">
        <f t="shared" si="4"/>
        <v>0</v>
      </c>
      <c r="AM50" s="5">
        <f t="shared" si="5"/>
        <v>0</v>
      </c>
      <c r="AN50" s="5">
        <f t="shared" si="6"/>
        <v>0</v>
      </c>
      <c r="AO50" s="5">
        <f t="shared" si="7"/>
        <v>0</v>
      </c>
      <c r="AP50" s="5">
        <f t="shared" si="8"/>
        <v>0</v>
      </c>
      <c r="AQ50" s="54">
        <f>Medarbejder!F44</f>
        <v>0</v>
      </c>
      <c r="AR50" s="54">
        <f t="shared" si="9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_xlfn.IFS(J$7=Medarbejder!$O$2,Medarbejder!$O45,J$7=Medarbejder!$P$2,Medarbejder!$P45,J$7=Medarbejder!$Q$2,Medarbejder!$Q45,J$7=Medarbejder!$R$2,Medarbejder!$R45,J$7=Medarbejder!$S$2,Medarbejder!$S45,J$7=Medarbejder!$T$2,Medarbejder!$T45,J$7=Medarbejder!$U$2,Medarbejder!$U45)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_xlfn.IFS(Q$7=Medarbejder!$O$2,Medarbejder!$O45,Q$7=Medarbejder!$P$2,Medarbejder!$P45,Q$7=Medarbejder!$Q$2,Medarbejder!$Q45,Q$7=Medarbejder!$R$2,Medarbejder!$R45,Q$7=Medarbejder!$S$2,Medarbejder!$S45,Q$7=Medarbejder!$T$2,Medarbejder!$T45,Q$7=Medarbejder!$U$2,Medarbejder!$U45)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_xlfn.IFS(X$7=Medarbejder!$O$2,Medarbejder!$O45,X$7=Medarbejder!$P$2,Medarbejder!$P45,X$7=Medarbejder!$Q$2,Medarbejder!$Q45,X$7=Medarbejder!$R$2,Medarbejder!$R45,X$7=Medarbejder!$S$2,Medarbejder!$S45,X$7=Medarbejder!$T$2,Medarbejder!$T45,X$7=Medarbejder!$U$2,Medarbejder!$U45)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$7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2"/>
        <v>0</v>
      </c>
      <c r="AJ51" s="90">
        <f>SUMIF($D$7:$AH$7,Medarbejder!$U$2,$D51:$AH51)</f>
        <v>0</v>
      </c>
      <c r="AK51" s="5">
        <f t="shared" si="3"/>
        <v>0</v>
      </c>
      <c r="AL51" s="5">
        <f t="shared" si="4"/>
        <v>0</v>
      </c>
      <c r="AM51" s="5">
        <f t="shared" si="5"/>
        <v>0</v>
      </c>
      <c r="AN51" s="5">
        <f t="shared" si="6"/>
        <v>0</v>
      </c>
      <c r="AO51" s="5">
        <f t="shared" si="7"/>
        <v>0</v>
      </c>
      <c r="AP51" s="5">
        <f t="shared" si="8"/>
        <v>0</v>
      </c>
      <c r="AQ51" s="54">
        <f>Medarbejder!F45</f>
        <v>0</v>
      </c>
      <c r="AR51" s="54">
        <f t="shared" si="9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_xlfn.IFS(J$7=Medarbejder!$O$2,Medarbejder!$O46,J$7=Medarbejder!$P$2,Medarbejder!$P46,J$7=Medarbejder!$Q$2,Medarbejder!$Q46,J$7=Medarbejder!$R$2,Medarbejder!$R46,J$7=Medarbejder!$S$2,Medarbejder!$S46,J$7=Medarbejder!$T$2,Medarbejder!$T46,J$7=Medarbejder!$U$2,Medarbejder!$U46)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_xlfn.IFS(Q$7=Medarbejder!$O$2,Medarbejder!$O46,Q$7=Medarbejder!$P$2,Medarbejder!$P46,Q$7=Medarbejder!$Q$2,Medarbejder!$Q46,Q$7=Medarbejder!$R$2,Medarbejder!$R46,Q$7=Medarbejder!$S$2,Medarbejder!$S46,Q$7=Medarbejder!$T$2,Medarbejder!$T46,Q$7=Medarbejder!$U$2,Medarbejder!$U46)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_xlfn.IFS(X$7=Medarbejder!$O$2,Medarbejder!$O46,X$7=Medarbejder!$P$2,Medarbejder!$P46,X$7=Medarbejder!$Q$2,Medarbejder!$Q46,X$7=Medarbejder!$R$2,Medarbejder!$R46,X$7=Medarbejder!$S$2,Medarbejder!$S46,X$7=Medarbejder!$T$2,Medarbejder!$T46,X$7=Medarbejder!$U$2,Medarbejder!$U46)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$7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2"/>
        <v>0</v>
      </c>
      <c r="AJ52" s="90">
        <f>SUMIF($D$7:$AH$7,Medarbejder!$U$2,$D52:$AH52)</f>
        <v>0</v>
      </c>
      <c r="AK52" s="5">
        <f t="shared" si="3"/>
        <v>0</v>
      </c>
      <c r="AL52" s="5">
        <f t="shared" si="4"/>
        <v>0</v>
      </c>
      <c r="AM52" s="5">
        <f t="shared" si="5"/>
        <v>0</v>
      </c>
      <c r="AN52" s="5">
        <f t="shared" si="6"/>
        <v>0</v>
      </c>
      <c r="AO52" s="5">
        <f t="shared" si="7"/>
        <v>0</v>
      </c>
      <c r="AP52" s="5">
        <f t="shared" si="8"/>
        <v>0</v>
      </c>
      <c r="AQ52" s="54">
        <f>Medarbejder!F46</f>
        <v>0</v>
      </c>
      <c r="AR52" s="54">
        <f t="shared" si="9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_xlfn.IFS(J$7=Medarbejder!$O$2,Medarbejder!$O47,J$7=Medarbejder!$P$2,Medarbejder!$P47,J$7=Medarbejder!$Q$2,Medarbejder!$Q47,J$7=Medarbejder!$R$2,Medarbejder!$R47,J$7=Medarbejder!$S$2,Medarbejder!$S47,J$7=Medarbejder!$T$2,Medarbejder!$T47,J$7=Medarbejder!$U$2,Medarbejder!$U47)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_xlfn.IFS(Q$7=Medarbejder!$O$2,Medarbejder!$O47,Q$7=Medarbejder!$P$2,Medarbejder!$P47,Q$7=Medarbejder!$Q$2,Medarbejder!$Q47,Q$7=Medarbejder!$R$2,Medarbejder!$R47,Q$7=Medarbejder!$S$2,Medarbejder!$S47,Q$7=Medarbejder!$T$2,Medarbejder!$T47,Q$7=Medarbejder!$U$2,Medarbejder!$U47)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_xlfn.IFS(X$7=Medarbejder!$O$2,Medarbejder!$O47,X$7=Medarbejder!$P$2,Medarbejder!$P47,X$7=Medarbejder!$Q$2,Medarbejder!$Q47,X$7=Medarbejder!$R$2,Medarbejder!$R47,X$7=Medarbejder!$S$2,Medarbejder!$S47,X$7=Medarbejder!$T$2,Medarbejder!$T47,X$7=Medarbejder!$U$2,Medarbejder!$U47)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$7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2"/>
        <v>0</v>
      </c>
      <c r="AJ53" s="90">
        <f>SUMIF($D$7:$AH$7,Medarbejder!$U$2,$D53:$AH53)</f>
        <v>0</v>
      </c>
      <c r="AK53" s="5">
        <f t="shared" si="3"/>
        <v>0</v>
      </c>
      <c r="AL53" s="5">
        <f t="shared" si="4"/>
        <v>0</v>
      </c>
      <c r="AM53" s="5">
        <f t="shared" si="5"/>
        <v>0</v>
      </c>
      <c r="AN53" s="5">
        <f t="shared" si="6"/>
        <v>0</v>
      </c>
      <c r="AO53" s="5">
        <f t="shared" si="7"/>
        <v>0</v>
      </c>
      <c r="AP53" s="5">
        <f t="shared" si="8"/>
        <v>0</v>
      </c>
      <c r="AQ53" s="54">
        <f>Medarbejder!F47</f>
        <v>0</v>
      </c>
      <c r="AR53" s="54">
        <f t="shared" si="9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_xlfn.IFS(J$7=Medarbejder!$O$2,Medarbejder!$O48,J$7=Medarbejder!$P$2,Medarbejder!$P48,J$7=Medarbejder!$Q$2,Medarbejder!$Q48,J$7=Medarbejder!$R$2,Medarbejder!$R48,J$7=Medarbejder!$S$2,Medarbejder!$S48,J$7=Medarbejder!$T$2,Medarbejder!$T48,J$7=Medarbejder!$U$2,Medarbejder!$U48)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_xlfn.IFS(Q$7=Medarbejder!$O$2,Medarbejder!$O48,Q$7=Medarbejder!$P$2,Medarbejder!$P48,Q$7=Medarbejder!$Q$2,Medarbejder!$Q48,Q$7=Medarbejder!$R$2,Medarbejder!$R48,Q$7=Medarbejder!$S$2,Medarbejder!$S48,Q$7=Medarbejder!$T$2,Medarbejder!$T48,Q$7=Medarbejder!$U$2,Medarbejder!$U48)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_xlfn.IFS(X$7=Medarbejder!$O$2,Medarbejder!$O48,X$7=Medarbejder!$P$2,Medarbejder!$P48,X$7=Medarbejder!$Q$2,Medarbejder!$Q48,X$7=Medarbejder!$R$2,Medarbejder!$R48,X$7=Medarbejder!$S$2,Medarbejder!$S48,X$7=Medarbejder!$T$2,Medarbejder!$T48,X$7=Medarbejder!$U$2,Medarbejder!$U48)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$7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2"/>
        <v>0</v>
      </c>
      <c r="AJ54" s="90">
        <f>SUMIF($D$7:$AH$7,Medarbejder!$U$2,$D54:$AH54)</f>
        <v>0</v>
      </c>
      <c r="AK54" s="5">
        <f t="shared" si="3"/>
        <v>0</v>
      </c>
      <c r="AL54" s="5">
        <f t="shared" si="4"/>
        <v>0</v>
      </c>
      <c r="AM54" s="5">
        <f t="shared" si="5"/>
        <v>0</v>
      </c>
      <c r="AN54" s="5">
        <f t="shared" si="6"/>
        <v>0</v>
      </c>
      <c r="AO54" s="5">
        <f t="shared" si="7"/>
        <v>0</v>
      </c>
      <c r="AP54" s="5">
        <f t="shared" si="8"/>
        <v>0</v>
      </c>
      <c r="AQ54" s="54">
        <f>Medarbejder!F48</f>
        <v>0</v>
      </c>
      <c r="AR54" s="54">
        <f t="shared" si="9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_xlfn.IFS(J$7=Medarbejder!$O$2,Medarbejder!$O49,J$7=Medarbejder!$P$2,Medarbejder!$P49,J$7=Medarbejder!$Q$2,Medarbejder!$Q49,J$7=Medarbejder!$R$2,Medarbejder!$R49,J$7=Medarbejder!$S$2,Medarbejder!$S49,J$7=Medarbejder!$T$2,Medarbejder!$T49,J$7=Medarbejder!$U$2,Medarbejder!$U49)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_xlfn.IFS(Q$7=Medarbejder!$O$2,Medarbejder!$O49,Q$7=Medarbejder!$P$2,Medarbejder!$P49,Q$7=Medarbejder!$Q$2,Medarbejder!$Q49,Q$7=Medarbejder!$R$2,Medarbejder!$R49,Q$7=Medarbejder!$S$2,Medarbejder!$S49,Q$7=Medarbejder!$T$2,Medarbejder!$T49,Q$7=Medarbejder!$U$2,Medarbejder!$U49)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_xlfn.IFS(X$7=Medarbejder!$O$2,Medarbejder!$O49,X$7=Medarbejder!$P$2,Medarbejder!$P49,X$7=Medarbejder!$Q$2,Medarbejder!$Q49,X$7=Medarbejder!$R$2,Medarbejder!$R49,X$7=Medarbejder!$S$2,Medarbejder!$S49,X$7=Medarbejder!$T$2,Medarbejder!$T49,X$7=Medarbejder!$U$2,Medarbejder!$U49)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$7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2"/>
        <v>0</v>
      </c>
      <c r="AJ55" s="90">
        <f>SUMIF($D$7:$AH$7,Medarbejder!$U$2,$D55:$AH55)</f>
        <v>0</v>
      </c>
      <c r="AK55" s="5">
        <f t="shared" si="3"/>
        <v>0</v>
      </c>
      <c r="AL55" s="5">
        <f t="shared" si="4"/>
        <v>0</v>
      </c>
      <c r="AM55" s="5">
        <f t="shared" si="5"/>
        <v>0</v>
      </c>
      <c r="AN55" s="5">
        <f t="shared" si="6"/>
        <v>0</v>
      </c>
      <c r="AO55" s="5">
        <f t="shared" si="7"/>
        <v>0</v>
      </c>
      <c r="AP55" s="5">
        <f t="shared" si="8"/>
        <v>0</v>
      </c>
      <c r="AQ55" s="54">
        <f>Medarbejder!F49</f>
        <v>0</v>
      </c>
      <c r="AR55" s="54">
        <f t="shared" si="9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_xlfn.IFS(J$7=Medarbejder!$O$2,Medarbejder!$O50,J$7=Medarbejder!$P$2,Medarbejder!$P50,J$7=Medarbejder!$Q$2,Medarbejder!$Q50,J$7=Medarbejder!$R$2,Medarbejder!$R50,J$7=Medarbejder!$S$2,Medarbejder!$S50,J$7=Medarbejder!$T$2,Medarbejder!$T50,J$7=Medarbejder!$U$2,Medarbejder!$U50)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_xlfn.IFS(Q$7=Medarbejder!$O$2,Medarbejder!$O50,Q$7=Medarbejder!$P$2,Medarbejder!$P50,Q$7=Medarbejder!$Q$2,Medarbejder!$Q50,Q$7=Medarbejder!$R$2,Medarbejder!$R50,Q$7=Medarbejder!$S$2,Medarbejder!$S50,Q$7=Medarbejder!$T$2,Medarbejder!$T50,Q$7=Medarbejder!$U$2,Medarbejder!$U50)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_xlfn.IFS(X$7=Medarbejder!$O$2,Medarbejder!$O50,X$7=Medarbejder!$P$2,Medarbejder!$P50,X$7=Medarbejder!$Q$2,Medarbejder!$Q50,X$7=Medarbejder!$R$2,Medarbejder!$R50,X$7=Medarbejder!$S$2,Medarbejder!$S50,X$7=Medarbejder!$T$2,Medarbejder!$T50,X$7=Medarbejder!$U$2,Medarbejder!$U50)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$7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2"/>
        <v>0</v>
      </c>
      <c r="AJ56" s="90">
        <f>SUMIF($D$7:$AH$7,Medarbejder!$U$2,$D56:$AH56)</f>
        <v>0</v>
      </c>
      <c r="AK56" s="5">
        <f t="shared" si="3"/>
        <v>0</v>
      </c>
      <c r="AL56" s="5">
        <f t="shared" si="4"/>
        <v>0</v>
      </c>
      <c r="AM56" s="5">
        <f t="shared" si="5"/>
        <v>0</v>
      </c>
      <c r="AN56" s="5">
        <f t="shared" si="6"/>
        <v>0</v>
      </c>
      <c r="AO56" s="5">
        <f t="shared" si="7"/>
        <v>0</v>
      </c>
      <c r="AP56" s="5">
        <f t="shared" si="8"/>
        <v>0</v>
      </c>
      <c r="AQ56" s="54">
        <f>Medarbejder!F50</f>
        <v>0</v>
      </c>
      <c r="AR56" s="54">
        <f t="shared" si="9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_xlfn.IFS(J$7=Medarbejder!$O$2,Medarbejder!$O51,J$7=Medarbejder!$P$2,Medarbejder!$P51,J$7=Medarbejder!$Q$2,Medarbejder!$Q51,J$7=Medarbejder!$R$2,Medarbejder!$R51,J$7=Medarbejder!$S$2,Medarbejder!$S51,J$7=Medarbejder!$T$2,Medarbejder!$T51,J$7=Medarbejder!$U$2,Medarbejder!$U51)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_xlfn.IFS(Q$7=Medarbejder!$O$2,Medarbejder!$O51,Q$7=Medarbejder!$P$2,Medarbejder!$P51,Q$7=Medarbejder!$Q$2,Medarbejder!$Q51,Q$7=Medarbejder!$R$2,Medarbejder!$R51,Q$7=Medarbejder!$S$2,Medarbejder!$S51,Q$7=Medarbejder!$T$2,Medarbejder!$T51,Q$7=Medarbejder!$U$2,Medarbejder!$U51)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_xlfn.IFS(X$7=Medarbejder!$O$2,Medarbejder!$O51,X$7=Medarbejder!$P$2,Medarbejder!$P51,X$7=Medarbejder!$Q$2,Medarbejder!$Q51,X$7=Medarbejder!$R$2,Medarbejder!$R51,X$7=Medarbejder!$S$2,Medarbejder!$S51,X$7=Medarbejder!$T$2,Medarbejder!$T51,X$7=Medarbejder!$U$2,Medarbejder!$U51)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$7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2"/>
        <v>0</v>
      </c>
      <c r="AJ57" s="90">
        <f>SUMIF($D$7:$AH$7,Medarbejder!$U$2,$D57:$AH57)</f>
        <v>0</v>
      </c>
      <c r="AK57" s="5">
        <f t="shared" si="3"/>
        <v>0</v>
      </c>
      <c r="AL57" s="5">
        <f t="shared" si="4"/>
        <v>0</v>
      </c>
      <c r="AM57" s="5">
        <f t="shared" si="5"/>
        <v>0</v>
      </c>
      <c r="AN57" s="5">
        <f t="shared" si="6"/>
        <v>0</v>
      </c>
      <c r="AO57" s="5">
        <f t="shared" si="7"/>
        <v>0</v>
      </c>
      <c r="AP57" s="5">
        <f t="shared" si="8"/>
        <v>0</v>
      </c>
      <c r="AQ57" s="54">
        <f>Medarbejder!F51</f>
        <v>0</v>
      </c>
      <c r="AR57" s="54">
        <f t="shared" si="9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_xlfn.IFS(J$7=Medarbejder!$O$2,Medarbejder!$O52,J$7=Medarbejder!$P$2,Medarbejder!$P52,J$7=Medarbejder!$Q$2,Medarbejder!$Q52,J$7=Medarbejder!$R$2,Medarbejder!$R52,J$7=Medarbejder!$S$2,Medarbejder!$S52,J$7=Medarbejder!$T$2,Medarbejder!$T52,J$7=Medarbejder!$U$2,Medarbejder!$U52)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_xlfn.IFS(Q$7=Medarbejder!$O$2,Medarbejder!$O52,Q$7=Medarbejder!$P$2,Medarbejder!$P52,Q$7=Medarbejder!$Q$2,Medarbejder!$Q52,Q$7=Medarbejder!$R$2,Medarbejder!$R52,Q$7=Medarbejder!$S$2,Medarbejder!$S52,Q$7=Medarbejder!$T$2,Medarbejder!$T52,Q$7=Medarbejder!$U$2,Medarbejder!$U52)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_xlfn.IFS(X$7=Medarbejder!$O$2,Medarbejder!$O52,X$7=Medarbejder!$P$2,Medarbejder!$P52,X$7=Medarbejder!$Q$2,Medarbejder!$Q52,X$7=Medarbejder!$R$2,Medarbejder!$R52,X$7=Medarbejder!$S$2,Medarbejder!$S52,X$7=Medarbejder!$T$2,Medarbejder!$T52,X$7=Medarbejder!$U$2,Medarbejder!$U52)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$7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2"/>
        <v>0</v>
      </c>
      <c r="AJ58" s="90">
        <f>SUMIF($D$7:$AH$7,Medarbejder!$U$2,$D58:$AH58)</f>
        <v>0</v>
      </c>
      <c r="AK58" s="5">
        <f t="shared" si="3"/>
        <v>0</v>
      </c>
      <c r="AL58" s="5">
        <f t="shared" si="4"/>
        <v>0</v>
      </c>
      <c r="AM58" s="5">
        <f t="shared" si="5"/>
        <v>0</v>
      </c>
      <c r="AN58" s="5">
        <f t="shared" si="6"/>
        <v>0</v>
      </c>
      <c r="AO58" s="5">
        <f t="shared" si="7"/>
        <v>0</v>
      </c>
      <c r="AP58" s="5">
        <f t="shared" si="8"/>
        <v>0</v>
      </c>
      <c r="AQ58" s="54">
        <f>Medarbejder!F52</f>
        <v>0</v>
      </c>
      <c r="AR58" s="54">
        <f t="shared" si="9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_xlfn.IFS(J$7=Medarbejder!$O$2,Medarbejder!$O53,J$7=Medarbejder!$P$2,Medarbejder!$P53,J$7=Medarbejder!$Q$2,Medarbejder!$Q53,J$7=Medarbejder!$R$2,Medarbejder!$R53,J$7=Medarbejder!$S$2,Medarbejder!$S53,J$7=Medarbejder!$T$2,Medarbejder!$T53,J$7=Medarbejder!$U$2,Medarbejder!$U53)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_xlfn.IFS(Q$7=Medarbejder!$O$2,Medarbejder!$O53,Q$7=Medarbejder!$P$2,Medarbejder!$P53,Q$7=Medarbejder!$Q$2,Medarbejder!$Q53,Q$7=Medarbejder!$R$2,Medarbejder!$R53,Q$7=Medarbejder!$S$2,Medarbejder!$S53,Q$7=Medarbejder!$T$2,Medarbejder!$T53,Q$7=Medarbejder!$U$2,Medarbejder!$U53)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_xlfn.IFS(X$7=Medarbejder!$O$2,Medarbejder!$O53,X$7=Medarbejder!$P$2,Medarbejder!$P53,X$7=Medarbejder!$Q$2,Medarbejder!$Q53,X$7=Medarbejder!$R$2,Medarbejder!$R53,X$7=Medarbejder!$S$2,Medarbejder!$S53,X$7=Medarbejder!$T$2,Medarbejder!$T53,X$7=Medarbejder!$U$2,Medarbejder!$U53)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$7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2"/>
        <v>0</v>
      </c>
      <c r="AJ59" s="90">
        <f>SUMIF($D$7:$AH$7,Medarbejder!$U$2,$D59:$AH59)</f>
        <v>0</v>
      </c>
      <c r="AK59" s="5">
        <f t="shared" si="3"/>
        <v>0</v>
      </c>
      <c r="AL59" s="5">
        <f t="shared" si="4"/>
        <v>0</v>
      </c>
      <c r="AM59" s="5">
        <f t="shared" si="5"/>
        <v>0</v>
      </c>
      <c r="AN59" s="5">
        <f t="shared" si="6"/>
        <v>0</v>
      </c>
      <c r="AO59" s="5">
        <f t="shared" si="7"/>
        <v>0</v>
      </c>
      <c r="AP59" s="5">
        <f t="shared" si="8"/>
        <v>0</v>
      </c>
      <c r="AQ59" s="54">
        <f>Medarbejder!F53</f>
        <v>0</v>
      </c>
      <c r="AR59" s="54">
        <f t="shared" si="9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_xlfn.IFS(J$7=Medarbejder!$O$2,Medarbejder!$O54,J$7=Medarbejder!$P$2,Medarbejder!$P54,J$7=Medarbejder!$Q$2,Medarbejder!$Q54,J$7=Medarbejder!$R$2,Medarbejder!$R54,J$7=Medarbejder!$S$2,Medarbejder!$S54,J$7=Medarbejder!$T$2,Medarbejder!$T54,J$7=Medarbejder!$U$2,Medarbejder!$U54)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_xlfn.IFS(Q$7=Medarbejder!$O$2,Medarbejder!$O54,Q$7=Medarbejder!$P$2,Medarbejder!$P54,Q$7=Medarbejder!$Q$2,Medarbejder!$Q54,Q$7=Medarbejder!$R$2,Medarbejder!$R54,Q$7=Medarbejder!$S$2,Medarbejder!$S54,Q$7=Medarbejder!$T$2,Medarbejder!$T54,Q$7=Medarbejder!$U$2,Medarbejder!$U54)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_xlfn.IFS(X$7=Medarbejder!$O$2,Medarbejder!$O54,X$7=Medarbejder!$P$2,Medarbejder!$P54,X$7=Medarbejder!$Q$2,Medarbejder!$Q54,X$7=Medarbejder!$R$2,Medarbejder!$R54,X$7=Medarbejder!$S$2,Medarbejder!$S54,X$7=Medarbejder!$T$2,Medarbejder!$T54,X$7=Medarbejder!$U$2,Medarbejder!$U54)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$7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2"/>
        <v>0</v>
      </c>
      <c r="AJ60" s="90">
        <f>SUMIF($D$7:$AH$7,Medarbejder!$U$2,$D60:$AH60)</f>
        <v>0</v>
      </c>
      <c r="AK60" s="5">
        <f t="shared" si="3"/>
        <v>0</v>
      </c>
      <c r="AL60" s="5">
        <f t="shared" si="4"/>
        <v>0</v>
      </c>
      <c r="AM60" s="5">
        <f t="shared" si="5"/>
        <v>0</v>
      </c>
      <c r="AN60" s="5">
        <f t="shared" si="6"/>
        <v>0</v>
      </c>
      <c r="AO60" s="5">
        <f t="shared" si="7"/>
        <v>0</v>
      </c>
      <c r="AP60" s="5">
        <f t="shared" si="8"/>
        <v>0</v>
      </c>
      <c r="AQ60" s="54">
        <f>Medarbejder!F54</f>
        <v>0</v>
      </c>
      <c r="AR60" s="54">
        <f t="shared" si="9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_xlfn.IFS(J$7=Medarbejder!$O$2,Medarbejder!$O55,J$7=Medarbejder!$P$2,Medarbejder!$P55,J$7=Medarbejder!$Q$2,Medarbejder!$Q55,J$7=Medarbejder!$R$2,Medarbejder!$R55,J$7=Medarbejder!$S$2,Medarbejder!$S55,J$7=Medarbejder!$T$2,Medarbejder!$T55,J$7=Medarbejder!$U$2,Medarbejder!$U55)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_xlfn.IFS(Q$7=Medarbejder!$O$2,Medarbejder!$O55,Q$7=Medarbejder!$P$2,Medarbejder!$P55,Q$7=Medarbejder!$Q$2,Medarbejder!$Q55,Q$7=Medarbejder!$R$2,Medarbejder!$R55,Q$7=Medarbejder!$S$2,Medarbejder!$S55,Q$7=Medarbejder!$T$2,Medarbejder!$T55,Q$7=Medarbejder!$U$2,Medarbejder!$U55)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_xlfn.IFS(X$7=Medarbejder!$O$2,Medarbejder!$O55,X$7=Medarbejder!$P$2,Medarbejder!$P55,X$7=Medarbejder!$Q$2,Medarbejder!$Q55,X$7=Medarbejder!$R$2,Medarbejder!$R55,X$7=Medarbejder!$S$2,Medarbejder!$S55,X$7=Medarbejder!$T$2,Medarbejder!$T55,X$7=Medarbejder!$U$2,Medarbejder!$U55)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$7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2"/>
        <v>0</v>
      </c>
      <c r="AJ61" s="90">
        <f>SUMIF($D$7:$AH$7,Medarbejder!$U$2,$D61:$AH61)</f>
        <v>0</v>
      </c>
      <c r="AK61" s="5">
        <f t="shared" si="3"/>
        <v>0</v>
      </c>
      <c r="AL61" s="5">
        <f t="shared" si="4"/>
        <v>0</v>
      </c>
      <c r="AM61" s="5">
        <f t="shared" si="5"/>
        <v>0</v>
      </c>
      <c r="AN61" s="5">
        <f t="shared" si="6"/>
        <v>0</v>
      </c>
      <c r="AO61" s="5">
        <f t="shared" si="7"/>
        <v>0</v>
      </c>
      <c r="AP61" s="5">
        <f t="shared" si="8"/>
        <v>0</v>
      </c>
      <c r="AQ61" s="54">
        <f>Medarbejder!F55</f>
        <v>0</v>
      </c>
      <c r="AR61" s="54">
        <f t="shared" si="9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_xlfn.IFS(J$7=Medarbejder!$O$2,Medarbejder!$O56,J$7=Medarbejder!$P$2,Medarbejder!$P56,J$7=Medarbejder!$Q$2,Medarbejder!$Q56,J$7=Medarbejder!$R$2,Medarbejder!$R56,J$7=Medarbejder!$S$2,Medarbejder!$S56,J$7=Medarbejder!$T$2,Medarbejder!$T56,J$7=Medarbejder!$U$2,Medarbejder!$U56)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_xlfn.IFS(Q$7=Medarbejder!$O$2,Medarbejder!$O56,Q$7=Medarbejder!$P$2,Medarbejder!$P56,Q$7=Medarbejder!$Q$2,Medarbejder!$Q56,Q$7=Medarbejder!$R$2,Medarbejder!$R56,Q$7=Medarbejder!$S$2,Medarbejder!$S56,Q$7=Medarbejder!$T$2,Medarbejder!$T56,Q$7=Medarbejder!$U$2,Medarbejder!$U56)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_xlfn.IFS(X$7=Medarbejder!$O$2,Medarbejder!$O56,X$7=Medarbejder!$P$2,Medarbejder!$P56,X$7=Medarbejder!$Q$2,Medarbejder!$Q56,X$7=Medarbejder!$R$2,Medarbejder!$R56,X$7=Medarbejder!$S$2,Medarbejder!$S56,X$7=Medarbejder!$T$2,Medarbejder!$T56,X$7=Medarbejder!$U$2,Medarbejder!$U56)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$7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2"/>
        <v>0</v>
      </c>
      <c r="AJ62" s="90">
        <f>SUMIF($D$7:$AH$7,Medarbejder!$U$2,$D62:$AH62)</f>
        <v>0</v>
      </c>
      <c r="AK62" s="5">
        <f t="shared" si="3"/>
        <v>0</v>
      </c>
      <c r="AL62" s="5">
        <f t="shared" si="4"/>
        <v>0</v>
      </c>
      <c r="AM62" s="5">
        <f t="shared" si="5"/>
        <v>0</v>
      </c>
      <c r="AN62" s="5">
        <f t="shared" si="6"/>
        <v>0</v>
      </c>
      <c r="AO62" s="5">
        <f t="shared" si="7"/>
        <v>0</v>
      </c>
      <c r="AP62" s="5">
        <f t="shared" si="8"/>
        <v>0</v>
      </c>
      <c r="AQ62" s="54">
        <f>Medarbejder!F56</f>
        <v>0</v>
      </c>
      <c r="AR62" s="54">
        <f t="shared" si="9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_xlfn.IFS(J$7=Medarbejder!$O$2,Medarbejder!$O57,J$7=Medarbejder!$P$2,Medarbejder!$P57,J$7=Medarbejder!$Q$2,Medarbejder!$Q57,J$7=Medarbejder!$R$2,Medarbejder!$R57,J$7=Medarbejder!$S$2,Medarbejder!$S57,J$7=Medarbejder!$T$2,Medarbejder!$T57,J$7=Medarbejder!$U$2,Medarbejder!$U57)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_xlfn.IFS(Q$7=Medarbejder!$O$2,Medarbejder!$O57,Q$7=Medarbejder!$P$2,Medarbejder!$P57,Q$7=Medarbejder!$Q$2,Medarbejder!$Q57,Q$7=Medarbejder!$R$2,Medarbejder!$R57,Q$7=Medarbejder!$S$2,Medarbejder!$S57,Q$7=Medarbejder!$T$2,Medarbejder!$T57,Q$7=Medarbejder!$U$2,Medarbejder!$U57)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_xlfn.IFS(X$7=Medarbejder!$O$2,Medarbejder!$O57,X$7=Medarbejder!$P$2,Medarbejder!$P57,X$7=Medarbejder!$Q$2,Medarbejder!$Q57,X$7=Medarbejder!$R$2,Medarbejder!$R57,X$7=Medarbejder!$S$2,Medarbejder!$S57,X$7=Medarbejder!$T$2,Medarbejder!$T57,X$7=Medarbejder!$U$2,Medarbejder!$U57)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$7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2"/>
        <v>0</v>
      </c>
      <c r="AJ63" s="90">
        <f>SUMIF($D$7:$AH$7,Medarbejder!$U$2,$D63:$AH63)</f>
        <v>0</v>
      </c>
      <c r="AK63" s="5">
        <f t="shared" si="3"/>
        <v>0</v>
      </c>
      <c r="AL63" s="5">
        <f t="shared" si="4"/>
        <v>0</v>
      </c>
      <c r="AM63" s="5">
        <f t="shared" si="5"/>
        <v>0</v>
      </c>
      <c r="AN63" s="5">
        <f t="shared" si="6"/>
        <v>0</v>
      </c>
      <c r="AO63" s="5">
        <f t="shared" si="7"/>
        <v>0</v>
      </c>
      <c r="AP63" s="5">
        <f t="shared" si="8"/>
        <v>0</v>
      </c>
      <c r="AQ63" s="54">
        <f>Medarbejder!F57</f>
        <v>0</v>
      </c>
      <c r="AR63" s="54">
        <f t="shared" si="9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_xlfn.IFS(J$7=Medarbejder!$O$2,Medarbejder!$O58,J$7=Medarbejder!$P$2,Medarbejder!$P58,J$7=Medarbejder!$Q$2,Medarbejder!$Q58,J$7=Medarbejder!$R$2,Medarbejder!$R58,J$7=Medarbejder!$S$2,Medarbejder!$S58,J$7=Medarbejder!$T$2,Medarbejder!$T58,J$7=Medarbejder!$U$2,Medarbejder!$U58)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_xlfn.IFS(Q$7=Medarbejder!$O$2,Medarbejder!$O58,Q$7=Medarbejder!$P$2,Medarbejder!$P58,Q$7=Medarbejder!$Q$2,Medarbejder!$Q58,Q$7=Medarbejder!$R$2,Medarbejder!$R58,Q$7=Medarbejder!$S$2,Medarbejder!$S58,Q$7=Medarbejder!$T$2,Medarbejder!$T58,Q$7=Medarbejder!$U$2,Medarbejder!$U58)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_xlfn.IFS(X$7=Medarbejder!$O$2,Medarbejder!$O58,X$7=Medarbejder!$P$2,Medarbejder!$P58,X$7=Medarbejder!$Q$2,Medarbejder!$Q58,X$7=Medarbejder!$R$2,Medarbejder!$R58,X$7=Medarbejder!$S$2,Medarbejder!$S58,X$7=Medarbejder!$T$2,Medarbejder!$T58,X$7=Medarbejder!$U$2,Medarbejder!$U58)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$7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2"/>
        <v>0</v>
      </c>
      <c r="AJ64" s="90">
        <f>SUMIF($D$7:$AH$7,Medarbejder!$U$2,$D64:$AH64)</f>
        <v>0</v>
      </c>
      <c r="AK64" s="5">
        <f t="shared" si="3"/>
        <v>0</v>
      </c>
      <c r="AL64" s="5">
        <f t="shared" si="4"/>
        <v>0</v>
      </c>
      <c r="AM64" s="5">
        <f t="shared" si="5"/>
        <v>0</v>
      </c>
      <c r="AN64" s="5">
        <f t="shared" si="6"/>
        <v>0</v>
      </c>
      <c r="AO64" s="5">
        <f t="shared" si="7"/>
        <v>0</v>
      </c>
      <c r="AP64" s="5">
        <f t="shared" si="8"/>
        <v>0</v>
      </c>
      <c r="AQ64" s="54">
        <f>Medarbejder!F58</f>
        <v>0</v>
      </c>
      <c r="AR64" s="54">
        <f t="shared" si="9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_xlfn.IFS(J$7=Medarbejder!$O$2,Medarbejder!$O59,J$7=Medarbejder!$P$2,Medarbejder!$P59,J$7=Medarbejder!$Q$2,Medarbejder!$Q59,J$7=Medarbejder!$R$2,Medarbejder!$R59,J$7=Medarbejder!$S$2,Medarbejder!$S59,J$7=Medarbejder!$T$2,Medarbejder!$T59,J$7=Medarbejder!$U$2,Medarbejder!$U59)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_xlfn.IFS(Q$7=Medarbejder!$O$2,Medarbejder!$O59,Q$7=Medarbejder!$P$2,Medarbejder!$P59,Q$7=Medarbejder!$Q$2,Medarbejder!$Q59,Q$7=Medarbejder!$R$2,Medarbejder!$R59,Q$7=Medarbejder!$S$2,Medarbejder!$S59,Q$7=Medarbejder!$T$2,Medarbejder!$T59,Q$7=Medarbejder!$U$2,Medarbejder!$U59)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_xlfn.IFS(X$7=Medarbejder!$O$2,Medarbejder!$O59,X$7=Medarbejder!$P$2,Medarbejder!$P59,X$7=Medarbejder!$Q$2,Medarbejder!$Q59,X$7=Medarbejder!$R$2,Medarbejder!$R59,X$7=Medarbejder!$S$2,Medarbejder!$S59,X$7=Medarbejder!$T$2,Medarbejder!$T59,X$7=Medarbejder!$U$2,Medarbejder!$U59)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$7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2"/>
        <v>0</v>
      </c>
      <c r="AJ65" s="90">
        <f>SUMIF($D$7:$AH$7,Medarbejder!$U$2,$D65:$AH65)</f>
        <v>0</v>
      </c>
      <c r="AK65" s="5">
        <f t="shared" si="3"/>
        <v>0</v>
      </c>
      <c r="AL65" s="5">
        <f t="shared" si="4"/>
        <v>0</v>
      </c>
      <c r="AM65" s="5">
        <f t="shared" si="5"/>
        <v>0</v>
      </c>
      <c r="AN65" s="5">
        <f t="shared" si="6"/>
        <v>0</v>
      </c>
      <c r="AO65" s="5">
        <f t="shared" si="7"/>
        <v>0</v>
      </c>
      <c r="AP65" s="5">
        <f t="shared" si="8"/>
        <v>0</v>
      </c>
      <c r="AQ65" s="54">
        <f>Medarbejder!F59</f>
        <v>0</v>
      </c>
      <c r="AR65" s="54">
        <f t="shared" si="9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_xlfn.IFS(J$7=Medarbejder!$O$2,Medarbejder!$O60,J$7=Medarbejder!$P$2,Medarbejder!$P60,J$7=Medarbejder!$Q$2,Medarbejder!$Q60,J$7=Medarbejder!$R$2,Medarbejder!$R60,J$7=Medarbejder!$S$2,Medarbejder!$S60,J$7=Medarbejder!$T$2,Medarbejder!$T60,J$7=Medarbejder!$U$2,Medarbejder!$U60)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_xlfn.IFS(Q$7=Medarbejder!$O$2,Medarbejder!$O60,Q$7=Medarbejder!$P$2,Medarbejder!$P60,Q$7=Medarbejder!$Q$2,Medarbejder!$Q60,Q$7=Medarbejder!$R$2,Medarbejder!$R60,Q$7=Medarbejder!$S$2,Medarbejder!$S60,Q$7=Medarbejder!$T$2,Medarbejder!$T60,Q$7=Medarbejder!$U$2,Medarbejder!$U60)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_xlfn.IFS(X$7=Medarbejder!$O$2,Medarbejder!$O60,X$7=Medarbejder!$P$2,Medarbejder!$P60,X$7=Medarbejder!$Q$2,Medarbejder!$Q60,X$7=Medarbejder!$R$2,Medarbejder!$R60,X$7=Medarbejder!$S$2,Medarbejder!$S60,X$7=Medarbejder!$T$2,Medarbejder!$T60,X$7=Medarbejder!$U$2,Medarbejder!$U60)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$7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2"/>
        <v>0</v>
      </c>
      <c r="AJ66" s="90">
        <f>SUMIF($D$7:$AH$7,Medarbejder!$U$2,$D66:$AH66)</f>
        <v>0</v>
      </c>
      <c r="AK66" s="5">
        <f t="shared" si="3"/>
        <v>0</v>
      </c>
      <c r="AL66" s="5">
        <f t="shared" si="4"/>
        <v>0</v>
      </c>
      <c r="AM66" s="5">
        <f t="shared" si="5"/>
        <v>0</v>
      </c>
      <c r="AN66" s="5">
        <f t="shared" si="6"/>
        <v>0</v>
      </c>
      <c r="AO66" s="5">
        <f t="shared" si="7"/>
        <v>0</v>
      </c>
      <c r="AP66" s="5">
        <f t="shared" si="8"/>
        <v>0</v>
      </c>
      <c r="AQ66" s="54">
        <f>Medarbejder!F60</f>
        <v>0</v>
      </c>
      <c r="AR66" s="54">
        <f t="shared" si="9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_xlfn.IFS(J$7=Medarbejder!$O$2,Medarbejder!$O61,J$7=Medarbejder!$P$2,Medarbejder!$P61,J$7=Medarbejder!$Q$2,Medarbejder!$Q61,J$7=Medarbejder!$R$2,Medarbejder!$R61,J$7=Medarbejder!$S$2,Medarbejder!$S61,J$7=Medarbejder!$T$2,Medarbejder!$T61,J$7=Medarbejder!$U$2,Medarbejder!$U61)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_xlfn.IFS(Q$7=Medarbejder!$O$2,Medarbejder!$O61,Q$7=Medarbejder!$P$2,Medarbejder!$P61,Q$7=Medarbejder!$Q$2,Medarbejder!$Q61,Q$7=Medarbejder!$R$2,Medarbejder!$R61,Q$7=Medarbejder!$S$2,Medarbejder!$S61,Q$7=Medarbejder!$T$2,Medarbejder!$T61,Q$7=Medarbejder!$U$2,Medarbejder!$U61)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_xlfn.IFS(X$7=Medarbejder!$O$2,Medarbejder!$O61,X$7=Medarbejder!$P$2,Medarbejder!$P61,X$7=Medarbejder!$Q$2,Medarbejder!$Q61,X$7=Medarbejder!$R$2,Medarbejder!$R61,X$7=Medarbejder!$S$2,Medarbejder!$S61,X$7=Medarbejder!$T$2,Medarbejder!$T61,X$7=Medarbejder!$U$2,Medarbejder!$U61)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$7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2"/>
        <v>0</v>
      </c>
      <c r="AJ67" s="90">
        <f>SUMIF($D$7:$AH$7,Medarbejder!$U$2,$D67:$AH67)</f>
        <v>0</v>
      </c>
      <c r="AK67" s="5">
        <f t="shared" si="3"/>
        <v>0</v>
      </c>
      <c r="AL67" s="5">
        <f t="shared" si="4"/>
        <v>0</v>
      </c>
      <c r="AM67" s="5">
        <f t="shared" si="5"/>
        <v>0</v>
      </c>
      <c r="AN67" s="5">
        <f t="shared" si="6"/>
        <v>0</v>
      </c>
      <c r="AO67" s="5">
        <f t="shared" si="7"/>
        <v>0</v>
      </c>
      <c r="AP67" s="5">
        <f t="shared" si="8"/>
        <v>0</v>
      </c>
      <c r="AQ67" s="54">
        <f>Medarbejder!F61</f>
        <v>0</v>
      </c>
      <c r="AR67" s="54">
        <f t="shared" si="9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_xlfn.IFS(J$7=Medarbejder!$O$2,Medarbejder!$O62,J$7=Medarbejder!$P$2,Medarbejder!$P62,J$7=Medarbejder!$Q$2,Medarbejder!$Q62,J$7=Medarbejder!$R$2,Medarbejder!$R62,J$7=Medarbejder!$S$2,Medarbejder!$S62,J$7=Medarbejder!$T$2,Medarbejder!$T62,J$7=Medarbejder!$U$2,Medarbejder!$U62)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_xlfn.IFS(Q$7=Medarbejder!$O$2,Medarbejder!$O62,Q$7=Medarbejder!$P$2,Medarbejder!$P62,Q$7=Medarbejder!$Q$2,Medarbejder!$Q62,Q$7=Medarbejder!$R$2,Medarbejder!$R62,Q$7=Medarbejder!$S$2,Medarbejder!$S62,Q$7=Medarbejder!$T$2,Medarbejder!$T62,Q$7=Medarbejder!$U$2,Medarbejder!$U62)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_xlfn.IFS(X$7=Medarbejder!$O$2,Medarbejder!$O62,X$7=Medarbejder!$P$2,Medarbejder!$P62,X$7=Medarbejder!$Q$2,Medarbejder!$Q62,X$7=Medarbejder!$R$2,Medarbejder!$R62,X$7=Medarbejder!$S$2,Medarbejder!$S62,X$7=Medarbejder!$T$2,Medarbejder!$T62,X$7=Medarbejder!$U$2,Medarbejder!$U62)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$7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2"/>
        <v>0</v>
      </c>
      <c r="AJ68" s="90">
        <f>SUMIF($D$7:$AH$7,Medarbejder!$U$2,$D68:$AH68)</f>
        <v>0</v>
      </c>
      <c r="AK68" s="5">
        <f t="shared" si="3"/>
        <v>0</v>
      </c>
      <c r="AL68" s="5">
        <f t="shared" si="4"/>
        <v>0</v>
      </c>
      <c r="AM68" s="5">
        <f t="shared" si="5"/>
        <v>0</v>
      </c>
      <c r="AN68" s="5">
        <f t="shared" si="6"/>
        <v>0</v>
      </c>
      <c r="AO68" s="5">
        <f t="shared" si="7"/>
        <v>0</v>
      </c>
      <c r="AP68" s="5">
        <f t="shared" si="8"/>
        <v>0</v>
      </c>
      <c r="AQ68" s="54">
        <f>Medarbejder!F62</f>
        <v>0</v>
      </c>
      <c r="AR68" s="54">
        <f t="shared" si="9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_xlfn.IFS(J$7=Medarbejder!$O$2,Medarbejder!$O63,J$7=Medarbejder!$P$2,Medarbejder!$P63,J$7=Medarbejder!$Q$2,Medarbejder!$Q63,J$7=Medarbejder!$R$2,Medarbejder!$R63,J$7=Medarbejder!$S$2,Medarbejder!$S63,J$7=Medarbejder!$T$2,Medarbejder!$T63,J$7=Medarbejder!$U$2,Medarbejder!$U63)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_xlfn.IFS(Q$7=Medarbejder!$O$2,Medarbejder!$O63,Q$7=Medarbejder!$P$2,Medarbejder!$P63,Q$7=Medarbejder!$Q$2,Medarbejder!$Q63,Q$7=Medarbejder!$R$2,Medarbejder!$R63,Q$7=Medarbejder!$S$2,Medarbejder!$S63,Q$7=Medarbejder!$T$2,Medarbejder!$T63,Q$7=Medarbejder!$U$2,Medarbejder!$U63)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_xlfn.IFS(X$7=Medarbejder!$O$2,Medarbejder!$O63,X$7=Medarbejder!$P$2,Medarbejder!$P63,X$7=Medarbejder!$Q$2,Medarbejder!$Q63,X$7=Medarbejder!$R$2,Medarbejder!$R63,X$7=Medarbejder!$S$2,Medarbejder!$S63,X$7=Medarbejder!$T$2,Medarbejder!$T63,X$7=Medarbejder!$U$2,Medarbejder!$U63)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$7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2"/>
        <v>0</v>
      </c>
      <c r="AJ69" s="90">
        <f>SUMIF($D$7:$AH$7,Medarbejder!$U$2,$D69:$AH69)</f>
        <v>0</v>
      </c>
      <c r="AK69" s="5">
        <f t="shared" si="3"/>
        <v>0</v>
      </c>
      <c r="AL69" s="5">
        <f t="shared" si="4"/>
        <v>0</v>
      </c>
      <c r="AM69" s="5">
        <f t="shared" si="5"/>
        <v>0</v>
      </c>
      <c r="AN69" s="5">
        <f t="shared" si="6"/>
        <v>0</v>
      </c>
      <c r="AO69" s="5">
        <f t="shared" si="7"/>
        <v>0</v>
      </c>
      <c r="AP69" s="5">
        <f t="shared" si="8"/>
        <v>0</v>
      </c>
      <c r="AQ69" s="54">
        <f>Medarbejder!F63</f>
        <v>0</v>
      </c>
      <c r="AR69" s="54">
        <f t="shared" si="9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_xlfn.IFS(J$7=Medarbejder!$O$2,Medarbejder!$O64,J$7=Medarbejder!$P$2,Medarbejder!$P64,J$7=Medarbejder!$Q$2,Medarbejder!$Q64,J$7=Medarbejder!$R$2,Medarbejder!$R64,J$7=Medarbejder!$S$2,Medarbejder!$S64,J$7=Medarbejder!$T$2,Medarbejder!$T64,J$7=Medarbejder!$U$2,Medarbejder!$U64)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_xlfn.IFS(Q$7=Medarbejder!$O$2,Medarbejder!$O64,Q$7=Medarbejder!$P$2,Medarbejder!$P64,Q$7=Medarbejder!$Q$2,Medarbejder!$Q64,Q$7=Medarbejder!$R$2,Medarbejder!$R64,Q$7=Medarbejder!$S$2,Medarbejder!$S64,Q$7=Medarbejder!$T$2,Medarbejder!$T64,Q$7=Medarbejder!$U$2,Medarbejder!$U64)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_xlfn.IFS(X$7=Medarbejder!$O$2,Medarbejder!$O64,X$7=Medarbejder!$P$2,Medarbejder!$P64,X$7=Medarbejder!$Q$2,Medarbejder!$Q64,X$7=Medarbejder!$R$2,Medarbejder!$R64,X$7=Medarbejder!$S$2,Medarbejder!$S64,X$7=Medarbejder!$T$2,Medarbejder!$T64,X$7=Medarbejder!$U$2,Medarbejder!$U64)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$7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2"/>
        <v>0</v>
      </c>
      <c r="AJ70" s="90">
        <f>SUMIF($D$7:$AH$7,Medarbejder!$U$2,$D70:$AH70)</f>
        <v>0</v>
      </c>
      <c r="AK70" s="5">
        <f t="shared" si="3"/>
        <v>0</v>
      </c>
      <c r="AL70" s="5">
        <f t="shared" si="4"/>
        <v>0</v>
      </c>
      <c r="AM70" s="5">
        <f t="shared" si="5"/>
        <v>0</v>
      </c>
      <c r="AN70" s="5">
        <f t="shared" si="6"/>
        <v>0</v>
      </c>
      <c r="AO70" s="5">
        <f t="shared" si="7"/>
        <v>0</v>
      </c>
      <c r="AP70" s="5">
        <f t="shared" si="8"/>
        <v>0</v>
      </c>
      <c r="AQ70" s="54">
        <f>Medarbejder!F64</f>
        <v>0</v>
      </c>
      <c r="AR70" s="54">
        <f t="shared" si="9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_xlfn.IFS(J$7=Medarbejder!$O$2,Medarbejder!$O65,J$7=Medarbejder!$P$2,Medarbejder!$P65,J$7=Medarbejder!$Q$2,Medarbejder!$Q65,J$7=Medarbejder!$R$2,Medarbejder!$R65,J$7=Medarbejder!$S$2,Medarbejder!$S65,J$7=Medarbejder!$T$2,Medarbejder!$T65,J$7=Medarbejder!$U$2,Medarbejder!$U65)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_xlfn.IFS(Q$7=Medarbejder!$O$2,Medarbejder!$O65,Q$7=Medarbejder!$P$2,Medarbejder!$P65,Q$7=Medarbejder!$Q$2,Medarbejder!$Q65,Q$7=Medarbejder!$R$2,Medarbejder!$R65,Q$7=Medarbejder!$S$2,Medarbejder!$S65,Q$7=Medarbejder!$T$2,Medarbejder!$T65,Q$7=Medarbejder!$U$2,Medarbejder!$U65)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_xlfn.IFS(X$7=Medarbejder!$O$2,Medarbejder!$O65,X$7=Medarbejder!$P$2,Medarbejder!$P65,X$7=Medarbejder!$Q$2,Medarbejder!$Q65,X$7=Medarbejder!$R$2,Medarbejder!$R65,X$7=Medarbejder!$S$2,Medarbejder!$S65,X$7=Medarbejder!$T$2,Medarbejder!$T65,X$7=Medarbejder!$U$2,Medarbejder!$U65)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$7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2"/>
        <v>0</v>
      </c>
      <c r="AJ71" s="90">
        <f>SUMIF($D$7:$AH$7,Medarbejder!$U$2,$D71:$AH71)</f>
        <v>0</v>
      </c>
      <c r="AK71" s="5">
        <f t="shared" si="3"/>
        <v>0</v>
      </c>
      <c r="AL71" s="5">
        <f t="shared" si="4"/>
        <v>0</v>
      </c>
      <c r="AM71" s="5">
        <f t="shared" si="5"/>
        <v>0</v>
      </c>
      <c r="AN71" s="5">
        <f t="shared" si="6"/>
        <v>0</v>
      </c>
      <c r="AO71" s="5">
        <f t="shared" si="7"/>
        <v>0</v>
      </c>
      <c r="AP71" s="5">
        <f t="shared" si="8"/>
        <v>0</v>
      </c>
      <c r="AQ71" s="54">
        <f>Medarbejder!F65</f>
        <v>0</v>
      </c>
      <c r="AR71" s="54">
        <f t="shared" si="9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_xlfn.IFS(J$7=Medarbejder!$O$2,Medarbejder!$O66,J$7=Medarbejder!$P$2,Medarbejder!$P66,J$7=Medarbejder!$Q$2,Medarbejder!$Q66,J$7=Medarbejder!$R$2,Medarbejder!$R66,J$7=Medarbejder!$S$2,Medarbejder!$S66,J$7=Medarbejder!$T$2,Medarbejder!$T66,J$7=Medarbejder!$U$2,Medarbejder!$U66)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_xlfn.IFS(Q$7=Medarbejder!$O$2,Medarbejder!$O66,Q$7=Medarbejder!$P$2,Medarbejder!$P66,Q$7=Medarbejder!$Q$2,Medarbejder!$Q66,Q$7=Medarbejder!$R$2,Medarbejder!$R66,Q$7=Medarbejder!$S$2,Medarbejder!$S66,Q$7=Medarbejder!$T$2,Medarbejder!$T66,Q$7=Medarbejder!$U$2,Medarbejder!$U66)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_xlfn.IFS(X$7=Medarbejder!$O$2,Medarbejder!$O66,X$7=Medarbejder!$P$2,Medarbejder!$P66,X$7=Medarbejder!$Q$2,Medarbejder!$Q66,X$7=Medarbejder!$R$2,Medarbejder!$R66,X$7=Medarbejder!$S$2,Medarbejder!$S66,X$7=Medarbejder!$T$2,Medarbejder!$T66,X$7=Medarbejder!$U$2,Medarbejder!$U66)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$7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2"/>
        <v>0</v>
      </c>
      <c r="AJ72" s="90">
        <f>SUMIF($D$7:$AH$7,Medarbejder!$U$2,$D72:$AH72)</f>
        <v>0</v>
      </c>
      <c r="AK72" s="5">
        <f t="shared" si="3"/>
        <v>0</v>
      </c>
      <c r="AL72" s="5">
        <f t="shared" si="4"/>
        <v>0</v>
      </c>
      <c r="AM72" s="5">
        <f t="shared" si="5"/>
        <v>0</v>
      </c>
      <c r="AN72" s="5">
        <f t="shared" si="6"/>
        <v>0</v>
      </c>
      <c r="AO72" s="5">
        <f t="shared" si="7"/>
        <v>0</v>
      </c>
      <c r="AP72" s="5">
        <f t="shared" si="8"/>
        <v>0</v>
      </c>
      <c r="AQ72" s="54">
        <f>Medarbejder!F66</f>
        <v>0</v>
      </c>
      <c r="AR72" s="54">
        <f t="shared" si="9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10">SUM(AJ9:AJ72)</f>
        <v>0</v>
      </c>
      <c r="AK73" s="24">
        <f t="shared" si="10"/>
        <v>0</v>
      </c>
      <c r="AL73" s="24">
        <f t="shared" si="10"/>
        <v>0</v>
      </c>
      <c r="AM73" s="24">
        <f t="shared" si="10"/>
        <v>0</v>
      </c>
      <c r="AN73" s="24">
        <f t="shared" si="10"/>
        <v>0</v>
      </c>
      <c r="AO73" s="24">
        <f t="shared" si="10"/>
        <v>0</v>
      </c>
      <c r="AP73" s="24">
        <f t="shared" si="10"/>
        <v>0</v>
      </c>
      <c r="AQ73" s="51"/>
      <c r="AR73" s="51"/>
    </row>
  </sheetData>
  <mergeCells count="12">
    <mergeCell ref="AI5:AI6"/>
    <mergeCell ref="U3:W3"/>
    <mergeCell ref="Y3:AA3"/>
    <mergeCell ref="Q3:S3"/>
    <mergeCell ref="J1:K1"/>
    <mergeCell ref="M1:N1"/>
    <mergeCell ref="P1:T1"/>
    <mergeCell ref="A1:C1"/>
    <mergeCell ref="A5:B6"/>
    <mergeCell ref="E3:G3"/>
    <mergeCell ref="I3:K3"/>
    <mergeCell ref="M3:O3"/>
  </mergeCells>
  <phoneticPr fontId="13" type="noConversion"/>
  <conditionalFormatting sqref="C9:C72">
    <cfRule type="containsText" dxfId="122" priority="39" operator="containsText" text="funktionær">
      <formula>NOT(ISERROR(SEARCH("funktionær",C9)))</formula>
    </cfRule>
    <cfRule type="containsText" dxfId="121" priority="40" operator="containsText" text="stoppet">
      <formula>NOT(ISERROR(SEARCH("stoppet",C9)))</formula>
    </cfRule>
    <cfRule type="containsText" dxfId="120" priority="41" operator="containsText" text="stopper">
      <formula>NOT(ISERROR(SEARCH("stopper",C9)))</formula>
    </cfRule>
    <cfRule type="containsText" dxfId="119" priority="42" operator="containsText" text="afløser">
      <formula>NOT(ISERROR(SEARCH("afløser",C9)))</formula>
    </cfRule>
    <cfRule type="containsText" dxfId="118" priority="43" operator="containsText" text="timelønnet">
      <formula>NOT(ISERROR(SEARCH("timelønnet",C9)))</formula>
    </cfRule>
  </conditionalFormatting>
  <conditionalFormatting sqref="D6:AH6">
    <cfRule type="containsErrors" dxfId="117" priority="1">
      <formula>ISERROR(D6)</formula>
    </cfRule>
  </conditionalFormatting>
  <conditionalFormatting sqref="D7:AH7">
    <cfRule type="containsText" dxfId="116" priority="56" operator="containsText" text="søndag">
      <formula>NOT(ISERROR(SEARCH("søndag",D7)))</formula>
    </cfRule>
    <cfRule type="containsText" dxfId="115" priority="57" operator="containsText" text="lørdag">
      <formula>NOT(ISERROR(SEARCH("lørdag",D7)))</formula>
    </cfRule>
  </conditionalFormatting>
  <conditionalFormatting sqref="D8:AH8">
    <cfRule type="cellIs" dxfId="114" priority="58" operator="equal">
      <formula>1</formula>
    </cfRule>
  </conditionalFormatting>
  <conditionalFormatting sqref="D9:AH72">
    <cfRule type="containsText" dxfId="111" priority="4" operator="containsText" text="g">
      <formula>NOT(ISERROR(SEARCH("g",D9)))</formula>
    </cfRule>
    <cfRule type="containsText" dxfId="110" priority="5" operator="containsText" text="ff">
      <formula>NOT(ISERROR(SEARCH("ff",D9)))</formula>
    </cfRule>
    <cfRule type="containsText" dxfId="109" priority="6" operator="containsText" text="bs">
      <formula>NOT(ISERROR(SEARCH("bs",D9)))</formula>
    </cfRule>
    <cfRule type="containsText" dxfId="108" priority="7" operator="containsText" text="s">
      <formula>NOT(ISERROR(SEARCH("s",D9)))</formula>
    </cfRule>
    <cfRule type="containsText" dxfId="107" priority="8" operator="containsText" text="p">
      <formula>NOT(ISERROR(SEARCH("p",D9)))</formula>
    </cfRule>
    <cfRule type="containsText" dxfId="106" priority="9" operator="containsText" text="f">
      <formula>NOT(ISERROR(SEARCH("f",D9)))</formula>
    </cfRule>
  </conditionalFormatting>
  <conditionalFormatting sqref="AI9:AI72 AK9:AP72">
    <cfRule type="dataBar" priority="61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{975B5843-702E-4B17-95B3-19A96109FC28}</x14:id>
        </ext>
      </extLst>
    </cfRule>
  </conditionalFormatting>
  <conditionalFormatting sqref="AR9:AR72">
    <cfRule type="cellIs" dxfId="105" priority="26" operator="greaterThan">
      <formula>0</formula>
    </cfRule>
    <cfRule type="cellIs" dxfId="104" priority="27" operator="lessThan">
      <formula>0</formula>
    </cfRule>
  </conditionalFormatting>
  <dataValidations disablePrompts="1" count="12">
    <dataValidation allowBlank="1" showInputMessage="1" showErrorMessage="1" prompt="Måned for denne fraværsplan. Opdater året i celle AH4. Registrer totaler efter måned i den sidste celle i tabellen. Angiv medarbejdernavne i kolonne B i tabellen" sqref="C6 A5" xr:uid="{DE0C2D6E-9B3B-4E18-AD05-B4497EB191E3}"/>
    <dataValidation allowBlank="1" showInputMessage="1" showErrorMessage="1" prompt="Angiv år i denne celle" sqref="AK6:AP6" xr:uid="{13C7C1BA-B268-490F-8D95-BC980408B380}"/>
    <dataValidation allowBlank="1" showInputMessage="1" showErrorMessage="1" prompt="Beregner automatisk en medarbejders samlede antal fraværsdage i denne måned" sqref="AK8:AP8" xr:uid="{FE20E7BC-94DD-4464-AA20-A3E571EF5112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497F9BEF-4A4D-49A3-8154-E12CEB790B59}"/>
    <dataValidation allowBlank="1" showInputMessage="1" showErrorMessage="1" prompt="Regnearkets titel findes i denne celle. Når titlen opdateres, arver hvert regneark automatisk ændringen." sqref="A1:A2" xr:uid="{8BD7FDF7-97C5-4807-B45B-881D58D0E376}"/>
    <dataValidation allowBlank="1" showInputMessage="1" showErrorMessage="1" prompt="Denne række definerer, hvilke nøgler der bruges i tabellen: Celle C2 er Ferie, G2 er Personlig, og K2 er Sygefravær. Cellerne O2 og S2 kan tilpasses" sqref="B3:C3" xr:uid="{7F6BCF71-F3B0-4FDF-81E0-613C4DF65DB7}"/>
    <dataValidation allowBlank="1" showInputMessage="1" showErrorMessage="1" prompt="Bogstavet &quot;F&quot; angiver fravær på grund af ferie" sqref="D3" xr:uid="{0188B13A-CA1F-4845-B7CF-FC8EB5B600D4}"/>
    <dataValidation allowBlank="1" showInputMessage="1" showErrorMessage="1" prompt="Bogstavet &quot;P&quot; angiver fravær af personlige grunde" sqref="H3" xr:uid="{4BC20D9C-AB1D-4FBD-8957-C532DDB9D7AE}"/>
    <dataValidation allowBlank="1" showInputMessage="1" showErrorMessage="1" prompt="Bogstavet &quot;S&quot; angiver fravær på grund af sygdom" sqref="L3" xr:uid="{67DF1FF9-B6B2-4FC3-8E9E-CE1FD52D97E1}"/>
    <dataValidation allowBlank="1" showInputMessage="1" showErrorMessage="1" prompt="Angiv et bogstav, og tilpas navnet til højre for at tilføje et andet nøgleelement" sqref="P3 T3 X3" xr:uid="{EB7E4137-769C-4CAA-8823-7814457A69F0}"/>
    <dataValidation allowBlank="1" showInputMessage="1" showErrorMessage="1" prompt="Angiv et beskrivende navn for den brugerdefinerede nøgle til venstre" sqref="Q3 U3 Y3" xr:uid="{47930CF5-949C-4245-A79C-74A9EFAE7513}"/>
    <dataValidation allowBlank="1" showInputMessage="1" showErrorMessage="1" prompt="Angiv år i cellen nedenunder" sqref="AK4:AP5" xr:uid="{2ADB9E3A-DF13-4860-BB4C-087AF1B8953A}"/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C50867B-4FC4-40E5-8172-E6A5F02D53B1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3" id="{2947DEC8-520D-4996-973E-F121075C4826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975B5843-702E-4B17-95B3-19A96109FC28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57EC4-C85E-462F-AC68-1D6BF01C80F2}">
  <dimension ref="A1:AR73"/>
  <sheetViews>
    <sheetView showZeros="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9" sqref="D9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6"/>
      <c r="E1" s="16"/>
      <c r="F1" s="16"/>
      <c r="G1" s="16"/>
      <c r="H1" s="16"/>
      <c r="I1" s="63" t="s">
        <v>53</v>
      </c>
      <c r="J1" s="112">
        <f>Opstart!F13</f>
        <v>45611</v>
      </c>
      <c r="K1" s="112"/>
      <c r="L1" s="65" t="s">
        <v>54</v>
      </c>
      <c r="M1" s="112">
        <f>Opstart!G13</f>
        <v>45640</v>
      </c>
      <c r="N1" s="112"/>
      <c r="O1" s="2"/>
      <c r="P1" s="120" t="str">
        <f>Opstart!B2</f>
        <v>Firma1</v>
      </c>
      <c r="Q1" s="120"/>
      <c r="R1" s="120"/>
      <c r="S1" s="120"/>
      <c r="T1" s="120"/>
    </row>
    <row r="2" spans="1:44" s="1" customFormat="1" ht="3.95" customHeight="1" x14ac:dyDescent="0.25">
      <c r="A2" s="69"/>
      <c r="B2" s="69"/>
      <c r="C2" s="69"/>
      <c r="D2" s="16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</row>
    <row r="3" spans="1:44" s="1" customFormat="1" ht="15" customHeight="1" x14ac:dyDescent="0.25">
      <c r="A3" s="13"/>
      <c r="B3" s="17" t="s">
        <v>0</v>
      </c>
      <c r="C3" s="14"/>
      <c r="D3" s="9" t="s">
        <v>1</v>
      </c>
      <c r="E3" s="108" t="s">
        <v>2</v>
      </c>
      <c r="F3" s="108"/>
      <c r="G3" s="108"/>
      <c r="H3" s="41" t="s">
        <v>3</v>
      </c>
      <c r="I3" s="109" t="s">
        <v>4</v>
      </c>
      <c r="J3" s="109"/>
      <c r="K3" s="109"/>
      <c r="L3" s="55" t="s">
        <v>5</v>
      </c>
      <c r="M3" s="109" t="s">
        <v>6</v>
      </c>
      <c r="N3" s="109"/>
      <c r="O3" s="109"/>
      <c r="P3" s="10" t="s">
        <v>7</v>
      </c>
      <c r="Q3" s="108" t="s">
        <v>8</v>
      </c>
      <c r="R3" s="108"/>
      <c r="S3" s="108"/>
      <c r="T3" s="11" t="s">
        <v>9</v>
      </c>
      <c r="U3" s="108" t="s">
        <v>10</v>
      </c>
      <c r="V3" s="108"/>
      <c r="W3" s="108"/>
      <c r="X3" s="12" t="s">
        <v>11</v>
      </c>
      <c r="Y3" s="108" t="s">
        <v>12</v>
      </c>
      <c r="Z3" s="108"/>
      <c r="AA3" s="108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35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helligdage'!$C$2,'Ferie helligdage'!$A$2)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helligdage'!$C$2,'Ferie helligdage'!$A$2)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helligdage'!$C$2,'Ferie helligdage'!$A$2)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helligdage'!$C$2,'Ferie helligdage'!$A$2)</f>
        <v>#N/A</v>
      </c>
      <c r="H6" s="94" t="e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helligdage'!$C$2,'Ferie helligdage'!$A$2)</f>
        <v>#N/A</v>
      </c>
      <c r="I6" s="94" t="e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helligdage'!$C$2,'Ferie helligdage'!$A$2)</f>
        <v>#N/A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helligdage'!$C$2,'Ferie helligdage'!$A$2)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helligdage'!$C$2,'Ferie helligdage'!$A$2)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helligdage'!$C$2,'Ferie helligdage'!$A$2)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helligdage'!$C$2,'Ferie helligdage'!$A$2)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helligdage'!$C$2,'Ferie helligdage'!$A$2)</f>
        <v>#N/A</v>
      </c>
      <c r="O6" s="94" t="e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helligdage'!$C$2,'Ferie helligdage'!$A$2)</f>
        <v>#N/A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helligdage'!$C$2,'Ferie helligdage'!$A$2)</f>
        <v>#N/A</v>
      </c>
      <c r="Q6" s="94" t="e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helligdage'!$C$2,'Ferie helligdage'!$A$2)</f>
        <v>#N/A</v>
      </c>
      <c r="R6" s="94" t="e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helligdage'!$C$2,'Ferie helligdage'!$A$2)</f>
        <v>#N/A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helligdage'!$C$2,'Ferie helligdage'!$A$2)</f>
        <v>#N/A</v>
      </c>
      <c r="T6" s="94" t="e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helligdage'!$C$2,'Ferie helligdage'!$A$2)</f>
        <v>#N/A</v>
      </c>
      <c r="U6" s="94" t="e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helligdage'!$C$2,'Ferie helligdage'!$A$2)</f>
        <v>#N/A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helligdage'!$C$2,'Ferie helligdage'!$A$2)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helligdage'!$C$2,'Ferie helligdage'!$A$2)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helligdage'!$C$2,'Ferie helligdage'!$A$2)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helligdage'!$C$2,'Ferie helligdage'!$A$2)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helligdage'!$C$2,'Ferie helligdage'!$A$2)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helligdage'!$C$2,'Ferie helligdage'!$A$2)</f>
        <v>#N/A</v>
      </c>
      <c r="AB6" s="94" t="e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helligdage'!$C$2,'Ferie helligdage'!$A$2)</f>
        <v>#N/A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helligdage'!$C$2,'Ferie helligdage'!$A$2)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helligdage'!$C$2,'Ferie helligdage'!$A$2)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helligdage'!$C$2,'Ferie helligdage'!$A$2)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helligdage'!$C$2,'Ferie helligdage'!$A$2)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helligdage'!$C$2,'Ferie helligdage'!$A$2)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helligdage'!$C$2,'Ferie helligdage'!$A$2)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5" t="str">
        <f>PROPER(TEXT(D8,"dddd"))</f>
        <v>Fredag</v>
      </c>
      <c r="E7" s="45" t="str">
        <f t="shared" ref="E7:AH7" si="0">PROPER(TEXT(E8,"dddd"))</f>
        <v>Lørdag</v>
      </c>
      <c r="F7" s="45" t="str">
        <f t="shared" si="0"/>
        <v>Søndag</v>
      </c>
      <c r="G7" s="45" t="str">
        <f t="shared" si="0"/>
        <v>Mandag</v>
      </c>
      <c r="H7" s="45" t="str">
        <f t="shared" si="0"/>
        <v>Tirsdag</v>
      </c>
      <c r="I7" s="45" t="str">
        <f t="shared" si="0"/>
        <v>Onsdag</v>
      </c>
      <c r="J7" s="45" t="str">
        <f t="shared" si="0"/>
        <v>Torsdag</v>
      </c>
      <c r="K7" s="45" t="str">
        <f t="shared" si="0"/>
        <v>Fredag</v>
      </c>
      <c r="L7" s="45" t="str">
        <f t="shared" si="0"/>
        <v>Lørdag</v>
      </c>
      <c r="M7" s="45" t="str">
        <f t="shared" si="0"/>
        <v>Søndag</v>
      </c>
      <c r="N7" s="45" t="str">
        <f t="shared" si="0"/>
        <v>Mandag</v>
      </c>
      <c r="O7" s="45" t="str">
        <f t="shared" si="0"/>
        <v>Tirsdag</v>
      </c>
      <c r="P7" s="45" t="str">
        <f t="shared" si="0"/>
        <v>Onsdag</v>
      </c>
      <c r="Q7" s="45" t="str">
        <f t="shared" si="0"/>
        <v>Torsdag</v>
      </c>
      <c r="R7" s="45" t="str">
        <f t="shared" si="0"/>
        <v>Fredag</v>
      </c>
      <c r="S7" s="45" t="str">
        <f t="shared" si="0"/>
        <v>Lørdag</v>
      </c>
      <c r="T7" s="45" t="str">
        <f t="shared" si="0"/>
        <v>Søndag</v>
      </c>
      <c r="U7" s="45" t="str">
        <f t="shared" si="0"/>
        <v>Mandag</v>
      </c>
      <c r="V7" s="45" t="str">
        <f t="shared" si="0"/>
        <v>Tirsdag</v>
      </c>
      <c r="W7" s="45" t="str">
        <f t="shared" si="0"/>
        <v>Onsdag</v>
      </c>
      <c r="X7" s="45" t="str">
        <f t="shared" si="0"/>
        <v>Torsdag</v>
      </c>
      <c r="Y7" s="45" t="str">
        <f t="shared" si="0"/>
        <v>Fredag</v>
      </c>
      <c r="Z7" s="45" t="str">
        <f t="shared" si="0"/>
        <v>Lørdag</v>
      </c>
      <c r="AA7" s="45" t="str">
        <f t="shared" si="0"/>
        <v>Søndag</v>
      </c>
      <c r="AB7" s="45" t="str">
        <f t="shared" si="0"/>
        <v>Mandag</v>
      </c>
      <c r="AC7" s="45" t="str">
        <f t="shared" si="0"/>
        <v>Tirsdag</v>
      </c>
      <c r="AD7" s="45" t="str">
        <f t="shared" si="0"/>
        <v>Onsdag</v>
      </c>
      <c r="AE7" s="45" t="str">
        <f t="shared" si="0"/>
        <v>Torsdag</v>
      </c>
      <c r="AF7" s="45" t="str">
        <f t="shared" si="0"/>
        <v>Fredag</v>
      </c>
      <c r="AG7" s="45" t="str">
        <f t="shared" si="0"/>
        <v>Lørdag</v>
      </c>
      <c r="AH7" s="45" t="str">
        <f t="shared" si="0"/>
        <v>Søndag</v>
      </c>
      <c r="AI7" s="29" t="s">
        <v>18</v>
      </c>
      <c r="AJ7" s="29" t="s">
        <v>20</v>
      </c>
      <c r="AK7" s="30"/>
      <c r="AL7" s="30"/>
      <c r="AM7" s="30"/>
      <c r="AN7" s="30"/>
      <c r="AO7" s="30"/>
      <c r="AP7" s="30"/>
      <c r="AQ7" s="52"/>
      <c r="AR7" s="52"/>
    </row>
    <row r="8" spans="1:44" x14ac:dyDescent="0.25">
      <c r="A8" s="19" t="s">
        <v>14</v>
      </c>
      <c r="B8" s="19" t="s">
        <v>15</v>
      </c>
      <c r="C8" s="20" t="s">
        <v>16</v>
      </c>
      <c r="D8" s="49">
        <f>DATE(Opstart!E2,11,15)</f>
        <v>45611</v>
      </c>
      <c r="E8" s="49">
        <f>D8+1</f>
        <v>45612</v>
      </c>
      <c r="F8" s="49">
        <f t="shared" ref="F8:AH8" si="1">E8+1</f>
        <v>45613</v>
      </c>
      <c r="G8" s="49">
        <f t="shared" si="1"/>
        <v>45614</v>
      </c>
      <c r="H8" s="49">
        <f t="shared" si="1"/>
        <v>45615</v>
      </c>
      <c r="I8" s="49">
        <f t="shared" si="1"/>
        <v>45616</v>
      </c>
      <c r="J8" s="49">
        <f t="shared" si="1"/>
        <v>45617</v>
      </c>
      <c r="K8" s="49">
        <f t="shared" si="1"/>
        <v>45618</v>
      </c>
      <c r="L8" s="49">
        <f t="shared" si="1"/>
        <v>45619</v>
      </c>
      <c r="M8" s="49">
        <f t="shared" si="1"/>
        <v>45620</v>
      </c>
      <c r="N8" s="49">
        <f t="shared" si="1"/>
        <v>45621</v>
      </c>
      <c r="O8" s="49">
        <f t="shared" si="1"/>
        <v>45622</v>
      </c>
      <c r="P8" s="49">
        <f t="shared" si="1"/>
        <v>45623</v>
      </c>
      <c r="Q8" s="49">
        <f t="shared" si="1"/>
        <v>45624</v>
      </c>
      <c r="R8" s="49">
        <f t="shared" si="1"/>
        <v>45625</v>
      </c>
      <c r="S8" s="49">
        <f t="shared" si="1"/>
        <v>45626</v>
      </c>
      <c r="T8" s="49">
        <f t="shared" si="1"/>
        <v>45627</v>
      </c>
      <c r="U8" s="49">
        <f t="shared" si="1"/>
        <v>45628</v>
      </c>
      <c r="V8" s="49">
        <f t="shared" si="1"/>
        <v>45629</v>
      </c>
      <c r="W8" s="49">
        <f t="shared" si="1"/>
        <v>45630</v>
      </c>
      <c r="X8" s="49">
        <f t="shared" si="1"/>
        <v>45631</v>
      </c>
      <c r="Y8" s="49">
        <f t="shared" si="1"/>
        <v>45632</v>
      </c>
      <c r="Z8" s="49">
        <f t="shared" si="1"/>
        <v>45633</v>
      </c>
      <c r="AA8" s="49">
        <f t="shared" si="1"/>
        <v>45634</v>
      </c>
      <c r="AB8" s="49">
        <f t="shared" si="1"/>
        <v>45635</v>
      </c>
      <c r="AC8" s="49">
        <f t="shared" si="1"/>
        <v>45636</v>
      </c>
      <c r="AD8" s="49">
        <f t="shared" si="1"/>
        <v>45637</v>
      </c>
      <c r="AE8" s="49">
        <f t="shared" si="1"/>
        <v>45638</v>
      </c>
      <c r="AF8" s="49">
        <f t="shared" si="1"/>
        <v>45639</v>
      </c>
      <c r="AG8" s="49">
        <f t="shared" si="1"/>
        <v>45640</v>
      </c>
      <c r="AH8" s="49">
        <f t="shared" si="1"/>
        <v>45641</v>
      </c>
      <c r="AI8" s="31" t="s">
        <v>19</v>
      </c>
      <c r="AJ8" s="31" t="s">
        <v>21</v>
      </c>
      <c r="AK8" s="32" t="s">
        <v>17</v>
      </c>
      <c r="AL8" s="32" t="s">
        <v>6</v>
      </c>
      <c r="AM8" s="32" t="s">
        <v>4</v>
      </c>
      <c r="AN8" s="32" t="s">
        <v>8</v>
      </c>
      <c r="AO8" s="32" t="s">
        <v>10</v>
      </c>
      <c r="AP8" s="32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 cm="1">
        <f t="array" ref="J9">_xlfn.IFS(J$7=Medarbejder!$O$2,Medarbejder!$O3,J$7=Medarbejder!$P$2,Medarbejder!$P3,J$7=Medarbejder!$Q$2,Medarbejder!$Q3,J$7=Medarbejder!$R$2,Medarbejder!$R3,J$7=Medarbejder!$S$2,Medarbejder!$S3,J$7=Medarbejder!$T$2,Medarbejder!$T3,J$7=Medarbejder!$U$2,Medarbejder!$U3)</f>
        <v>0</v>
      </c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 cm="1">
        <f t="array" ref="Q9">_xlfn.IFS(Q$7=Medarbejder!$O$2,Medarbejder!$O3,Q$7=Medarbejder!$P$2,Medarbejder!$P3,Q$7=Medarbejder!$Q$2,Medarbejder!$Q3,Q$7=Medarbejder!$R$2,Medarbejder!$R3,Q$7=Medarbejder!$S$2,Medarbejder!$S3,Q$7=Medarbejder!$T$2,Medarbejder!$T3,Q$7=Medarbejder!$U$2,Medarbejder!$U3)</f>
        <v>0</v>
      </c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_xlfn.IFS(X$7=Medarbejder!$O$2,Medarbejder!$O3,X$7=Medarbejder!$P$2,Medarbejder!$P3,X$7=Medarbejder!$Q$2,Medarbejder!$Q3,X$7=Medarbejder!$R$2,Medarbejder!$R3,X$7=Medarbejder!$S$2,Medarbejder!$S3,X$7=Medarbejder!$T$2,Medarbejder!$T3,X$7=Medarbejder!$U$2,Medarbejder!$U3)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_xlfn.IFS(AE$7=Medarbejder!$O$2,Medarbejder!$O3,AE$7=Medarbejder!$P$2,Medarbejder!$P3,AE$7=Medarbejder!$Q$2,Medarbejder!$Q3,AE$7=Medarbejder!$R$2,Medarbejder!$R3,AE$7=Medarbejder!$S$2,Medarbejder!$S3,AE$7=Medarbejder!$T$2,Medarbejder!$T3,AE$7=Medarbejder!$U$2,Medarbejder!$U3)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COUNTIFS($D9:$AH9,"S")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_xlfn.IFS(J$7=Medarbejder!$O$2,Medarbejder!$O4,J$7=Medarbejder!$P$2,Medarbejder!$P4,J$7=Medarbejder!$Q$2,Medarbejder!$Q4,J$7=Medarbejder!$R$2,Medarbejder!$R4,J$7=Medarbejder!$S$2,Medarbejder!$S4,J$7=Medarbejder!$T$2,Medarbejder!$T4,J$7=Medarbejder!$U$2,Medarbejder!$U4)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_xlfn.IFS(Q$7=Medarbejder!$O$2,Medarbejder!$O4,Q$7=Medarbejder!$P$2,Medarbejder!$P4,Q$7=Medarbejder!$Q$2,Medarbejder!$Q4,Q$7=Medarbejder!$R$2,Medarbejder!$R4,Q$7=Medarbejder!$S$2,Medarbejder!$S4,Q$7=Medarbejder!$T$2,Medarbejder!$T4,Q$7=Medarbejder!$U$2,Medarbejder!$U4)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_xlfn.IFS(X$7=Medarbejder!$O$2,Medarbejder!$O4,X$7=Medarbejder!$P$2,Medarbejder!$P4,X$7=Medarbejder!$Q$2,Medarbejder!$Q4,X$7=Medarbejder!$R$2,Medarbejder!$R4,X$7=Medarbejder!$S$2,Medarbejder!$S4,X$7=Medarbejder!$T$2,Medarbejder!$T4,X$7=Medarbejder!$U$2,Medarbejder!$U4)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_xlfn.IFS(AE$7=Medarbejder!$O$2,Medarbejder!$O4,AE$7=Medarbejder!$P$2,Medarbejder!$P4,AE$7=Medarbejder!$Q$2,Medarbejder!$Q4,AE$7=Medarbejder!$R$2,Medarbejder!$R4,AE$7=Medarbejder!$S$2,Medarbejder!$S4,AE$7=Medarbejder!$T$2,Medarbejder!$T4,AE$7=Medarbejder!$U$2,Medarbejder!$U4)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2">SUM($D10:$AH10)</f>
        <v>0</v>
      </c>
      <c r="AJ10" s="90">
        <f>SUMIF($D$7:$AH$7,Medarbejder!$U$2,$D10:$AH10)</f>
        <v>0</v>
      </c>
      <c r="AK10" s="5">
        <f t="shared" ref="AK10:AK72" si="3">COUNTIFS($D10:$AH10,"F")</f>
        <v>0</v>
      </c>
      <c r="AL10" s="5">
        <f t="shared" ref="AL10:AL72" si="4">COUNTIFS($D10:$AH10,"S")</f>
        <v>0</v>
      </c>
      <c r="AM10" s="5">
        <f t="shared" ref="AM10:AM72" si="5">COUNTIFS($D10:$AH10,"P")</f>
        <v>0</v>
      </c>
      <c r="AN10" s="5">
        <f t="shared" ref="AN10:AN72" si="6">COUNTIFS($D10:$AH10,"BS")</f>
        <v>0</v>
      </c>
      <c r="AO10" s="5">
        <f t="shared" ref="AO10:AO72" si="7">COUNTIFS($D10:$AH10,"FF")</f>
        <v>0</v>
      </c>
      <c r="AP10" s="5">
        <f t="shared" ref="AP10:AP72" si="8">COUNTIFS($D10:$AH10,"G")</f>
        <v>0</v>
      </c>
      <c r="AQ10" s="54">
        <f>Medarbejder!F4</f>
        <v>0</v>
      </c>
      <c r="AR10" s="54">
        <f t="shared" ref="AR10:AR72" si="9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_xlfn.IFS(J$7=Medarbejder!$O$2,Medarbejder!$O5,J$7=Medarbejder!$P$2,Medarbejder!$P5,J$7=Medarbejder!$Q$2,Medarbejder!$Q5,J$7=Medarbejder!$R$2,Medarbejder!$R5,J$7=Medarbejder!$S$2,Medarbejder!$S5,J$7=Medarbejder!$T$2,Medarbejder!$T5,J$7=Medarbejder!$U$2,Medarbejder!$U5)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_xlfn.IFS(Q$7=Medarbejder!$O$2,Medarbejder!$O5,Q$7=Medarbejder!$P$2,Medarbejder!$P5,Q$7=Medarbejder!$Q$2,Medarbejder!$Q5,Q$7=Medarbejder!$R$2,Medarbejder!$R5,Q$7=Medarbejder!$S$2,Medarbejder!$S5,Q$7=Medarbejder!$T$2,Medarbejder!$T5,Q$7=Medarbejder!$U$2,Medarbejder!$U5)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_xlfn.IFS(X$7=Medarbejder!$O$2,Medarbejder!$O5,X$7=Medarbejder!$P$2,Medarbejder!$P5,X$7=Medarbejder!$Q$2,Medarbejder!$Q5,X$7=Medarbejder!$R$2,Medarbejder!$R5,X$7=Medarbejder!$S$2,Medarbejder!$S5,X$7=Medarbejder!$T$2,Medarbejder!$T5,X$7=Medarbejder!$U$2,Medarbejder!$U5)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_xlfn.IFS(AE$7=Medarbejder!$O$2,Medarbejder!$O5,AE$7=Medarbejder!$P$2,Medarbejder!$P5,AE$7=Medarbejder!$Q$2,Medarbejder!$Q5,AE$7=Medarbejder!$R$2,Medarbejder!$R5,AE$7=Medarbejder!$S$2,Medarbejder!$S5,AE$7=Medarbejder!$T$2,Medarbejder!$T5,AE$7=Medarbejder!$U$2,Medarbejder!$U5)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2"/>
        <v>0</v>
      </c>
      <c r="AJ11" s="90">
        <f>SUMIF($D$7:$AH$7,Medarbejder!$U$2,$D11:$AH11)</f>
        <v>0</v>
      </c>
      <c r="AK11" s="5">
        <f t="shared" si="3"/>
        <v>0</v>
      </c>
      <c r="AL11" s="5">
        <f t="shared" si="4"/>
        <v>0</v>
      </c>
      <c r="AM11" s="5">
        <f t="shared" si="5"/>
        <v>0</v>
      </c>
      <c r="AN11" s="5">
        <f t="shared" si="6"/>
        <v>0</v>
      </c>
      <c r="AO11" s="5">
        <f t="shared" si="7"/>
        <v>0</v>
      </c>
      <c r="AP11" s="5">
        <f t="shared" si="8"/>
        <v>0</v>
      </c>
      <c r="AQ11" s="54">
        <f>Medarbejder!F5</f>
        <v>0</v>
      </c>
      <c r="AR11" s="54">
        <f t="shared" si="9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_xlfn.IFS(J$7=Medarbejder!$O$2,Medarbejder!$O6,J$7=Medarbejder!$P$2,Medarbejder!$P6,J$7=Medarbejder!$Q$2,Medarbejder!$Q6,J$7=Medarbejder!$R$2,Medarbejder!$R6,J$7=Medarbejder!$S$2,Medarbejder!$S6,J$7=Medarbejder!$T$2,Medarbejder!$T6,J$7=Medarbejder!$U$2,Medarbejder!$U6)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_xlfn.IFS(Q$7=Medarbejder!$O$2,Medarbejder!$O6,Q$7=Medarbejder!$P$2,Medarbejder!$P6,Q$7=Medarbejder!$Q$2,Medarbejder!$Q6,Q$7=Medarbejder!$R$2,Medarbejder!$R6,Q$7=Medarbejder!$S$2,Medarbejder!$S6,Q$7=Medarbejder!$T$2,Medarbejder!$T6,Q$7=Medarbejder!$U$2,Medarbejder!$U6)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_xlfn.IFS(X$7=Medarbejder!$O$2,Medarbejder!$O6,X$7=Medarbejder!$P$2,Medarbejder!$P6,X$7=Medarbejder!$Q$2,Medarbejder!$Q6,X$7=Medarbejder!$R$2,Medarbejder!$R6,X$7=Medarbejder!$S$2,Medarbejder!$S6,X$7=Medarbejder!$T$2,Medarbejder!$T6,X$7=Medarbejder!$U$2,Medarbejder!$U6)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_xlfn.IFS(AE$7=Medarbejder!$O$2,Medarbejder!$O6,AE$7=Medarbejder!$P$2,Medarbejder!$P6,AE$7=Medarbejder!$Q$2,Medarbejder!$Q6,AE$7=Medarbejder!$R$2,Medarbejder!$R6,AE$7=Medarbejder!$S$2,Medarbejder!$S6,AE$7=Medarbejder!$T$2,Medarbejder!$T6,AE$7=Medarbejder!$U$2,Medarbejder!$U6)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2"/>
        <v>0</v>
      </c>
      <c r="AJ12" s="90">
        <f>SUMIF($D$7:$AH$7,Medarbejder!$U$2,$D12:$AH12)</f>
        <v>0</v>
      </c>
      <c r="AK12" s="5">
        <f t="shared" si="3"/>
        <v>0</v>
      </c>
      <c r="AL12" s="5">
        <f t="shared" si="4"/>
        <v>0</v>
      </c>
      <c r="AM12" s="5">
        <f t="shared" si="5"/>
        <v>0</v>
      </c>
      <c r="AN12" s="5">
        <f t="shared" si="6"/>
        <v>0</v>
      </c>
      <c r="AO12" s="5">
        <f t="shared" si="7"/>
        <v>0</v>
      </c>
      <c r="AP12" s="5">
        <f t="shared" si="8"/>
        <v>0</v>
      </c>
      <c r="AQ12" s="54">
        <f>Medarbejder!F6</f>
        <v>0</v>
      </c>
      <c r="AR12" s="54">
        <f t="shared" si="9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_xlfn.IFS(J$7=Medarbejder!$O$2,Medarbejder!$O7,J$7=Medarbejder!$P$2,Medarbejder!$P7,J$7=Medarbejder!$Q$2,Medarbejder!$Q7,J$7=Medarbejder!$R$2,Medarbejder!$R7,J$7=Medarbejder!$S$2,Medarbejder!$S7,J$7=Medarbejder!$T$2,Medarbejder!$T7,J$7=Medarbejder!$U$2,Medarbejder!$U7)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_xlfn.IFS(Q$7=Medarbejder!$O$2,Medarbejder!$O7,Q$7=Medarbejder!$P$2,Medarbejder!$P7,Q$7=Medarbejder!$Q$2,Medarbejder!$Q7,Q$7=Medarbejder!$R$2,Medarbejder!$R7,Q$7=Medarbejder!$S$2,Medarbejder!$S7,Q$7=Medarbejder!$T$2,Medarbejder!$T7,Q$7=Medarbejder!$U$2,Medarbejder!$U7)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_xlfn.IFS(X$7=Medarbejder!$O$2,Medarbejder!$O7,X$7=Medarbejder!$P$2,Medarbejder!$P7,X$7=Medarbejder!$Q$2,Medarbejder!$Q7,X$7=Medarbejder!$R$2,Medarbejder!$R7,X$7=Medarbejder!$S$2,Medarbejder!$S7,X$7=Medarbejder!$T$2,Medarbejder!$T7,X$7=Medarbejder!$U$2,Medarbejder!$U7)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_xlfn.IFS(AE$7=Medarbejder!$O$2,Medarbejder!$O7,AE$7=Medarbejder!$P$2,Medarbejder!$P7,AE$7=Medarbejder!$Q$2,Medarbejder!$Q7,AE$7=Medarbejder!$R$2,Medarbejder!$R7,AE$7=Medarbejder!$S$2,Medarbejder!$S7,AE$7=Medarbejder!$T$2,Medarbejder!$T7,AE$7=Medarbejder!$U$2,Medarbejder!$U7)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2"/>
        <v>0</v>
      </c>
      <c r="AJ13" s="90">
        <f>SUMIF($D$7:$AH$7,Medarbejder!$U$2,$D13:$AH13)</f>
        <v>0</v>
      </c>
      <c r="AK13" s="5">
        <f t="shared" si="3"/>
        <v>0</v>
      </c>
      <c r="AL13" s="5">
        <f t="shared" si="4"/>
        <v>0</v>
      </c>
      <c r="AM13" s="5">
        <f t="shared" si="5"/>
        <v>0</v>
      </c>
      <c r="AN13" s="5">
        <f t="shared" si="6"/>
        <v>0</v>
      </c>
      <c r="AO13" s="5">
        <f t="shared" si="7"/>
        <v>0</v>
      </c>
      <c r="AP13" s="5">
        <f t="shared" si="8"/>
        <v>0</v>
      </c>
      <c r="AQ13" s="54">
        <f>Medarbejder!F7</f>
        <v>0</v>
      </c>
      <c r="AR13" s="54">
        <f t="shared" si="9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_xlfn.IFS(J$7=Medarbejder!$O$2,Medarbejder!$O8,J$7=Medarbejder!$P$2,Medarbejder!$P8,J$7=Medarbejder!$Q$2,Medarbejder!$Q8,J$7=Medarbejder!$R$2,Medarbejder!$R8,J$7=Medarbejder!$S$2,Medarbejder!$S8,J$7=Medarbejder!$T$2,Medarbejder!$T8,J$7=Medarbejder!$U$2,Medarbejder!$U8)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_xlfn.IFS(Q$7=Medarbejder!$O$2,Medarbejder!$O8,Q$7=Medarbejder!$P$2,Medarbejder!$P8,Q$7=Medarbejder!$Q$2,Medarbejder!$Q8,Q$7=Medarbejder!$R$2,Medarbejder!$R8,Q$7=Medarbejder!$S$2,Medarbejder!$S8,Q$7=Medarbejder!$T$2,Medarbejder!$T8,Q$7=Medarbejder!$U$2,Medarbejder!$U8)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_xlfn.IFS(X$7=Medarbejder!$O$2,Medarbejder!$O8,X$7=Medarbejder!$P$2,Medarbejder!$P8,X$7=Medarbejder!$Q$2,Medarbejder!$Q8,X$7=Medarbejder!$R$2,Medarbejder!$R8,X$7=Medarbejder!$S$2,Medarbejder!$S8,X$7=Medarbejder!$T$2,Medarbejder!$T8,X$7=Medarbejder!$U$2,Medarbejder!$U8)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_xlfn.IFS(AE$7=Medarbejder!$O$2,Medarbejder!$O8,AE$7=Medarbejder!$P$2,Medarbejder!$P8,AE$7=Medarbejder!$Q$2,Medarbejder!$Q8,AE$7=Medarbejder!$R$2,Medarbejder!$R8,AE$7=Medarbejder!$S$2,Medarbejder!$S8,AE$7=Medarbejder!$T$2,Medarbejder!$T8,AE$7=Medarbejder!$U$2,Medarbejder!$U8)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2"/>
        <v>0</v>
      </c>
      <c r="AJ14" s="90">
        <f>SUMIF($D$7:$AH$7,Medarbejder!$U$2,$D14:$AH14)</f>
        <v>0</v>
      </c>
      <c r="AK14" s="5">
        <f t="shared" si="3"/>
        <v>0</v>
      </c>
      <c r="AL14" s="5">
        <f t="shared" si="4"/>
        <v>0</v>
      </c>
      <c r="AM14" s="5">
        <f t="shared" si="5"/>
        <v>0</v>
      </c>
      <c r="AN14" s="5">
        <f t="shared" si="6"/>
        <v>0</v>
      </c>
      <c r="AO14" s="5">
        <f t="shared" si="7"/>
        <v>0</v>
      </c>
      <c r="AP14" s="5">
        <f t="shared" si="8"/>
        <v>0</v>
      </c>
      <c r="AQ14" s="54">
        <f>Medarbejder!F8</f>
        <v>0</v>
      </c>
      <c r="AR14" s="54">
        <f t="shared" si="9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_xlfn.IFS(J$7=Medarbejder!$O$2,Medarbejder!$O9,J$7=Medarbejder!$P$2,Medarbejder!$P9,J$7=Medarbejder!$Q$2,Medarbejder!$Q9,J$7=Medarbejder!$R$2,Medarbejder!$R9,J$7=Medarbejder!$S$2,Medarbejder!$S9,J$7=Medarbejder!$T$2,Medarbejder!$T9,J$7=Medarbejder!$U$2,Medarbejder!$U9)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_xlfn.IFS(Q$7=Medarbejder!$O$2,Medarbejder!$O9,Q$7=Medarbejder!$P$2,Medarbejder!$P9,Q$7=Medarbejder!$Q$2,Medarbejder!$Q9,Q$7=Medarbejder!$R$2,Medarbejder!$R9,Q$7=Medarbejder!$S$2,Medarbejder!$S9,Q$7=Medarbejder!$T$2,Medarbejder!$T9,Q$7=Medarbejder!$U$2,Medarbejder!$U9)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_xlfn.IFS(X$7=Medarbejder!$O$2,Medarbejder!$O9,X$7=Medarbejder!$P$2,Medarbejder!$P9,X$7=Medarbejder!$Q$2,Medarbejder!$Q9,X$7=Medarbejder!$R$2,Medarbejder!$R9,X$7=Medarbejder!$S$2,Medarbejder!$S9,X$7=Medarbejder!$T$2,Medarbejder!$T9,X$7=Medarbejder!$U$2,Medarbejder!$U9)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_xlfn.IFS(AE$7=Medarbejder!$O$2,Medarbejder!$O9,AE$7=Medarbejder!$P$2,Medarbejder!$P9,AE$7=Medarbejder!$Q$2,Medarbejder!$Q9,AE$7=Medarbejder!$R$2,Medarbejder!$R9,AE$7=Medarbejder!$S$2,Medarbejder!$S9,AE$7=Medarbejder!$T$2,Medarbejder!$T9,AE$7=Medarbejder!$U$2,Medarbejder!$U9)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2"/>
        <v>0</v>
      </c>
      <c r="AJ15" s="90">
        <f>SUMIF($D$7:$AH$7,Medarbejder!$U$2,$D15:$AH15)</f>
        <v>0</v>
      </c>
      <c r="AK15" s="5">
        <f t="shared" si="3"/>
        <v>0</v>
      </c>
      <c r="AL15" s="5">
        <f t="shared" si="4"/>
        <v>0</v>
      </c>
      <c r="AM15" s="5">
        <f t="shared" si="5"/>
        <v>0</v>
      </c>
      <c r="AN15" s="5">
        <f t="shared" si="6"/>
        <v>0</v>
      </c>
      <c r="AO15" s="5">
        <f t="shared" si="7"/>
        <v>0</v>
      </c>
      <c r="AP15" s="5">
        <f t="shared" si="8"/>
        <v>0</v>
      </c>
      <c r="AQ15" s="54">
        <f>Medarbejder!F9</f>
        <v>0</v>
      </c>
      <c r="AR15" s="54">
        <f t="shared" si="9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_xlfn.IFS(J$7=Medarbejder!$O$2,Medarbejder!$O10,J$7=Medarbejder!$P$2,Medarbejder!$P10,J$7=Medarbejder!$Q$2,Medarbejder!$Q10,J$7=Medarbejder!$R$2,Medarbejder!$R10,J$7=Medarbejder!$S$2,Medarbejder!$S10,J$7=Medarbejder!$T$2,Medarbejder!$T10,J$7=Medarbejder!$U$2,Medarbejder!$U10)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_xlfn.IFS(Q$7=Medarbejder!$O$2,Medarbejder!$O10,Q$7=Medarbejder!$P$2,Medarbejder!$P10,Q$7=Medarbejder!$Q$2,Medarbejder!$Q10,Q$7=Medarbejder!$R$2,Medarbejder!$R10,Q$7=Medarbejder!$S$2,Medarbejder!$S10,Q$7=Medarbejder!$T$2,Medarbejder!$T10,Q$7=Medarbejder!$U$2,Medarbejder!$U10)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_xlfn.IFS(X$7=Medarbejder!$O$2,Medarbejder!$O10,X$7=Medarbejder!$P$2,Medarbejder!$P10,X$7=Medarbejder!$Q$2,Medarbejder!$Q10,X$7=Medarbejder!$R$2,Medarbejder!$R10,X$7=Medarbejder!$S$2,Medarbejder!$S10,X$7=Medarbejder!$T$2,Medarbejder!$T10,X$7=Medarbejder!$U$2,Medarbejder!$U10)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$7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2"/>
        <v>0</v>
      </c>
      <c r="AJ16" s="90">
        <f>SUMIF($D$7:$AH$7,Medarbejder!$U$2,$D16:$AH16)</f>
        <v>0</v>
      </c>
      <c r="AK16" s="5">
        <f t="shared" si="3"/>
        <v>0</v>
      </c>
      <c r="AL16" s="5">
        <f t="shared" si="4"/>
        <v>0</v>
      </c>
      <c r="AM16" s="5">
        <f t="shared" si="5"/>
        <v>0</v>
      </c>
      <c r="AN16" s="5">
        <f t="shared" si="6"/>
        <v>0</v>
      </c>
      <c r="AO16" s="5">
        <f t="shared" si="7"/>
        <v>0</v>
      </c>
      <c r="AP16" s="5">
        <f t="shared" si="8"/>
        <v>0</v>
      </c>
      <c r="AQ16" s="54">
        <f>Medarbejder!F10</f>
        <v>0</v>
      </c>
      <c r="AR16" s="54">
        <f t="shared" si="9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_xlfn.IFS(J$7=Medarbejder!$O$2,Medarbejder!$O11,J$7=Medarbejder!$P$2,Medarbejder!$P11,J$7=Medarbejder!$Q$2,Medarbejder!$Q11,J$7=Medarbejder!$R$2,Medarbejder!$R11,J$7=Medarbejder!$S$2,Medarbejder!$S11,J$7=Medarbejder!$T$2,Medarbejder!$T11,J$7=Medarbejder!$U$2,Medarbejder!$U11)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_xlfn.IFS(Q$7=Medarbejder!$O$2,Medarbejder!$O11,Q$7=Medarbejder!$P$2,Medarbejder!$P11,Q$7=Medarbejder!$Q$2,Medarbejder!$Q11,Q$7=Medarbejder!$R$2,Medarbejder!$R11,Q$7=Medarbejder!$S$2,Medarbejder!$S11,Q$7=Medarbejder!$T$2,Medarbejder!$T11,Q$7=Medarbejder!$U$2,Medarbejder!$U11)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_xlfn.IFS(X$7=Medarbejder!$O$2,Medarbejder!$O11,X$7=Medarbejder!$P$2,Medarbejder!$P11,X$7=Medarbejder!$Q$2,Medarbejder!$Q11,X$7=Medarbejder!$R$2,Medarbejder!$R11,X$7=Medarbejder!$S$2,Medarbejder!$S11,X$7=Medarbejder!$T$2,Medarbejder!$T11,X$7=Medarbejder!$U$2,Medarbejder!$U11)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$7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2"/>
        <v>0</v>
      </c>
      <c r="AJ17" s="90">
        <f>SUMIF($D$7:$AH$7,Medarbejder!$U$2,$D17:$AH17)</f>
        <v>0</v>
      </c>
      <c r="AK17" s="5">
        <f t="shared" si="3"/>
        <v>0</v>
      </c>
      <c r="AL17" s="5">
        <f t="shared" si="4"/>
        <v>0</v>
      </c>
      <c r="AM17" s="5">
        <f t="shared" si="5"/>
        <v>0</v>
      </c>
      <c r="AN17" s="5">
        <f t="shared" si="6"/>
        <v>0</v>
      </c>
      <c r="AO17" s="5">
        <f t="shared" si="7"/>
        <v>0</v>
      </c>
      <c r="AP17" s="5">
        <f t="shared" si="8"/>
        <v>0</v>
      </c>
      <c r="AQ17" s="54">
        <f>Medarbejder!F11</f>
        <v>0</v>
      </c>
      <c r="AR17" s="54">
        <f t="shared" si="9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_xlfn.IFS(J$7=Medarbejder!$O$2,Medarbejder!$O12,J$7=Medarbejder!$P$2,Medarbejder!$P12,J$7=Medarbejder!$Q$2,Medarbejder!$Q12,J$7=Medarbejder!$R$2,Medarbejder!$R12,J$7=Medarbejder!$S$2,Medarbejder!$S12,J$7=Medarbejder!$T$2,Medarbejder!$T12,J$7=Medarbejder!$U$2,Medarbejder!$U12)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_xlfn.IFS(Q$7=Medarbejder!$O$2,Medarbejder!$O12,Q$7=Medarbejder!$P$2,Medarbejder!$P12,Q$7=Medarbejder!$Q$2,Medarbejder!$Q12,Q$7=Medarbejder!$R$2,Medarbejder!$R12,Q$7=Medarbejder!$S$2,Medarbejder!$S12,Q$7=Medarbejder!$T$2,Medarbejder!$T12,Q$7=Medarbejder!$U$2,Medarbejder!$U12)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_xlfn.IFS(X$7=Medarbejder!$O$2,Medarbejder!$O12,X$7=Medarbejder!$P$2,Medarbejder!$P12,X$7=Medarbejder!$Q$2,Medarbejder!$Q12,X$7=Medarbejder!$R$2,Medarbejder!$R12,X$7=Medarbejder!$S$2,Medarbejder!$S12,X$7=Medarbejder!$T$2,Medarbejder!$T12,X$7=Medarbejder!$U$2,Medarbejder!$U12)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$7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2"/>
        <v>0</v>
      </c>
      <c r="AJ18" s="90">
        <f>SUMIF($D$7:$AH$7,Medarbejder!$U$2,$D18:$AH18)</f>
        <v>0</v>
      </c>
      <c r="AK18" s="5">
        <f t="shared" si="3"/>
        <v>0</v>
      </c>
      <c r="AL18" s="5">
        <f t="shared" si="4"/>
        <v>0</v>
      </c>
      <c r="AM18" s="5">
        <f t="shared" si="5"/>
        <v>0</v>
      </c>
      <c r="AN18" s="5">
        <f t="shared" si="6"/>
        <v>0</v>
      </c>
      <c r="AO18" s="5">
        <f t="shared" si="7"/>
        <v>0</v>
      </c>
      <c r="AP18" s="5">
        <f t="shared" si="8"/>
        <v>0</v>
      </c>
      <c r="AQ18" s="54">
        <f>Medarbejder!F12</f>
        <v>0</v>
      </c>
      <c r="AR18" s="54">
        <f t="shared" si="9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_xlfn.IFS(J$7=Medarbejder!$O$2,Medarbejder!$O13,J$7=Medarbejder!$P$2,Medarbejder!$P13,J$7=Medarbejder!$Q$2,Medarbejder!$Q13,J$7=Medarbejder!$R$2,Medarbejder!$R13,J$7=Medarbejder!$S$2,Medarbejder!$S13,J$7=Medarbejder!$T$2,Medarbejder!$T13,J$7=Medarbejder!$U$2,Medarbejder!$U13)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_xlfn.IFS(Q$7=Medarbejder!$O$2,Medarbejder!$O13,Q$7=Medarbejder!$P$2,Medarbejder!$P13,Q$7=Medarbejder!$Q$2,Medarbejder!$Q13,Q$7=Medarbejder!$R$2,Medarbejder!$R13,Q$7=Medarbejder!$S$2,Medarbejder!$S13,Q$7=Medarbejder!$T$2,Medarbejder!$T13,Q$7=Medarbejder!$U$2,Medarbejder!$U13)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_xlfn.IFS(X$7=Medarbejder!$O$2,Medarbejder!$O13,X$7=Medarbejder!$P$2,Medarbejder!$P13,X$7=Medarbejder!$Q$2,Medarbejder!$Q13,X$7=Medarbejder!$R$2,Medarbejder!$R13,X$7=Medarbejder!$S$2,Medarbejder!$S13,X$7=Medarbejder!$T$2,Medarbejder!$T13,X$7=Medarbejder!$U$2,Medarbejder!$U13)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$7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2"/>
        <v>0</v>
      </c>
      <c r="AJ19" s="90">
        <f>SUMIF($D$7:$AH$7,Medarbejder!$U$2,$D19:$AH19)</f>
        <v>0</v>
      </c>
      <c r="AK19" s="5">
        <f t="shared" si="3"/>
        <v>0</v>
      </c>
      <c r="AL19" s="5">
        <f t="shared" si="4"/>
        <v>0</v>
      </c>
      <c r="AM19" s="5">
        <f t="shared" si="5"/>
        <v>0</v>
      </c>
      <c r="AN19" s="5">
        <f t="shared" si="6"/>
        <v>0</v>
      </c>
      <c r="AO19" s="5">
        <f t="shared" si="7"/>
        <v>0</v>
      </c>
      <c r="AP19" s="5">
        <f t="shared" si="8"/>
        <v>0</v>
      </c>
      <c r="AQ19" s="54">
        <f>Medarbejder!F13</f>
        <v>0</v>
      </c>
      <c r="AR19" s="54">
        <f t="shared" si="9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_xlfn.IFS(J$7=Medarbejder!$O$2,Medarbejder!$O14,J$7=Medarbejder!$P$2,Medarbejder!$P14,J$7=Medarbejder!$Q$2,Medarbejder!$Q14,J$7=Medarbejder!$R$2,Medarbejder!$R14,J$7=Medarbejder!$S$2,Medarbejder!$S14,J$7=Medarbejder!$T$2,Medarbejder!$T14,J$7=Medarbejder!$U$2,Medarbejder!$U14)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_xlfn.IFS(Q$7=Medarbejder!$O$2,Medarbejder!$O14,Q$7=Medarbejder!$P$2,Medarbejder!$P14,Q$7=Medarbejder!$Q$2,Medarbejder!$Q14,Q$7=Medarbejder!$R$2,Medarbejder!$R14,Q$7=Medarbejder!$S$2,Medarbejder!$S14,Q$7=Medarbejder!$T$2,Medarbejder!$T14,Q$7=Medarbejder!$U$2,Medarbejder!$U14)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_xlfn.IFS(X$7=Medarbejder!$O$2,Medarbejder!$O14,X$7=Medarbejder!$P$2,Medarbejder!$P14,X$7=Medarbejder!$Q$2,Medarbejder!$Q14,X$7=Medarbejder!$R$2,Medarbejder!$R14,X$7=Medarbejder!$S$2,Medarbejder!$S14,X$7=Medarbejder!$T$2,Medarbejder!$T14,X$7=Medarbejder!$U$2,Medarbejder!$U14)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$7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2"/>
        <v>0</v>
      </c>
      <c r="AJ20" s="90">
        <f>SUMIF($D$7:$AH$7,Medarbejder!$U$2,$D20:$AH20)</f>
        <v>0</v>
      </c>
      <c r="AK20" s="5">
        <f t="shared" si="3"/>
        <v>0</v>
      </c>
      <c r="AL20" s="5">
        <f t="shared" si="4"/>
        <v>0</v>
      </c>
      <c r="AM20" s="5">
        <f t="shared" si="5"/>
        <v>0</v>
      </c>
      <c r="AN20" s="5">
        <f t="shared" si="6"/>
        <v>0</v>
      </c>
      <c r="AO20" s="5">
        <f t="shared" si="7"/>
        <v>0</v>
      </c>
      <c r="AP20" s="5">
        <f t="shared" si="8"/>
        <v>0</v>
      </c>
      <c r="AQ20" s="54">
        <f>Medarbejder!F14</f>
        <v>0</v>
      </c>
      <c r="AR20" s="54">
        <f t="shared" si="9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_xlfn.IFS(J$7=Medarbejder!$O$2,Medarbejder!$O15,J$7=Medarbejder!$P$2,Medarbejder!$P15,J$7=Medarbejder!$Q$2,Medarbejder!$Q15,J$7=Medarbejder!$R$2,Medarbejder!$R15,J$7=Medarbejder!$S$2,Medarbejder!$S15,J$7=Medarbejder!$T$2,Medarbejder!$T15,J$7=Medarbejder!$U$2,Medarbejder!$U15)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_xlfn.IFS(Q$7=Medarbejder!$O$2,Medarbejder!$O15,Q$7=Medarbejder!$P$2,Medarbejder!$P15,Q$7=Medarbejder!$Q$2,Medarbejder!$Q15,Q$7=Medarbejder!$R$2,Medarbejder!$R15,Q$7=Medarbejder!$S$2,Medarbejder!$S15,Q$7=Medarbejder!$T$2,Medarbejder!$T15,Q$7=Medarbejder!$U$2,Medarbejder!$U15)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_xlfn.IFS(X$7=Medarbejder!$O$2,Medarbejder!$O15,X$7=Medarbejder!$P$2,Medarbejder!$P15,X$7=Medarbejder!$Q$2,Medarbejder!$Q15,X$7=Medarbejder!$R$2,Medarbejder!$R15,X$7=Medarbejder!$S$2,Medarbejder!$S15,X$7=Medarbejder!$T$2,Medarbejder!$T15,X$7=Medarbejder!$U$2,Medarbejder!$U15)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$7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2"/>
        <v>0</v>
      </c>
      <c r="AJ21" s="90">
        <f>SUMIF($D$7:$AH$7,Medarbejder!$U$2,$D21:$AH21)</f>
        <v>0</v>
      </c>
      <c r="AK21" s="5">
        <f t="shared" si="3"/>
        <v>0</v>
      </c>
      <c r="AL21" s="5">
        <f t="shared" si="4"/>
        <v>0</v>
      </c>
      <c r="AM21" s="5">
        <f t="shared" si="5"/>
        <v>0</v>
      </c>
      <c r="AN21" s="5">
        <f t="shared" si="6"/>
        <v>0</v>
      </c>
      <c r="AO21" s="5">
        <f t="shared" si="7"/>
        <v>0</v>
      </c>
      <c r="AP21" s="5">
        <f t="shared" si="8"/>
        <v>0</v>
      </c>
      <c r="AQ21" s="54">
        <f>Medarbejder!F15</f>
        <v>0</v>
      </c>
      <c r="AR21" s="54">
        <f t="shared" si="9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_xlfn.IFS(J$7=Medarbejder!$O$2,Medarbejder!$O16,J$7=Medarbejder!$P$2,Medarbejder!$P16,J$7=Medarbejder!$Q$2,Medarbejder!$Q16,J$7=Medarbejder!$R$2,Medarbejder!$R16,J$7=Medarbejder!$S$2,Medarbejder!$S16,J$7=Medarbejder!$T$2,Medarbejder!$T16,J$7=Medarbejder!$U$2,Medarbejder!$U16)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_xlfn.IFS(Q$7=Medarbejder!$O$2,Medarbejder!$O16,Q$7=Medarbejder!$P$2,Medarbejder!$P16,Q$7=Medarbejder!$Q$2,Medarbejder!$Q16,Q$7=Medarbejder!$R$2,Medarbejder!$R16,Q$7=Medarbejder!$S$2,Medarbejder!$S16,Q$7=Medarbejder!$T$2,Medarbejder!$T16,Q$7=Medarbejder!$U$2,Medarbejder!$U16)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_xlfn.IFS(X$7=Medarbejder!$O$2,Medarbejder!$O16,X$7=Medarbejder!$P$2,Medarbejder!$P16,X$7=Medarbejder!$Q$2,Medarbejder!$Q16,X$7=Medarbejder!$R$2,Medarbejder!$R16,X$7=Medarbejder!$S$2,Medarbejder!$S16,X$7=Medarbejder!$T$2,Medarbejder!$T16,X$7=Medarbejder!$U$2,Medarbejder!$U16)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$7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2"/>
        <v>0</v>
      </c>
      <c r="AJ22" s="90">
        <f>SUMIF($D$7:$AH$7,Medarbejder!$U$2,$D22:$AH22)</f>
        <v>0</v>
      </c>
      <c r="AK22" s="5">
        <f t="shared" si="3"/>
        <v>0</v>
      </c>
      <c r="AL22" s="5">
        <f t="shared" si="4"/>
        <v>0</v>
      </c>
      <c r="AM22" s="5">
        <f t="shared" si="5"/>
        <v>0</v>
      </c>
      <c r="AN22" s="5">
        <f t="shared" si="6"/>
        <v>0</v>
      </c>
      <c r="AO22" s="5">
        <f t="shared" si="7"/>
        <v>0</v>
      </c>
      <c r="AP22" s="5">
        <f t="shared" si="8"/>
        <v>0</v>
      </c>
      <c r="AQ22" s="54">
        <f>Medarbejder!F16</f>
        <v>0</v>
      </c>
      <c r="AR22" s="54">
        <f t="shared" si="9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_xlfn.IFS(J$7=Medarbejder!$O$2,Medarbejder!$O17,J$7=Medarbejder!$P$2,Medarbejder!$P17,J$7=Medarbejder!$Q$2,Medarbejder!$Q17,J$7=Medarbejder!$R$2,Medarbejder!$R17,J$7=Medarbejder!$S$2,Medarbejder!$S17,J$7=Medarbejder!$T$2,Medarbejder!$T17,J$7=Medarbejder!$U$2,Medarbejder!$U17)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_xlfn.IFS(Q$7=Medarbejder!$O$2,Medarbejder!$O17,Q$7=Medarbejder!$P$2,Medarbejder!$P17,Q$7=Medarbejder!$Q$2,Medarbejder!$Q17,Q$7=Medarbejder!$R$2,Medarbejder!$R17,Q$7=Medarbejder!$S$2,Medarbejder!$S17,Q$7=Medarbejder!$T$2,Medarbejder!$T17,Q$7=Medarbejder!$U$2,Medarbejder!$U17)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_xlfn.IFS(X$7=Medarbejder!$O$2,Medarbejder!$O17,X$7=Medarbejder!$P$2,Medarbejder!$P17,X$7=Medarbejder!$Q$2,Medarbejder!$Q17,X$7=Medarbejder!$R$2,Medarbejder!$R17,X$7=Medarbejder!$S$2,Medarbejder!$S17,X$7=Medarbejder!$T$2,Medarbejder!$T17,X$7=Medarbejder!$U$2,Medarbejder!$U17)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$7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2"/>
        <v>0</v>
      </c>
      <c r="AJ23" s="90">
        <f>SUMIF($D$7:$AH$7,Medarbejder!$U$2,$D23:$AH23)</f>
        <v>0</v>
      </c>
      <c r="AK23" s="5">
        <f t="shared" si="3"/>
        <v>0</v>
      </c>
      <c r="AL23" s="5">
        <f t="shared" si="4"/>
        <v>0</v>
      </c>
      <c r="AM23" s="5">
        <f t="shared" si="5"/>
        <v>0</v>
      </c>
      <c r="AN23" s="5">
        <f t="shared" si="6"/>
        <v>0</v>
      </c>
      <c r="AO23" s="5">
        <f t="shared" si="7"/>
        <v>0</v>
      </c>
      <c r="AP23" s="5">
        <f t="shared" si="8"/>
        <v>0</v>
      </c>
      <c r="AQ23" s="54">
        <f>Medarbejder!F17</f>
        <v>0</v>
      </c>
      <c r="AR23" s="54">
        <f t="shared" si="9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_xlfn.IFS(J$7=Medarbejder!$O$2,Medarbejder!$O18,J$7=Medarbejder!$P$2,Medarbejder!$P18,J$7=Medarbejder!$Q$2,Medarbejder!$Q18,J$7=Medarbejder!$R$2,Medarbejder!$R18,J$7=Medarbejder!$S$2,Medarbejder!$S18,J$7=Medarbejder!$T$2,Medarbejder!$T18,J$7=Medarbejder!$U$2,Medarbejder!$U18)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_xlfn.IFS(Q$7=Medarbejder!$O$2,Medarbejder!$O18,Q$7=Medarbejder!$P$2,Medarbejder!$P18,Q$7=Medarbejder!$Q$2,Medarbejder!$Q18,Q$7=Medarbejder!$R$2,Medarbejder!$R18,Q$7=Medarbejder!$S$2,Medarbejder!$S18,Q$7=Medarbejder!$T$2,Medarbejder!$T18,Q$7=Medarbejder!$U$2,Medarbejder!$U18)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_xlfn.IFS(X$7=Medarbejder!$O$2,Medarbejder!$O18,X$7=Medarbejder!$P$2,Medarbejder!$P18,X$7=Medarbejder!$Q$2,Medarbejder!$Q18,X$7=Medarbejder!$R$2,Medarbejder!$R18,X$7=Medarbejder!$S$2,Medarbejder!$S18,X$7=Medarbejder!$T$2,Medarbejder!$T18,X$7=Medarbejder!$U$2,Medarbejder!$U18)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$7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2"/>
        <v>0</v>
      </c>
      <c r="AJ24" s="90">
        <f>SUMIF($D$7:$AH$7,Medarbejder!$U$2,$D24:$AH24)</f>
        <v>0</v>
      </c>
      <c r="AK24" s="5">
        <f t="shared" si="3"/>
        <v>0</v>
      </c>
      <c r="AL24" s="5">
        <f t="shared" si="4"/>
        <v>0</v>
      </c>
      <c r="AM24" s="5">
        <f t="shared" si="5"/>
        <v>0</v>
      </c>
      <c r="AN24" s="5">
        <f t="shared" si="6"/>
        <v>0</v>
      </c>
      <c r="AO24" s="5">
        <f t="shared" si="7"/>
        <v>0</v>
      </c>
      <c r="AP24" s="5">
        <f t="shared" si="8"/>
        <v>0</v>
      </c>
      <c r="AQ24" s="54">
        <f>Medarbejder!F18</f>
        <v>0</v>
      </c>
      <c r="AR24" s="54">
        <f t="shared" si="9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_xlfn.IFS(J$7=Medarbejder!$O$2,Medarbejder!$O19,J$7=Medarbejder!$P$2,Medarbejder!$P19,J$7=Medarbejder!$Q$2,Medarbejder!$Q19,J$7=Medarbejder!$R$2,Medarbejder!$R19,J$7=Medarbejder!$S$2,Medarbejder!$S19,J$7=Medarbejder!$T$2,Medarbejder!$T19,J$7=Medarbejder!$U$2,Medarbejder!$U19)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_xlfn.IFS(Q$7=Medarbejder!$O$2,Medarbejder!$O19,Q$7=Medarbejder!$P$2,Medarbejder!$P19,Q$7=Medarbejder!$Q$2,Medarbejder!$Q19,Q$7=Medarbejder!$R$2,Medarbejder!$R19,Q$7=Medarbejder!$S$2,Medarbejder!$S19,Q$7=Medarbejder!$T$2,Medarbejder!$T19,Q$7=Medarbejder!$U$2,Medarbejder!$U19)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_xlfn.IFS(X$7=Medarbejder!$O$2,Medarbejder!$O19,X$7=Medarbejder!$P$2,Medarbejder!$P19,X$7=Medarbejder!$Q$2,Medarbejder!$Q19,X$7=Medarbejder!$R$2,Medarbejder!$R19,X$7=Medarbejder!$S$2,Medarbejder!$S19,X$7=Medarbejder!$T$2,Medarbejder!$T19,X$7=Medarbejder!$U$2,Medarbejder!$U19)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$7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2"/>
        <v>0</v>
      </c>
      <c r="AJ25" s="90">
        <f>SUMIF($D$7:$AH$7,Medarbejder!$U$2,$D25:$AH25)</f>
        <v>0</v>
      </c>
      <c r="AK25" s="5">
        <f t="shared" si="3"/>
        <v>0</v>
      </c>
      <c r="AL25" s="5">
        <f t="shared" si="4"/>
        <v>0</v>
      </c>
      <c r="AM25" s="5">
        <f t="shared" si="5"/>
        <v>0</v>
      </c>
      <c r="AN25" s="5">
        <f t="shared" si="6"/>
        <v>0</v>
      </c>
      <c r="AO25" s="5">
        <f t="shared" si="7"/>
        <v>0</v>
      </c>
      <c r="AP25" s="5">
        <f t="shared" si="8"/>
        <v>0</v>
      </c>
      <c r="AQ25" s="54">
        <f>Medarbejder!F19</f>
        <v>0</v>
      </c>
      <c r="AR25" s="54">
        <f t="shared" si="9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_xlfn.IFS(J$7=Medarbejder!$O$2,Medarbejder!$O20,J$7=Medarbejder!$P$2,Medarbejder!$P20,J$7=Medarbejder!$Q$2,Medarbejder!$Q20,J$7=Medarbejder!$R$2,Medarbejder!$R20,J$7=Medarbejder!$S$2,Medarbejder!$S20,J$7=Medarbejder!$T$2,Medarbejder!$T20,J$7=Medarbejder!$U$2,Medarbejder!$U20)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_xlfn.IFS(Q$7=Medarbejder!$O$2,Medarbejder!$O20,Q$7=Medarbejder!$P$2,Medarbejder!$P20,Q$7=Medarbejder!$Q$2,Medarbejder!$Q20,Q$7=Medarbejder!$R$2,Medarbejder!$R20,Q$7=Medarbejder!$S$2,Medarbejder!$S20,Q$7=Medarbejder!$T$2,Medarbejder!$T20,Q$7=Medarbejder!$U$2,Medarbejder!$U20)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_xlfn.IFS(X$7=Medarbejder!$O$2,Medarbejder!$O20,X$7=Medarbejder!$P$2,Medarbejder!$P20,X$7=Medarbejder!$Q$2,Medarbejder!$Q20,X$7=Medarbejder!$R$2,Medarbejder!$R20,X$7=Medarbejder!$S$2,Medarbejder!$S20,X$7=Medarbejder!$T$2,Medarbejder!$T20,X$7=Medarbejder!$U$2,Medarbejder!$U20)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$7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2"/>
        <v>0</v>
      </c>
      <c r="AJ26" s="90">
        <f>SUMIF($D$7:$AH$7,Medarbejder!$U$2,$D26:$AH26)</f>
        <v>0</v>
      </c>
      <c r="AK26" s="5">
        <f t="shared" si="3"/>
        <v>0</v>
      </c>
      <c r="AL26" s="5">
        <f t="shared" si="4"/>
        <v>0</v>
      </c>
      <c r="AM26" s="5">
        <f t="shared" si="5"/>
        <v>0</v>
      </c>
      <c r="AN26" s="5">
        <f t="shared" si="6"/>
        <v>0</v>
      </c>
      <c r="AO26" s="5">
        <f t="shared" si="7"/>
        <v>0</v>
      </c>
      <c r="AP26" s="5">
        <f t="shared" si="8"/>
        <v>0</v>
      </c>
      <c r="AQ26" s="54">
        <f>Medarbejder!F20</f>
        <v>0</v>
      </c>
      <c r="AR26" s="54">
        <f t="shared" si="9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_xlfn.IFS(J$7=Medarbejder!$O$2,Medarbejder!$O21,J$7=Medarbejder!$P$2,Medarbejder!$P21,J$7=Medarbejder!$Q$2,Medarbejder!$Q21,J$7=Medarbejder!$R$2,Medarbejder!$R21,J$7=Medarbejder!$S$2,Medarbejder!$S21,J$7=Medarbejder!$T$2,Medarbejder!$T21,J$7=Medarbejder!$U$2,Medarbejder!$U21)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_xlfn.IFS(Q$7=Medarbejder!$O$2,Medarbejder!$O21,Q$7=Medarbejder!$P$2,Medarbejder!$P21,Q$7=Medarbejder!$Q$2,Medarbejder!$Q21,Q$7=Medarbejder!$R$2,Medarbejder!$R21,Q$7=Medarbejder!$S$2,Medarbejder!$S21,Q$7=Medarbejder!$T$2,Medarbejder!$T21,Q$7=Medarbejder!$U$2,Medarbejder!$U21)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_xlfn.IFS(X$7=Medarbejder!$O$2,Medarbejder!$O21,X$7=Medarbejder!$P$2,Medarbejder!$P21,X$7=Medarbejder!$Q$2,Medarbejder!$Q21,X$7=Medarbejder!$R$2,Medarbejder!$R21,X$7=Medarbejder!$S$2,Medarbejder!$S21,X$7=Medarbejder!$T$2,Medarbejder!$T21,X$7=Medarbejder!$U$2,Medarbejder!$U21)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$7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2"/>
        <v>0</v>
      </c>
      <c r="AJ27" s="90">
        <f>SUMIF($D$7:$AH$7,Medarbejder!$U$2,$D27:$AH27)</f>
        <v>0</v>
      </c>
      <c r="AK27" s="5">
        <f t="shared" si="3"/>
        <v>0</v>
      </c>
      <c r="AL27" s="5">
        <f t="shared" si="4"/>
        <v>0</v>
      </c>
      <c r="AM27" s="5">
        <f t="shared" si="5"/>
        <v>0</v>
      </c>
      <c r="AN27" s="5">
        <f t="shared" si="6"/>
        <v>0</v>
      </c>
      <c r="AO27" s="5">
        <f t="shared" si="7"/>
        <v>0</v>
      </c>
      <c r="AP27" s="5">
        <f t="shared" si="8"/>
        <v>0</v>
      </c>
      <c r="AQ27" s="54">
        <f>Medarbejder!F21</f>
        <v>0</v>
      </c>
      <c r="AR27" s="54">
        <f t="shared" si="9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_xlfn.IFS(J$7=Medarbejder!$O$2,Medarbejder!$O22,J$7=Medarbejder!$P$2,Medarbejder!$P22,J$7=Medarbejder!$Q$2,Medarbejder!$Q22,J$7=Medarbejder!$R$2,Medarbejder!$R22,J$7=Medarbejder!$S$2,Medarbejder!$S22,J$7=Medarbejder!$T$2,Medarbejder!$T22,J$7=Medarbejder!$U$2,Medarbejder!$U22)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_xlfn.IFS(Q$7=Medarbejder!$O$2,Medarbejder!$O22,Q$7=Medarbejder!$P$2,Medarbejder!$P22,Q$7=Medarbejder!$Q$2,Medarbejder!$Q22,Q$7=Medarbejder!$R$2,Medarbejder!$R22,Q$7=Medarbejder!$S$2,Medarbejder!$S22,Q$7=Medarbejder!$T$2,Medarbejder!$T22,Q$7=Medarbejder!$U$2,Medarbejder!$U22)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_xlfn.IFS(X$7=Medarbejder!$O$2,Medarbejder!$O22,X$7=Medarbejder!$P$2,Medarbejder!$P22,X$7=Medarbejder!$Q$2,Medarbejder!$Q22,X$7=Medarbejder!$R$2,Medarbejder!$R22,X$7=Medarbejder!$S$2,Medarbejder!$S22,X$7=Medarbejder!$T$2,Medarbejder!$T22,X$7=Medarbejder!$U$2,Medarbejder!$U22)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$7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2"/>
        <v>0</v>
      </c>
      <c r="AJ28" s="90">
        <f>SUMIF($D$7:$AH$7,Medarbejder!$U$2,$D28:$AH28)</f>
        <v>0</v>
      </c>
      <c r="AK28" s="5">
        <f t="shared" si="3"/>
        <v>0</v>
      </c>
      <c r="AL28" s="5">
        <f t="shared" si="4"/>
        <v>0</v>
      </c>
      <c r="AM28" s="5">
        <f t="shared" si="5"/>
        <v>0</v>
      </c>
      <c r="AN28" s="5">
        <f t="shared" si="6"/>
        <v>0</v>
      </c>
      <c r="AO28" s="5">
        <f t="shared" si="7"/>
        <v>0</v>
      </c>
      <c r="AP28" s="5">
        <f t="shared" si="8"/>
        <v>0</v>
      </c>
      <c r="AQ28" s="54">
        <f>Medarbejder!F22</f>
        <v>0</v>
      </c>
      <c r="AR28" s="54">
        <f t="shared" si="9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_xlfn.IFS(J$7=Medarbejder!$O$2,Medarbejder!$O23,J$7=Medarbejder!$P$2,Medarbejder!$P23,J$7=Medarbejder!$Q$2,Medarbejder!$Q23,J$7=Medarbejder!$R$2,Medarbejder!$R23,J$7=Medarbejder!$S$2,Medarbejder!$S23,J$7=Medarbejder!$T$2,Medarbejder!$T23,J$7=Medarbejder!$U$2,Medarbejder!$U23)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_xlfn.IFS(Q$7=Medarbejder!$O$2,Medarbejder!$O23,Q$7=Medarbejder!$P$2,Medarbejder!$P23,Q$7=Medarbejder!$Q$2,Medarbejder!$Q23,Q$7=Medarbejder!$R$2,Medarbejder!$R23,Q$7=Medarbejder!$S$2,Medarbejder!$S23,Q$7=Medarbejder!$T$2,Medarbejder!$T23,Q$7=Medarbejder!$U$2,Medarbejder!$U23)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_xlfn.IFS(X$7=Medarbejder!$O$2,Medarbejder!$O23,X$7=Medarbejder!$P$2,Medarbejder!$P23,X$7=Medarbejder!$Q$2,Medarbejder!$Q23,X$7=Medarbejder!$R$2,Medarbejder!$R23,X$7=Medarbejder!$S$2,Medarbejder!$S23,X$7=Medarbejder!$T$2,Medarbejder!$T23,X$7=Medarbejder!$U$2,Medarbejder!$U23)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$7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2"/>
        <v>0</v>
      </c>
      <c r="AJ29" s="90">
        <f>SUMIF($D$7:$AH$7,Medarbejder!$U$2,$D29:$AH29)</f>
        <v>0</v>
      </c>
      <c r="AK29" s="5">
        <f t="shared" si="3"/>
        <v>0</v>
      </c>
      <c r="AL29" s="5">
        <f t="shared" si="4"/>
        <v>0</v>
      </c>
      <c r="AM29" s="5">
        <f t="shared" si="5"/>
        <v>0</v>
      </c>
      <c r="AN29" s="5">
        <f t="shared" si="6"/>
        <v>0</v>
      </c>
      <c r="AO29" s="5">
        <f t="shared" si="7"/>
        <v>0</v>
      </c>
      <c r="AP29" s="5">
        <f t="shared" si="8"/>
        <v>0</v>
      </c>
      <c r="AQ29" s="54">
        <f>Medarbejder!F23</f>
        <v>0</v>
      </c>
      <c r="AR29" s="54">
        <f t="shared" si="9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_xlfn.IFS(J$7=Medarbejder!$O$2,Medarbejder!$O24,J$7=Medarbejder!$P$2,Medarbejder!$P24,J$7=Medarbejder!$Q$2,Medarbejder!$Q24,J$7=Medarbejder!$R$2,Medarbejder!$R24,J$7=Medarbejder!$S$2,Medarbejder!$S24,J$7=Medarbejder!$T$2,Medarbejder!$T24,J$7=Medarbejder!$U$2,Medarbejder!$U24)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_xlfn.IFS(Q$7=Medarbejder!$O$2,Medarbejder!$O24,Q$7=Medarbejder!$P$2,Medarbejder!$P24,Q$7=Medarbejder!$Q$2,Medarbejder!$Q24,Q$7=Medarbejder!$R$2,Medarbejder!$R24,Q$7=Medarbejder!$S$2,Medarbejder!$S24,Q$7=Medarbejder!$T$2,Medarbejder!$T24,Q$7=Medarbejder!$U$2,Medarbejder!$U24)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_xlfn.IFS(X$7=Medarbejder!$O$2,Medarbejder!$O24,X$7=Medarbejder!$P$2,Medarbejder!$P24,X$7=Medarbejder!$Q$2,Medarbejder!$Q24,X$7=Medarbejder!$R$2,Medarbejder!$R24,X$7=Medarbejder!$S$2,Medarbejder!$S24,X$7=Medarbejder!$T$2,Medarbejder!$T24,X$7=Medarbejder!$U$2,Medarbejder!$U24)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$7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2"/>
        <v>0</v>
      </c>
      <c r="AJ30" s="90">
        <f>SUMIF($D$7:$AH$7,Medarbejder!$U$2,$D30:$AH30)</f>
        <v>0</v>
      </c>
      <c r="AK30" s="5">
        <f t="shared" si="3"/>
        <v>0</v>
      </c>
      <c r="AL30" s="5">
        <f t="shared" si="4"/>
        <v>0</v>
      </c>
      <c r="AM30" s="5">
        <f t="shared" si="5"/>
        <v>0</v>
      </c>
      <c r="AN30" s="5">
        <f t="shared" si="6"/>
        <v>0</v>
      </c>
      <c r="AO30" s="5">
        <f t="shared" si="7"/>
        <v>0</v>
      </c>
      <c r="AP30" s="5">
        <f t="shared" si="8"/>
        <v>0</v>
      </c>
      <c r="AQ30" s="54">
        <f>Medarbejder!F24</f>
        <v>0</v>
      </c>
      <c r="AR30" s="54">
        <f t="shared" si="9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_xlfn.IFS(J$7=Medarbejder!$O$2,Medarbejder!$O25,J$7=Medarbejder!$P$2,Medarbejder!$P25,J$7=Medarbejder!$Q$2,Medarbejder!$Q25,J$7=Medarbejder!$R$2,Medarbejder!$R25,J$7=Medarbejder!$S$2,Medarbejder!$S25,J$7=Medarbejder!$T$2,Medarbejder!$T25,J$7=Medarbejder!$U$2,Medarbejder!$U25)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_xlfn.IFS(Q$7=Medarbejder!$O$2,Medarbejder!$O25,Q$7=Medarbejder!$P$2,Medarbejder!$P25,Q$7=Medarbejder!$Q$2,Medarbejder!$Q25,Q$7=Medarbejder!$R$2,Medarbejder!$R25,Q$7=Medarbejder!$S$2,Medarbejder!$S25,Q$7=Medarbejder!$T$2,Medarbejder!$T25,Q$7=Medarbejder!$U$2,Medarbejder!$U25)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_xlfn.IFS(X$7=Medarbejder!$O$2,Medarbejder!$O25,X$7=Medarbejder!$P$2,Medarbejder!$P25,X$7=Medarbejder!$Q$2,Medarbejder!$Q25,X$7=Medarbejder!$R$2,Medarbejder!$R25,X$7=Medarbejder!$S$2,Medarbejder!$S25,X$7=Medarbejder!$T$2,Medarbejder!$T25,X$7=Medarbejder!$U$2,Medarbejder!$U25)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$7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2"/>
        <v>0</v>
      </c>
      <c r="AJ31" s="90">
        <f>SUMIF($D$7:$AH$7,Medarbejder!$U$2,$D31:$AH31)</f>
        <v>0</v>
      </c>
      <c r="AK31" s="5">
        <f t="shared" si="3"/>
        <v>0</v>
      </c>
      <c r="AL31" s="5">
        <f t="shared" si="4"/>
        <v>0</v>
      </c>
      <c r="AM31" s="5">
        <f t="shared" si="5"/>
        <v>0</v>
      </c>
      <c r="AN31" s="5">
        <f t="shared" si="6"/>
        <v>0</v>
      </c>
      <c r="AO31" s="5">
        <f t="shared" si="7"/>
        <v>0</v>
      </c>
      <c r="AP31" s="5">
        <f t="shared" si="8"/>
        <v>0</v>
      </c>
      <c r="AQ31" s="54">
        <f>Medarbejder!F25</f>
        <v>0</v>
      </c>
      <c r="AR31" s="54">
        <f t="shared" si="9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_xlfn.IFS(J$7=Medarbejder!$O$2,Medarbejder!$O26,J$7=Medarbejder!$P$2,Medarbejder!$P26,J$7=Medarbejder!$Q$2,Medarbejder!$Q26,J$7=Medarbejder!$R$2,Medarbejder!$R26,J$7=Medarbejder!$S$2,Medarbejder!$S26,J$7=Medarbejder!$T$2,Medarbejder!$T26,J$7=Medarbejder!$U$2,Medarbejder!$U26)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_xlfn.IFS(Q$7=Medarbejder!$O$2,Medarbejder!$O26,Q$7=Medarbejder!$P$2,Medarbejder!$P26,Q$7=Medarbejder!$Q$2,Medarbejder!$Q26,Q$7=Medarbejder!$R$2,Medarbejder!$R26,Q$7=Medarbejder!$S$2,Medarbejder!$S26,Q$7=Medarbejder!$T$2,Medarbejder!$T26,Q$7=Medarbejder!$U$2,Medarbejder!$U26)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_xlfn.IFS(X$7=Medarbejder!$O$2,Medarbejder!$O26,X$7=Medarbejder!$P$2,Medarbejder!$P26,X$7=Medarbejder!$Q$2,Medarbejder!$Q26,X$7=Medarbejder!$R$2,Medarbejder!$R26,X$7=Medarbejder!$S$2,Medarbejder!$S26,X$7=Medarbejder!$T$2,Medarbejder!$T26,X$7=Medarbejder!$U$2,Medarbejder!$U26)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$7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2"/>
        <v>0</v>
      </c>
      <c r="AJ32" s="90">
        <f>SUMIF($D$7:$AH$7,Medarbejder!$U$2,$D32:$AH32)</f>
        <v>0</v>
      </c>
      <c r="AK32" s="5">
        <f t="shared" si="3"/>
        <v>0</v>
      </c>
      <c r="AL32" s="5">
        <f t="shared" si="4"/>
        <v>0</v>
      </c>
      <c r="AM32" s="5">
        <f t="shared" si="5"/>
        <v>0</v>
      </c>
      <c r="AN32" s="5">
        <f t="shared" si="6"/>
        <v>0</v>
      </c>
      <c r="AO32" s="5">
        <f t="shared" si="7"/>
        <v>0</v>
      </c>
      <c r="AP32" s="5">
        <f t="shared" si="8"/>
        <v>0</v>
      </c>
      <c r="AQ32" s="54">
        <f>Medarbejder!F26</f>
        <v>0</v>
      </c>
      <c r="AR32" s="54">
        <f t="shared" si="9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_xlfn.IFS(J$7=Medarbejder!$O$2,Medarbejder!$O27,J$7=Medarbejder!$P$2,Medarbejder!$P27,J$7=Medarbejder!$Q$2,Medarbejder!$Q27,J$7=Medarbejder!$R$2,Medarbejder!$R27,J$7=Medarbejder!$S$2,Medarbejder!$S27,J$7=Medarbejder!$T$2,Medarbejder!$T27,J$7=Medarbejder!$U$2,Medarbejder!$U27)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_xlfn.IFS(Q$7=Medarbejder!$O$2,Medarbejder!$O27,Q$7=Medarbejder!$P$2,Medarbejder!$P27,Q$7=Medarbejder!$Q$2,Medarbejder!$Q27,Q$7=Medarbejder!$R$2,Medarbejder!$R27,Q$7=Medarbejder!$S$2,Medarbejder!$S27,Q$7=Medarbejder!$T$2,Medarbejder!$T27,Q$7=Medarbejder!$U$2,Medarbejder!$U27)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_xlfn.IFS(X$7=Medarbejder!$O$2,Medarbejder!$O27,X$7=Medarbejder!$P$2,Medarbejder!$P27,X$7=Medarbejder!$Q$2,Medarbejder!$Q27,X$7=Medarbejder!$R$2,Medarbejder!$R27,X$7=Medarbejder!$S$2,Medarbejder!$S27,X$7=Medarbejder!$T$2,Medarbejder!$T27,X$7=Medarbejder!$U$2,Medarbejder!$U27)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$7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2"/>
        <v>0</v>
      </c>
      <c r="AJ33" s="90">
        <f>SUMIF($D$7:$AH$7,Medarbejder!$U$2,$D33:$AH33)</f>
        <v>0</v>
      </c>
      <c r="AK33" s="5">
        <f t="shared" si="3"/>
        <v>0</v>
      </c>
      <c r="AL33" s="5">
        <f t="shared" si="4"/>
        <v>0</v>
      </c>
      <c r="AM33" s="5">
        <f t="shared" si="5"/>
        <v>0</v>
      </c>
      <c r="AN33" s="5">
        <f t="shared" si="6"/>
        <v>0</v>
      </c>
      <c r="AO33" s="5">
        <f t="shared" si="7"/>
        <v>0</v>
      </c>
      <c r="AP33" s="5">
        <f t="shared" si="8"/>
        <v>0</v>
      </c>
      <c r="AQ33" s="54">
        <f>Medarbejder!F27</f>
        <v>0</v>
      </c>
      <c r="AR33" s="54">
        <f t="shared" si="9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_xlfn.IFS(J$7=Medarbejder!$O$2,Medarbejder!$O28,J$7=Medarbejder!$P$2,Medarbejder!$P28,J$7=Medarbejder!$Q$2,Medarbejder!$Q28,J$7=Medarbejder!$R$2,Medarbejder!$R28,J$7=Medarbejder!$S$2,Medarbejder!$S28,J$7=Medarbejder!$T$2,Medarbejder!$T28,J$7=Medarbejder!$U$2,Medarbejder!$U28)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_xlfn.IFS(Q$7=Medarbejder!$O$2,Medarbejder!$O28,Q$7=Medarbejder!$P$2,Medarbejder!$P28,Q$7=Medarbejder!$Q$2,Medarbejder!$Q28,Q$7=Medarbejder!$R$2,Medarbejder!$R28,Q$7=Medarbejder!$S$2,Medarbejder!$S28,Q$7=Medarbejder!$T$2,Medarbejder!$T28,Q$7=Medarbejder!$U$2,Medarbejder!$U28)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_xlfn.IFS(X$7=Medarbejder!$O$2,Medarbejder!$O28,X$7=Medarbejder!$P$2,Medarbejder!$P28,X$7=Medarbejder!$Q$2,Medarbejder!$Q28,X$7=Medarbejder!$R$2,Medarbejder!$R28,X$7=Medarbejder!$S$2,Medarbejder!$S28,X$7=Medarbejder!$T$2,Medarbejder!$T28,X$7=Medarbejder!$U$2,Medarbejder!$U28)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$7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2"/>
        <v>0</v>
      </c>
      <c r="AJ34" s="90">
        <f>SUMIF($D$7:$AH$7,Medarbejder!$U$2,$D34:$AH34)</f>
        <v>0</v>
      </c>
      <c r="AK34" s="5">
        <f t="shared" si="3"/>
        <v>0</v>
      </c>
      <c r="AL34" s="5">
        <f t="shared" si="4"/>
        <v>0</v>
      </c>
      <c r="AM34" s="5">
        <f t="shared" si="5"/>
        <v>0</v>
      </c>
      <c r="AN34" s="5">
        <f t="shared" si="6"/>
        <v>0</v>
      </c>
      <c r="AO34" s="5">
        <f t="shared" si="7"/>
        <v>0</v>
      </c>
      <c r="AP34" s="5">
        <f t="shared" si="8"/>
        <v>0</v>
      </c>
      <c r="AQ34" s="54">
        <f>Medarbejder!F28</f>
        <v>0</v>
      </c>
      <c r="AR34" s="54">
        <f t="shared" si="9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_xlfn.IFS(J$7=Medarbejder!$O$2,Medarbejder!$O29,J$7=Medarbejder!$P$2,Medarbejder!$P29,J$7=Medarbejder!$Q$2,Medarbejder!$Q29,J$7=Medarbejder!$R$2,Medarbejder!$R29,J$7=Medarbejder!$S$2,Medarbejder!$S29,J$7=Medarbejder!$T$2,Medarbejder!$T29,J$7=Medarbejder!$U$2,Medarbejder!$U29)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_xlfn.IFS(Q$7=Medarbejder!$O$2,Medarbejder!$O29,Q$7=Medarbejder!$P$2,Medarbejder!$P29,Q$7=Medarbejder!$Q$2,Medarbejder!$Q29,Q$7=Medarbejder!$R$2,Medarbejder!$R29,Q$7=Medarbejder!$S$2,Medarbejder!$S29,Q$7=Medarbejder!$T$2,Medarbejder!$T29,Q$7=Medarbejder!$U$2,Medarbejder!$U29)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_xlfn.IFS(X$7=Medarbejder!$O$2,Medarbejder!$O29,X$7=Medarbejder!$P$2,Medarbejder!$P29,X$7=Medarbejder!$Q$2,Medarbejder!$Q29,X$7=Medarbejder!$R$2,Medarbejder!$R29,X$7=Medarbejder!$S$2,Medarbejder!$S29,X$7=Medarbejder!$T$2,Medarbejder!$T29,X$7=Medarbejder!$U$2,Medarbejder!$U29)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$7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2"/>
        <v>0</v>
      </c>
      <c r="AJ35" s="90">
        <f>SUMIF($D$7:$AH$7,Medarbejder!$U$2,$D35:$AH35)</f>
        <v>0</v>
      </c>
      <c r="AK35" s="5">
        <f t="shared" si="3"/>
        <v>0</v>
      </c>
      <c r="AL35" s="5">
        <f t="shared" si="4"/>
        <v>0</v>
      </c>
      <c r="AM35" s="5">
        <f t="shared" si="5"/>
        <v>0</v>
      </c>
      <c r="AN35" s="5">
        <f t="shared" si="6"/>
        <v>0</v>
      </c>
      <c r="AO35" s="5">
        <f t="shared" si="7"/>
        <v>0</v>
      </c>
      <c r="AP35" s="5">
        <f t="shared" si="8"/>
        <v>0</v>
      </c>
      <c r="AQ35" s="54">
        <f>Medarbejder!F29</f>
        <v>0</v>
      </c>
      <c r="AR35" s="54">
        <f t="shared" si="9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_xlfn.IFS(J$7=Medarbejder!$O$2,Medarbejder!$O30,J$7=Medarbejder!$P$2,Medarbejder!$P30,J$7=Medarbejder!$Q$2,Medarbejder!$Q30,J$7=Medarbejder!$R$2,Medarbejder!$R30,J$7=Medarbejder!$S$2,Medarbejder!$S30,J$7=Medarbejder!$T$2,Medarbejder!$T30,J$7=Medarbejder!$U$2,Medarbejder!$U30)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_xlfn.IFS(Q$7=Medarbejder!$O$2,Medarbejder!$O30,Q$7=Medarbejder!$P$2,Medarbejder!$P30,Q$7=Medarbejder!$Q$2,Medarbejder!$Q30,Q$7=Medarbejder!$R$2,Medarbejder!$R30,Q$7=Medarbejder!$S$2,Medarbejder!$S30,Q$7=Medarbejder!$T$2,Medarbejder!$T30,Q$7=Medarbejder!$U$2,Medarbejder!$U30)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_xlfn.IFS(X$7=Medarbejder!$O$2,Medarbejder!$O30,X$7=Medarbejder!$P$2,Medarbejder!$P30,X$7=Medarbejder!$Q$2,Medarbejder!$Q30,X$7=Medarbejder!$R$2,Medarbejder!$R30,X$7=Medarbejder!$S$2,Medarbejder!$S30,X$7=Medarbejder!$T$2,Medarbejder!$T30,X$7=Medarbejder!$U$2,Medarbejder!$U30)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$7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2"/>
        <v>0</v>
      </c>
      <c r="AJ36" s="90">
        <f>SUMIF($D$7:$AH$7,Medarbejder!$U$2,$D36:$AH36)</f>
        <v>0</v>
      </c>
      <c r="AK36" s="5">
        <f t="shared" si="3"/>
        <v>0</v>
      </c>
      <c r="AL36" s="5">
        <f t="shared" si="4"/>
        <v>0</v>
      </c>
      <c r="AM36" s="5">
        <f t="shared" si="5"/>
        <v>0</v>
      </c>
      <c r="AN36" s="5">
        <f t="shared" si="6"/>
        <v>0</v>
      </c>
      <c r="AO36" s="5">
        <f t="shared" si="7"/>
        <v>0</v>
      </c>
      <c r="AP36" s="5">
        <f t="shared" si="8"/>
        <v>0</v>
      </c>
      <c r="AQ36" s="54">
        <f>Medarbejder!F30</f>
        <v>0</v>
      </c>
      <c r="AR36" s="54">
        <f t="shared" si="9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_xlfn.IFS(J$7=Medarbejder!$O$2,Medarbejder!$O31,J$7=Medarbejder!$P$2,Medarbejder!$P31,J$7=Medarbejder!$Q$2,Medarbejder!$Q31,J$7=Medarbejder!$R$2,Medarbejder!$R31,J$7=Medarbejder!$S$2,Medarbejder!$S31,J$7=Medarbejder!$T$2,Medarbejder!$T31,J$7=Medarbejder!$U$2,Medarbejder!$U31)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_xlfn.IFS(Q$7=Medarbejder!$O$2,Medarbejder!$O31,Q$7=Medarbejder!$P$2,Medarbejder!$P31,Q$7=Medarbejder!$Q$2,Medarbejder!$Q31,Q$7=Medarbejder!$R$2,Medarbejder!$R31,Q$7=Medarbejder!$S$2,Medarbejder!$S31,Q$7=Medarbejder!$T$2,Medarbejder!$T31,Q$7=Medarbejder!$U$2,Medarbejder!$U31)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_xlfn.IFS(X$7=Medarbejder!$O$2,Medarbejder!$O31,X$7=Medarbejder!$P$2,Medarbejder!$P31,X$7=Medarbejder!$Q$2,Medarbejder!$Q31,X$7=Medarbejder!$R$2,Medarbejder!$R31,X$7=Medarbejder!$S$2,Medarbejder!$S31,X$7=Medarbejder!$T$2,Medarbejder!$T31,X$7=Medarbejder!$U$2,Medarbejder!$U31)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$7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2"/>
        <v>0</v>
      </c>
      <c r="AJ37" s="90">
        <f>SUMIF($D$7:$AH$7,Medarbejder!$U$2,$D37:$AH37)</f>
        <v>0</v>
      </c>
      <c r="AK37" s="5">
        <f t="shared" si="3"/>
        <v>0</v>
      </c>
      <c r="AL37" s="5">
        <f t="shared" si="4"/>
        <v>0</v>
      </c>
      <c r="AM37" s="5">
        <f t="shared" si="5"/>
        <v>0</v>
      </c>
      <c r="AN37" s="5">
        <f t="shared" si="6"/>
        <v>0</v>
      </c>
      <c r="AO37" s="5">
        <f t="shared" si="7"/>
        <v>0</v>
      </c>
      <c r="AP37" s="5">
        <f t="shared" si="8"/>
        <v>0</v>
      </c>
      <c r="AQ37" s="54">
        <f>Medarbejder!F31</f>
        <v>0</v>
      </c>
      <c r="AR37" s="54">
        <f t="shared" si="9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_xlfn.IFS(J$7=Medarbejder!$O$2,Medarbejder!$O32,J$7=Medarbejder!$P$2,Medarbejder!$P32,J$7=Medarbejder!$Q$2,Medarbejder!$Q32,J$7=Medarbejder!$R$2,Medarbejder!$R32,J$7=Medarbejder!$S$2,Medarbejder!$S32,J$7=Medarbejder!$T$2,Medarbejder!$T32,J$7=Medarbejder!$U$2,Medarbejder!$U32)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_xlfn.IFS(Q$7=Medarbejder!$O$2,Medarbejder!$O32,Q$7=Medarbejder!$P$2,Medarbejder!$P32,Q$7=Medarbejder!$Q$2,Medarbejder!$Q32,Q$7=Medarbejder!$R$2,Medarbejder!$R32,Q$7=Medarbejder!$S$2,Medarbejder!$S32,Q$7=Medarbejder!$T$2,Medarbejder!$T32,Q$7=Medarbejder!$U$2,Medarbejder!$U32)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_xlfn.IFS(X$7=Medarbejder!$O$2,Medarbejder!$O32,X$7=Medarbejder!$P$2,Medarbejder!$P32,X$7=Medarbejder!$Q$2,Medarbejder!$Q32,X$7=Medarbejder!$R$2,Medarbejder!$R32,X$7=Medarbejder!$S$2,Medarbejder!$S32,X$7=Medarbejder!$T$2,Medarbejder!$T32,X$7=Medarbejder!$U$2,Medarbejder!$U32)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$7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2"/>
        <v>0</v>
      </c>
      <c r="AJ38" s="90">
        <f>SUMIF($D$7:$AH$7,Medarbejder!$U$2,$D38:$AH38)</f>
        <v>0</v>
      </c>
      <c r="AK38" s="5">
        <f t="shared" si="3"/>
        <v>0</v>
      </c>
      <c r="AL38" s="5">
        <f t="shared" si="4"/>
        <v>0</v>
      </c>
      <c r="AM38" s="5">
        <f t="shared" si="5"/>
        <v>0</v>
      </c>
      <c r="AN38" s="5">
        <f t="shared" si="6"/>
        <v>0</v>
      </c>
      <c r="AO38" s="5">
        <f t="shared" si="7"/>
        <v>0</v>
      </c>
      <c r="AP38" s="5">
        <f t="shared" si="8"/>
        <v>0</v>
      </c>
      <c r="AQ38" s="54">
        <f>Medarbejder!F32</f>
        <v>0</v>
      </c>
      <c r="AR38" s="54">
        <f t="shared" si="9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_xlfn.IFS(J$7=Medarbejder!$O$2,Medarbejder!$O33,J$7=Medarbejder!$P$2,Medarbejder!$P33,J$7=Medarbejder!$Q$2,Medarbejder!$Q33,J$7=Medarbejder!$R$2,Medarbejder!$R33,J$7=Medarbejder!$S$2,Medarbejder!$S33,J$7=Medarbejder!$T$2,Medarbejder!$T33,J$7=Medarbejder!$U$2,Medarbejder!$U33)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_xlfn.IFS(Q$7=Medarbejder!$O$2,Medarbejder!$O33,Q$7=Medarbejder!$P$2,Medarbejder!$P33,Q$7=Medarbejder!$Q$2,Medarbejder!$Q33,Q$7=Medarbejder!$R$2,Medarbejder!$R33,Q$7=Medarbejder!$S$2,Medarbejder!$S33,Q$7=Medarbejder!$T$2,Medarbejder!$T33,Q$7=Medarbejder!$U$2,Medarbejder!$U33)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_xlfn.IFS(X$7=Medarbejder!$O$2,Medarbejder!$O33,X$7=Medarbejder!$P$2,Medarbejder!$P33,X$7=Medarbejder!$Q$2,Medarbejder!$Q33,X$7=Medarbejder!$R$2,Medarbejder!$R33,X$7=Medarbejder!$S$2,Medarbejder!$S33,X$7=Medarbejder!$T$2,Medarbejder!$T33,X$7=Medarbejder!$U$2,Medarbejder!$U33)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$7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2"/>
        <v>0</v>
      </c>
      <c r="AJ39" s="90">
        <f>SUMIF($D$7:$AH$7,Medarbejder!$U$2,$D39:$AH39)</f>
        <v>0</v>
      </c>
      <c r="AK39" s="5">
        <f t="shared" si="3"/>
        <v>0</v>
      </c>
      <c r="AL39" s="5">
        <f t="shared" si="4"/>
        <v>0</v>
      </c>
      <c r="AM39" s="5">
        <f t="shared" si="5"/>
        <v>0</v>
      </c>
      <c r="AN39" s="5">
        <f t="shared" si="6"/>
        <v>0</v>
      </c>
      <c r="AO39" s="5">
        <f t="shared" si="7"/>
        <v>0</v>
      </c>
      <c r="AP39" s="5">
        <f t="shared" si="8"/>
        <v>0</v>
      </c>
      <c r="AQ39" s="54">
        <f>Medarbejder!F33</f>
        <v>0</v>
      </c>
      <c r="AR39" s="54">
        <f t="shared" si="9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_xlfn.IFS(J$7=Medarbejder!$O$2,Medarbejder!$O34,J$7=Medarbejder!$P$2,Medarbejder!$P34,J$7=Medarbejder!$Q$2,Medarbejder!$Q34,J$7=Medarbejder!$R$2,Medarbejder!$R34,J$7=Medarbejder!$S$2,Medarbejder!$S34,J$7=Medarbejder!$T$2,Medarbejder!$T34,J$7=Medarbejder!$U$2,Medarbejder!$U34)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_xlfn.IFS(Q$7=Medarbejder!$O$2,Medarbejder!$O34,Q$7=Medarbejder!$P$2,Medarbejder!$P34,Q$7=Medarbejder!$Q$2,Medarbejder!$Q34,Q$7=Medarbejder!$R$2,Medarbejder!$R34,Q$7=Medarbejder!$S$2,Medarbejder!$S34,Q$7=Medarbejder!$T$2,Medarbejder!$T34,Q$7=Medarbejder!$U$2,Medarbejder!$U34)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_xlfn.IFS(X$7=Medarbejder!$O$2,Medarbejder!$O34,X$7=Medarbejder!$P$2,Medarbejder!$P34,X$7=Medarbejder!$Q$2,Medarbejder!$Q34,X$7=Medarbejder!$R$2,Medarbejder!$R34,X$7=Medarbejder!$S$2,Medarbejder!$S34,X$7=Medarbejder!$T$2,Medarbejder!$T34,X$7=Medarbejder!$U$2,Medarbejder!$U34)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$7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2"/>
        <v>0</v>
      </c>
      <c r="AJ40" s="90">
        <f>SUMIF($D$7:$AH$7,Medarbejder!$U$2,$D40:$AH40)</f>
        <v>0</v>
      </c>
      <c r="AK40" s="5">
        <f t="shared" si="3"/>
        <v>0</v>
      </c>
      <c r="AL40" s="5">
        <f t="shared" si="4"/>
        <v>0</v>
      </c>
      <c r="AM40" s="5">
        <f t="shared" si="5"/>
        <v>0</v>
      </c>
      <c r="AN40" s="5">
        <f t="shared" si="6"/>
        <v>0</v>
      </c>
      <c r="AO40" s="5">
        <f t="shared" si="7"/>
        <v>0</v>
      </c>
      <c r="AP40" s="5">
        <f t="shared" si="8"/>
        <v>0</v>
      </c>
      <c r="AQ40" s="54">
        <f>Medarbejder!F34</f>
        <v>0</v>
      </c>
      <c r="AR40" s="54">
        <f t="shared" si="9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_xlfn.IFS(J$7=Medarbejder!$O$2,Medarbejder!$O35,J$7=Medarbejder!$P$2,Medarbejder!$P35,J$7=Medarbejder!$Q$2,Medarbejder!$Q35,J$7=Medarbejder!$R$2,Medarbejder!$R35,J$7=Medarbejder!$S$2,Medarbejder!$S35,J$7=Medarbejder!$T$2,Medarbejder!$T35,J$7=Medarbejder!$U$2,Medarbejder!$U35)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_xlfn.IFS(Q$7=Medarbejder!$O$2,Medarbejder!$O35,Q$7=Medarbejder!$P$2,Medarbejder!$P35,Q$7=Medarbejder!$Q$2,Medarbejder!$Q35,Q$7=Medarbejder!$R$2,Medarbejder!$R35,Q$7=Medarbejder!$S$2,Medarbejder!$S35,Q$7=Medarbejder!$T$2,Medarbejder!$T35,Q$7=Medarbejder!$U$2,Medarbejder!$U35)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_xlfn.IFS(X$7=Medarbejder!$O$2,Medarbejder!$O35,X$7=Medarbejder!$P$2,Medarbejder!$P35,X$7=Medarbejder!$Q$2,Medarbejder!$Q35,X$7=Medarbejder!$R$2,Medarbejder!$R35,X$7=Medarbejder!$S$2,Medarbejder!$S35,X$7=Medarbejder!$T$2,Medarbejder!$T35,X$7=Medarbejder!$U$2,Medarbejder!$U35)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$7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2"/>
        <v>0</v>
      </c>
      <c r="AJ41" s="90">
        <f>SUMIF($D$7:$AH$7,Medarbejder!$U$2,$D41:$AH41)</f>
        <v>0</v>
      </c>
      <c r="AK41" s="5">
        <f t="shared" si="3"/>
        <v>0</v>
      </c>
      <c r="AL41" s="5">
        <f t="shared" si="4"/>
        <v>0</v>
      </c>
      <c r="AM41" s="5">
        <f t="shared" si="5"/>
        <v>0</v>
      </c>
      <c r="AN41" s="5">
        <f t="shared" si="6"/>
        <v>0</v>
      </c>
      <c r="AO41" s="5">
        <f t="shared" si="7"/>
        <v>0</v>
      </c>
      <c r="AP41" s="5">
        <f t="shared" si="8"/>
        <v>0</v>
      </c>
      <c r="AQ41" s="54">
        <f>Medarbejder!F35</f>
        <v>0</v>
      </c>
      <c r="AR41" s="54">
        <f t="shared" si="9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_xlfn.IFS(J$7=Medarbejder!$O$2,Medarbejder!$O36,J$7=Medarbejder!$P$2,Medarbejder!$P36,J$7=Medarbejder!$Q$2,Medarbejder!$Q36,J$7=Medarbejder!$R$2,Medarbejder!$R36,J$7=Medarbejder!$S$2,Medarbejder!$S36,J$7=Medarbejder!$T$2,Medarbejder!$T36,J$7=Medarbejder!$U$2,Medarbejder!$U36)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_xlfn.IFS(Q$7=Medarbejder!$O$2,Medarbejder!$O36,Q$7=Medarbejder!$P$2,Medarbejder!$P36,Q$7=Medarbejder!$Q$2,Medarbejder!$Q36,Q$7=Medarbejder!$R$2,Medarbejder!$R36,Q$7=Medarbejder!$S$2,Medarbejder!$S36,Q$7=Medarbejder!$T$2,Medarbejder!$T36,Q$7=Medarbejder!$U$2,Medarbejder!$U36)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_xlfn.IFS(X$7=Medarbejder!$O$2,Medarbejder!$O36,X$7=Medarbejder!$P$2,Medarbejder!$P36,X$7=Medarbejder!$Q$2,Medarbejder!$Q36,X$7=Medarbejder!$R$2,Medarbejder!$R36,X$7=Medarbejder!$S$2,Medarbejder!$S36,X$7=Medarbejder!$T$2,Medarbejder!$T36,X$7=Medarbejder!$U$2,Medarbejder!$U36)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$7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2"/>
        <v>0</v>
      </c>
      <c r="AJ42" s="90">
        <f>SUMIF($D$7:$AH$7,Medarbejder!$U$2,$D42:$AH42)</f>
        <v>0</v>
      </c>
      <c r="AK42" s="5">
        <f t="shared" si="3"/>
        <v>0</v>
      </c>
      <c r="AL42" s="5">
        <f t="shared" si="4"/>
        <v>0</v>
      </c>
      <c r="AM42" s="5">
        <f t="shared" si="5"/>
        <v>0</v>
      </c>
      <c r="AN42" s="5">
        <f t="shared" si="6"/>
        <v>0</v>
      </c>
      <c r="AO42" s="5">
        <f t="shared" si="7"/>
        <v>0</v>
      </c>
      <c r="AP42" s="5">
        <f t="shared" si="8"/>
        <v>0</v>
      </c>
      <c r="AQ42" s="54">
        <f>Medarbejder!F36</f>
        <v>0</v>
      </c>
      <c r="AR42" s="54">
        <f t="shared" si="9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_xlfn.IFS(J$7=Medarbejder!$O$2,Medarbejder!$O37,J$7=Medarbejder!$P$2,Medarbejder!$P37,J$7=Medarbejder!$Q$2,Medarbejder!$Q37,J$7=Medarbejder!$R$2,Medarbejder!$R37,J$7=Medarbejder!$S$2,Medarbejder!$S37,J$7=Medarbejder!$T$2,Medarbejder!$T37,J$7=Medarbejder!$U$2,Medarbejder!$U37)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_xlfn.IFS(Q$7=Medarbejder!$O$2,Medarbejder!$O37,Q$7=Medarbejder!$P$2,Medarbejder!$P37,Q$7=Medarbejder!$Q$2,Medarbejder!$Q37,Q$7=Medarbejder!$R$2,Medarbejder!$R37,Q$7=Medarbejder!$S$2,Medarbejder!$S37,Q$7=Medarbejder!$T$2,Medarbejder!$T37,Q$7=Medarbejder!$U$2,Medarbejder!$U37)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_xlfn.IFS(X$7=Medarbejder!$O$2,Medarbejder!$O37,X$7=Medarbejder!$P$2,Medarbejder!$P37,X$7=Medarbejder!$Q$2,Medarbejder!$Q37,X$7=Medarbejder!$R$2,Medarbejder!$R37,X$7=Medarbejder!$S$2,Medarbejder!$S37,X$7=Medarbejder!$T$2,Medarbejder!$T37,X$7=Medarbejder!$U$2,Medarbejder!$U37)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$7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2"/>
        <v>0</v>
      </c>
      <c r="AJ43" s="90">
        <f>SUMIF($D$7:$AH$7,Medarbejder!$U$2,$D43:$AH43)</f>
        <v>0</v>
      </c>
      <c r="AK43" s="5">
        <f t="shared" si="3"/>
        <v>0</v>
      </c>
      <c r="AL43" s="5">
        <f t="shared" si="4"/>
        <v>0</v>
      </c>
      <c r="AM43" s="5">
        <f t="shared" si="5"/>
        <v>0</v>
      </c>
      <c r="AN43" s="5">
        <f t="shared" si="6"/>
        <v>0</v>
      </c>
      <c r="AO43" s="5">
        <f t="shared" si="7"/>
        <v>0</v>
      </c>
      <c r="AP43" s="5">
        <f t="shared" si="8"/>
        <v>0</v>
      </c>
      <c r="AQ43" s="54">
        <f>Medarbejder!F37</f>
        <v>0</v>
      </c>
      <c r="AR43" s="54">
        <f t="shared" si="9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_xlfn.IFS(J$7=Medarbejder!$O$2,Medarbejder!$O38,J$7=Medarbejder!$P$2,Medarbejder!$P38,J$7=Medarbejder!$Q$2,Medarbejder!$Q38,J$7=Medarbejder!$R$2,Medarbejder!$R38,J$7=Medarbejder!$S$2,Medarbejder!$S38,J$7=Medarbejder!$T$2,Medarbejder!$T38,J$7=Medarbejder!$U$2,Medarbejder!$U38)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_xlfn.IFS(Q$7=Medarbejder!$O$2,Medarbejder!$O38,Q$7=Medarbejder!$P$2,Medarbejder!$P38,Q$7=Medarbejder!$Q$2,Medarbejder!$Q38,Q$7=Medarbejder!$R$2,Medarbejder!$R38,Q$7=Medarbejder!$S$2,Medarbejder!$S38,Q$7=Medarbejder!$T$2,Medarbejder!$T38,Q$7=Medarbejder!$U$2,Medarbejder!$U38)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_xlfn.IFS(X$7=Medarbejder!$O$2,Medarbejder!$O38,X$7=Medarbejder!$P$2,Medarbejder!$P38,X$7=Medarbejder!$Q$2,Medarbejder!$Q38,X$7=Medarbejder!$R$2,Medarbejder!$R38,X$7=Medarbejder!$S$2,Medarbejder!$S38,X$7=Medarbejder!$T$2,Medarbejder!$T38,X$7=Medarbejder!$U$2,Medarbejder!$U38)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$7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2"/>
        <v>0</v>
      </c>
      <c r="AJ44" s="90">
        <f>SUMIF($D$7:$AH$7,Medarbejder!$U$2,$D44:$AH44)</f>
        <v>0</v>
      </c>
      <c r="AK44" s="5">
        <f t="shared" si="3"/>
        <v>0</v>
      </c>
      <c r="AL44" s="5">
        <f t="shared" si="4"/>
        <v>0</v>
      </c>
      <c r="AM44" s="5">
        <f t="shared" si="5"/>
        <v>0</v>
      </c>
      <c r="AN44" s="5">
        <f t="shared" si="6"/>
        <v>0</v>
      </c>
      <c r="AO44" s="5">
        <f t="shared" si="7"/>
        <v>0</v>
      </c>
      <c r="AP44" s="5">
        <f t="shared" si="8"/>
        <v>0</v>
      </c>
      <c r="AQ44" s="54">
        <f>Medarbejder!F38</f>
        <v>0</v>
      </c>
      <c r="AR44" s="54">
        <f t="shared" si="9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_xlfn.IFS(J$7=Medarbejder!$O$2,Medarbejder!$O39,J$7=Medarbejder!$P$2,Medarbejder!$P39,J$7=Medarbejder!$Q$2,Medarbejder!$Q39,J$7=Medarbejder!$R$2,Medarbejder!$R39,J$7=Medarbejder!$S$2,Medarbejder!$S39,J$7=Medarbejder!$T$2,Medarbejder!$T39,J$7=Medarbejder!$U$2,Medarbejder!$U39)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_xlfn.IFS(Q$7=Medarbejder!$O$2,Medarbejder!$O39,Q$7=Medarbejder!$P$2,Medarbejder!$P39,Q$7=Medarbejder!$Q$2,Medarbejder!$Q39,Q$7=Medarbejder!$R$2,Medarbejder!$R39,Q$7=Medarbejder!$S$2,Medarbejder!$S39,Q$7=Medarbejder!$T$2,Medarbejder!$T39,Q$7=Medarbejder!$U$2,Medarbejder!$U39)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_xlfn.IFS(X$7=Medarbejder!$O$2,Medarbejder!$O39,X$7=Medarbejder!$P$2,Medarbejder!$P39,X$7=Medarbejder!$Q$2,Medarbejder!$Q39,X$7=Medarbejder!$R$2,Medarbejder!$R39,X$7=Medarbejder!$S$2,Medarbejder!$S39,X$7=Medarbejder!$T$2,Medarbejder!$T39,X$7=Medarbejder!$U$2,Medarbejder!$U39)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$7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2"/>
        <v>0</v>
      </c>
      <c r="AJ45" s="90">
        <f>SUMIF($D$7:$AH$7,Medarbejder!$U$2,$D45:$AH45)</f>
        <v>0</v>
      </c>
      <c r="AK45" s="5">
        <f t="shared" si="3"/>
        <v>0</v>
      </c>
      <c r="AL45" s="5">
        <f t="shared" si="4"/>
        <v>0</v>
      </c>
      <c r="AM45" s="5">
        <f t="shared" si="5"/>
        <v>0</v>
      </c>
      <c r="AN45" s="5">
        <f t="shared" si="6"/>
        <v>0</v>
      </c>
      <c r="AO45" s="5">
        <f t="shared" si="7"/>
        <v>0</v>
      </c>
      <c r="AP45" s="5">
        <f t="shared" si="8"/>
        <v>0</v>
      </c>
      <c r="AQ45" s="54">
        <f>Medarbejder!F39</f>
        <v>0</v>
      </c>
      <c r="AR45" s="54">
        <f t="shared" si="9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_xlfn.IFS(J$7=Medarbejder!$O$2,Medarbejder!$O40,J$7=Medarbejder!$P$2,Medarbejder!$P40,J$7=Medarbejder!$Q$2,Medarbejder!$Q40,J$7=Medarbejder!$R$2,Medarbejder!$R40,J$7=Medarbejder!$S$2,Medarbejder!$S40,J$7=Medarbejder!$T$2,Medarbejder!$T40,J$7=Medarbejder!$U$2,Medarbejder!$U40)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_xlfn.IFS(Q$7=Medarbejder!$O$2,Medarbejder!$O40,Q$7=Medarbejder!$P$2,Medarbejder!$P40,Q$7=Medarbejder!$Q$2,Medarbejder!$Q40,Q$7=Medarbejder!$R$2,Medarbejder!$R40,Q$7=Medarbejder!$S$2,Medarbejder!$S40,Q$7=Medarbejder!$T$2,Medarbejder!$T40,Q$7=Medarbejder!$U$2,Medarbejder!$U40)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_xlfn.IFS(X$7=Medarbejder!$O$2,Medarbejder!$O40,X$7=Medarbejder!$P$2,Medarbejder!$P40,X$7=Medarbejder!$Q$2,Medarbejder!$Q40,X$7=Medarbejder!$R$2,Medarbejder!$R40,X$7=Medarbejder!$S$2,Medarbejder!$S40,X$7=Medarbejder!$T$2,Medarbejder!$T40,X$7=Medarbejder!$U$2,Medarbejder!$U40)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$7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2"/>
        <v>0</v>
      </c>
      <c r="AJ46" s="90">
        <f>SUMIF($D$7:$AH$7,Medarbejder!$U$2,$D46:$AH46)</f>
        <v>0</v>
      </c>
      <c r="AK46" s="5">
        <f t="shared" si="3"/>
        <v>0</v>
      </c>
      <c r="AL46" s="5">
        <f t="shared" si="4"/>
        <v>0</v>
      </c>
      <c r="AM46" s="5">
        <f t="shared" si="5"/>
        <v>0</v>
      </c>
      <c r="AN46" s="5">
        <f t="shared" si="6"/>
        <v>0</v>
      </c>
      <c r="AO46" s="5">
        <f t="shared" si="7"/>
        <v>0</v>
      </c>
      <c r="AP46" s="5">
        <f t="shared" si="8"/>
        <v>0</v>
      </c>
      <c r="AQ46" s="54">
        <f>Medarbejder!F40</f>
        <v>0</v>
      </c>
      <c r="AR46" s="54">
        <f t="shared" si="9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_xlfn.IFS(J$7=Medarbejder!$O$2,Medarbejder!$O41,J$7=Medarbejder!$P$2,Medarbejder!$P41,J$7=Medarbejder!$Q$2,Medarbejder!$Q41,J$7=Medarbejder!$R$2,Medarbejder!$R41,J$7=Medarbejder!$S$2,Medarbejder!$S41,J$7=Medarbejder!$T$2,Medarbejder!$T41,J$7=Medarbejder!$U$2,Medarbejder!$U41)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_xlfn.IFS(Q$7=Medarbejder!$O$2,Medarbejder!$O41,Q$7=Medarbejder!$P$2,Medarbejder!$P41,Q$7=Medarbejder!$Q$2,Medarbejder!$Q41,Q$7=Medarbejder!$R$2,Medarbejder!$R41,Q$7=Medarbejder!$S$2,Medarbejder!$S41,Q$7=Medarbejder!$T$2,Medarbejder!$T41,Q$7=Medarbejder!$U$2,Medarbejder!$U41)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_xlfn.IFS(X$7=Medarbejder!$O$2,Medarbejder!$O41,X$7=Medarbejder!$P$2,Medarbejder!$P41,X$7=Medarbejder!$Q$2,Medarbejder!$Q41,X$7=Medarbejder!$R$2,Medarbejder!$R41,X$7=Medarbejder!$S$2,Medarbejder!$S41,X$7=Medarbejder!$T$2,Medarbejder!$T41,X$7=Medarbejder!$U$2,Medarbejder!$U41)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$7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2"/>
        <v>0</v>
      </c>
      <c r="AJ47" s="90">
        <f>SUMIF($D$7:$AH$7,Medarbejder!$U$2,$D47:$AH47)</f>
        <v>0</v>
      </c>
      <c r="AK47" s="5">
        <f t="shared" si="3"/>
        <v>0</v>
      </c>
      <c r="AL47" s="5">
        <f t="shared" si="4"/>
        <v>0</v>
      </c>
      <c r="AM47" s="5">
        <f t="shared" si="5"/>
        <v>0</v>
      </c>
      <c r="AN47" s="5">
        <f t="shared" si="6"/>
        <v>0</v>
      </c>
      <c r="AO47" s="5">
        <f t="shared" si="7"/>
        <v>0</v>
      </c>
      <c r="AP47" s="5">
        <f t="shared" si="8"/>
        <v>0</v>
      </c>
      <c r="AQ47" s="54">
        <f>Medarbejder!F41</f>
        <v>0</v>
      </c>
      <c r="AR47" s="54">
        <f t="shared" si="9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_xlfn.IFS(J$7=Medarbejder!$O$2,Medarbejder!$O42,J$7=Medarbejder!$P$2,Medarbejder!$P42,J$7=Medarbejder!$Q$2,Medarbejder!$Q42,J$7=Medarbejder!$R$2,Medarbejder!$R42,J$7=Medarbejder!$S$2,Medarbejder!$S42,J$7=Medarbejder!$T$2,Medarbejder!$T42,J$7=Medarbejder!$U$2,Medarbejder!$U42)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_xlfn.IFS(Q$7=Medarbejder!$O$2,Medarbejder!$O42,Q$7=Medarbejder!$P$2,Medarbejder!$P42,Q$7=Medarbejder!$Q$2,Medarbejder!$Q42,Q$7=Medarbejder!$R$2,Medarbejder!$R42,Q$7=Medarbejder!$S$2,Medarbejder!$S42,Q$7=Medarbejder!$T$2,Medarbejder!$T42,Q$7=Medarbejder!$U$2,Medarbejder!$U42)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_xlfn.IFS(X$7=Medarbejder!$O$2,Medarbejder!$O42,X$7=Medarbejder!$P$2,Medarbejder!$P42,X$7=Medarbejder!$Q$2,Medarbejder!$Q42,X$7=Medarbejder!$R$2,Medarbejder!$R42,X$7=Medarbejder!$S$2,Medarbejder!$S42,X$7=Medarbejder!$T$2,Medarbejder!$T42,X$7=Medarbejder!$U$2,Medarbejder!$U42)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$7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2"/>
        <v>0</v>
      </c>
      <c r="AJ48" s="90">
        <f>SUMIF($D$7:$AH$7,Medarbejder!$U$2,$D48:$AH48)</f>
        <v>0</v>
      </c>
      <c r="AK48" s="5">
        <f t="shared" si="3"/>
        <v>0</v>
      </c>
      <c r="AL48" s="5">
        <f t="shared" si="4"/>
        <v>0</v>
      </c>
      <c r="AM48" s="5">
        <f t="shared" si="5"/>
        <v>0</v>
      </c>
      <c r="AN48" s="5">
        <f t="shared" si="6"/>
        <v>0</v>
      </c>
      <c r="AO48" s="5">
        <f t="shared" si="7"/>
        <v>0</v>
      </c>
      <c r="AP48" s="5">
        <f t="shared" si="8"/>
        <v>0</v>
      </c>
      <c r="AQ48" s="54">
        <f>Medarbejder!F42</f>
        <v>0</v>
      </c>
      <c r="AR48" s="54">
        <f t="shared" si="9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_xlfn.IFS(J$7=Medarbejder!$O$2,Medarbejder!$O43,J$7=Medarbejder!$P$2,Medarbejder!$P43,J$7=Medarbejder!$Q$2,Medarbejder!$Q43,J$7=Medarbejder!$R$2,Medarbejder!$R43,J$7=Medarbejder!$S$2,Medarbejder!$S43,J$7=Medarbejder!$T$2,Medarbejder!$T43,J$7=Medarbejder!$U$2,Medarbejder!$U43)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_xlfn.IFS(Q$7=Medarbejder!$O$2,Medarbejder!$O43,Q$7=Medarbejder!$P$2,Medarbejder!$P43,Q$7=Medarbejder!$Q$2,Medarbejder!$Q43,Q$7=Medarbejder!$R$2,Medarbejder!$R43,Q$7=Medarbejder!$S$2,Medarbejder!$S43,Q$7=Medarbejder!$T$2,Medarbejder!$T43,Q$7=Medarbejder!$U$2,Medarbejder!$U43)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_xlfn.IFS(X$7=Medarbejder!$O$2,Medarbejder!$O43,X$7=Medarbejder!$P$2,Medarbejder!$P43,X$7=Medarbejder!$Q$2,Medarbejder!$Q43,X$7=Medarbejder!$R$2,Medarbejder!$R43,X$7=Medarbejder!$S$2,Medarbejder!$S43,X$7=Medarbejder!$T$2,Medarbejder!$T43,X$7=Medarbejder!$U$2,Medarbejder!$U43)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$7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2"/>
        <v>0</v>
      </c>
      <c r="AJ49" s="90">
        <f>SUMIF($D$7:$AH$7,Medarbejder!$U$2,$D49:$AH49)</f>
        <v>0</v>
      </c>
      <c r="AK49" s="5">
        <f t="shared" si="3"/>
        <v>0</v>
      </c>
      <c r="AL49" s="5">
        <f t="shared" si="4"/>
        <v>0</v>
      </c>
      <c r="AM49" s="5">
        <f t="shared" si="5"/>
        <v>0</v>
      </c>
      <c r="AN49" s="5">
        <f t="shared" si="6"/>
        <v>0</v>
      </c>
      <c r="AO49" s="5">
        <f t="shared" si="7"/>
        <v>0</v>
      </c>
      <c r="AP49" s="5">
        <f t="shared" si="8"/>
        <v>0</v>
      </c>
      <c r="AQ49" s="54">
        <f>Medarbejder!F43</f>
        <v>0</v>
      </c>
      <c r="AR49" s="54">
        <f t="shared" si="9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_xlfn.IFS(J$7=Medarbejder!$O$2,Medarbejder!$O44,J$7=Medarbejder!$P$2,Medarbejder!$P44,J$7=Medarbejder!$Q$2,Medarbejder!$Q44,J$7=Medarbejder!$R$2,Medarbejder!$R44,J$7=Medarbejder!$S$2,Medarbejder!$S44,J$7=Medarbejder!$T$2,Medarbejder!$T44,J$7=Medarbejder!$U$2,Medarbejder!$U44)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_xlfn.IFS(Q$7=Medarbejder!$O$2,Medarbejder!$O44,Q$7=Medarbejder!$P$2,Medarbejder!$P44,Q$7=Medarbejder!$Q$2,Medarbejder!$Q44,Q$7=Medarbejder!$R$2,Medarbejder!$R44,Q$7=Medarbejder!$S$2,Medarbejder!$S44,Q$7=Medarbejder!$T$2,Medarbejder!$T44,Q$7=Medarbejder!$U$2,Medarbejder!$U44)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_xlfn.IFS(X$7=Medarbejder!$O$2,Medarbejder!$O44,X$7=Medarbejder!$P$2,Medarbejder!$P44,X$7=Medarbejder!$Q$2,Medarbejder!$Q44,X$7=Medarbejder!$R$2,Medarbejder!$R44,X$7=Medarbejder!$S$2,Medarbejder!$S44,X$7=Medarbejder!$T$2,Medarbejder!$T44,X$7=Medarbejder!$U$2,Medarbejder!$U44)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$7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2"/>
        <v>0</v>
      </c>
      <c r="AJ50" s="90">
        <f>SUMIF($D$7:$AH$7,Medarbejder!$U$2,$D50:$AH50)</f>
        <v>0</v>
      </c>
      <c r="AK50" s="5">
        <f t="shared" si="3"/>
        <v>0</v>
      </c>
      <c r="AL50" s="5">
        <f t="shared" si="4"/>
        <v>0</v>
      </c>
      <c r="AM50" s="5">
        <f t="shared" si="5"/>
        <v>0</v>
      </c>
      <c r="AN50" s="5">
        <f t="shared" si="6"/>
        <v>0</v>
      </c>
      <c r="AO50" s="5">
        <f t="shared" si="7"/>
        <v>0</v>
      </c>
      <c r="AP50" s="5">
        <f t="shared" si="8"/>
        <v>0</v>
      </c>
      <c r="AQ50" s="54">
        <f>Medarbejder!F44</f>
        <v>0</v>
      </c>
      <c r="AR50" s="54">
        <f t="shared" si="9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_xlfn.IFS(J$7=Medarbejder!$O$2,Medarbejder!$O45,J$7=Medarbejder!$P$2,Medarbejder!$P45,J$7=Medarbejder!$Q$2,Medarbejder!$Q45,J$7=Medarbejder!$R$2,Medarbejder!$R45,J$7=Medarbejder!$S$2,Medarbejder!$S45,J$7=Medarbejder!$T$2,Medarbejder!$T45,J$7=Medarbejder!$U$2,Medarbejder!$U45)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_xlfn.IFS(Q$7=Medarbejder!$O$2,Medarbejder!$O45,Q$7=Medarbejder!$P$2,Medarbejder!$P45,Q$7=Medarbejder!$Q$2,Medarbejder!$Q45,Q$7=Medarbejder!$R$2,Medarbejder!$R45,Q$7=Medarbejder!$S$2,Medarbejder!$S45,Q$7=Medarbejder!$T$2,Medarbejder!$T45,Q$7=Medarbejder!$U$2,Medarbejder!$U45)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_xlfn.IFS(X$7=Medarbejder!$O$2,Medarbejder!$O45,X$7=Medarbejder!$P$2,Medarbejder!$P45,X$7=Medarbejder!$Q$2,Medarbejder!$Q45,X$7=Medarbejder!$R$2,Medarbejder!$R45,X$7=Medarbejder!$S$2,Medarbejder!$S45,X$7=Medarbejder!$T$2,Medarbejder!$T45,X$7=Medarbejder!$U$2,Medarbejder!$U45)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$7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2"/>
        <v>0</v>
      </c>
      <c r="AJ51" s="90">
        <f>SUMIF($D$7:$AH$7,Medarbejder!$U$2,$D51:$AH51)</f>
        <v>0</v>
      </c>
      <c r="AK51" s="5">
        <f t="shared" si="3"/>
        <v>0</v>
      </c>
      <c r="AL51" s="5">
        <f t="shared" si="4"/>
        <v>0</v>
      </c>
      <c r="AM51" s="5">
        <f t="shared" si="5"/>
        <v>0</v>
      </c>
      <c r="AN51" s="5">
        <f t="shared" si="6"/>
        <v>0</v>
      </c>
      <c r="AO51" s="5">
        <f t="shared" si="7"/>
        <v>0</v>
      </c>
      <c r="AP51" s="5">
        <f t="shared" si="8"/>
        <v>0</v>
      </c>
      <c r="AQ51" s="54">
        <f>Medarbejder!F45</f>
        <v>0</v>
      </c>
      <c r="AR51" s="54">
        <f t="shared" si="9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_xlfn.IFS(J$7=Medarbejder!$O$2,Medarbejder!$O46,J$7=Medarbejder!$P$2,Medarbejder!$P46,J$7=Medarbejder!$Q$2,Medarbejder!$Q46,J$7=Medarbejder!$R$2,Medarbejder!$R46,J$7=Medarbejder!$S$2,Medarbejder!$S46,J$7=Medarbejder!$T$2,Medarbejder!$T46,J$7=Medarbejder!$U$2,Medarbejder!$U46)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_xlfn.IFS(Q$7=Medarbejder!$O$2,Medarbejder!$O46,Q$7=Medarbejder!$P$2,Medarbejder!$P46,Q$7=Medarbejder!$Q$2,Medarbejder!$Q46,Q$7=Medarbejder!$R$2,Medarbejder!$R46,Q$7=Medarbejder!$S$2,Medarbejder!$S46,Q$7=Medarbejder!$T$2,Medarbejder!$T46,Q$7=Medarbejder!$U$2,Medarbejder!$U46)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_xlfn.IFS(X$7=Medarbejder!$O$2,Medarbejder!$O46,X$7=Medarbejder!$P$2,Medarbejder!$P46,X$7=Medarbejder!$Q$2,Medarbejder!$Q46,X$7=Medarbejder!$R$2,Medarbejder!$R46,X$7=Medarbejder!$S$2,Medarbejder!$S46,X$7=Medarbejder!$T$2,Medarbejder!$T46,X$7=Medarbejder!$U$2,Medarbejder!$U46)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$7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2"/>
        <v>0</v>
      </c>
      <c r="AJ52" s="90">
        <f>SUMIF($D$7:$AH$7,Medarbejder!$U$2,$D52:$AH52)</f>
        <v>0</v>
      </c>
      <c r="AK52" s="5">
        <f t="shared" si="3"/>
        <v>0</v>
      </c>
      <c r="AL52" s="5">
        <f t="shared" si="4"/>
        <v>0</v>
      </c>
      <c r="AM52" s="5">
        <f t="shared" si="5"/>
        <v>0</v>
      </c>
      <c r="AN52" s="5">
        <f t="shared" si="6"/>
        <v>0</v>
      </c>
      <c r="AO52" s="5">
        <f t="shared" si="7"/>
        <v>0</v>
      </c>
      <c r="AP52" s="5">
        <f t="shared" si="8"/>
        <v>0</v>
      </c>
      <c r="AQ52" s="54">
        <f>Medarbejder!F46</f>
        <v>0</v>
      </c>
      <c r="AR52" s="54">
        <f t="shared" si="9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_xlfn.IFS(J$7=Medarbejder!$O$2,Medarbejder!$O47,J$7=Medarbejder!$P$2,Medarbejder!$P47,J$7=Medarbejder!$Q$2,Medarbejder!$Q47,J$7=Medarbejder!$R$2,Medarbejder!$R47,J$7=Medarbejder!$S$2,Medarbejder!$S47,J$7=Medarbejder!$T$2,Medarbejder!$T47,J$7=Medarbejder!$U$2,Medarbejder!$U47)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_xlfn.IFS(Q$7=Medarbejder!$O$2,Medarbejder!$O47,Q$7=Medarbejder!$P$2,Medarbejder!$P47,Q$7=Medarbejder!$Q$2,Medarbejder!$Q47,Q$7=Medarbejder!$R$2,Medarbejder!$R47,Q$7=Medarbejder!$S$2,Medarbejder!$S47,Q$7=Medarbejder!$T$2,Medarbejder!$T47,Q$7=Medarbejder!$U$2,Medarbejder!$U47)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_xlfn.IFS(X$7=Medarbejder!$O$2,Medarbejder!$O47,X$7=Medarbejder!$P$2,Medarbejder!$P47,X$7=Medarbejder!$Q$2,Medarbejder!$Q47,X$7=Medarbejder!$R$2,Medarbejder!$R47,X$7=Medarbejder!$S$2,Medarbejder!$S47,X$7=Medarbejder!$T$2,Medarbejder!$T47,X$7=Medarbejder!$U$2,Medarbejder!$U47)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$7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2"/>
        <v>0</v>
      </c>
      <c r="AJ53" s="90">
        <f>SUMIF($D$7:$AH$7,Medarbejder!$U$2,$D53:$AH53)</f>
        <v>0</v>
      </c>
      <c r="AK53" s="5">
        <f t="shared" si="3"/>
        <v>0</v>
      </c>
      <c r="AL53" s="5">
        <f t="shared" si="4"/>
        <v>0</v>
      </c>
      <c r="AM53" s="5">
        <f t="shared" si="5"/>
        <v>0</v>
      </c>
      <c r="AN53" s="5">
        <f t="shared" si="6"/>
        <v>0</v>
      </c>
      <c r="AO53" s="5">
        <f t="shared" si="7"/>
        <v>0</v>
      </c>
      <c r="AP53" s="5">
        <f t="shared" si="8"/>
        <v>0</v>
      </c>
      <c r="AQ53" s="54">
        <f>Medarbejder!F47</f>
        <v>0</v>
      </c>
      <c r="AR53" s="54">
        <f t="shared" si="9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_xlfn.IFS(J$7=Medarbejder!$O$2,Medarbejder!$O48,J$7=Medarbejder!$P$2,Medarbejder!$P48,J$7=Medarbejder!$Q$2,Medarbejder!$Q48,J$7=Medarbejder!$R$2,Medarbejder!$R48,J$7=Medarbejder!$S$2,Medarbejder!$S48,J$7=Medarbejder!$T$2,Medarbejder!$T48,J$7=Medarbejder!$U$2,Medarbejder!$U48)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_xlfn.IFS(Q$7=Medarbejder!$O$2,Medarbejder!$O48,Q$7=Medarbejder!$P$2,Medarbejder!$P48,Q$7=Medarbejder!$Q$2,Medarbejder!$Q48,Q$7=Medarbejder!$R$2,Medarbejder!$R48,Q$7=Medarbejder!$S$2,Medarbejder!$S48,Q$7=Medarbejder!$T$2,Medarbejder!$T48,Q$7=Medarbejder!$U$2,Medarbejder!$U48)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_xlfn.IFS(X$7=Medarbejder!$O$2,Medarbejder!$O48,X$7=Medarbejder!$P$2,Medarbejder!$P48,X$7=Medarbejder!$Q$2,Medarbejder!$Q48,X$7=Medarbejder!$R$2,Medarbejder!$R48,X$7=Medarbejder!$S$2,Medarbejder!$S48,X$7=Medarbejder!$T$2,Medarbejder!$T48,X$7=Medarbejder!$U$2,Medarbejder!$U48)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$7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2"/>
        <v>0</v>
      </c>
      <c r="AJ54" s="90">
        <f>SUMIF($D$7:$AH$7,Medarbejder!$U$2,$D54:$AH54)</f>
        <v>0</v>
      </c>
      <c r="AK54" s="5">
        <f t="shared" si="3"/>
        <v>0</v>
      </c>
      <c r="AL54" s="5">
        <f t="shared" si="4"/>
        <v>0</v>
      </c>
      <c r="AM54" s="5">
        <f t="shared" si="5"/>
        <v>0</v>
      </c>
      <c r="AN54" s="5">
        <f t="shared" si="6"/>
        <v>0</v>
      </c>
      <c r="AO54" s="5">
        <f t="shared" si="7"/>
        <v>0</v>
      </c>
      <c r="AP54" s="5">
        <f t="shared" si="8"/>
        <v>0</v>
      </c>
      <c r="AQ54" s="54">
        <f>Medarbejder!F48</f>
        <v>0</v>
      </c>
      <c r="AR54" s="54">
        <f t="shared" si="9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_xlfn.IFS(J$7=Medarbejder!$O$2,Medarbejder!$O49,J$7=Medarbejder!$P$2,Medarbejder!$P49,J$7=Medarbejder!$Q$2,Medarbejder!$Q49,J$7=Medarbejder!$R$2,Medarbejder!$R49,J$7=Medarbejder!$S$2,Medarbejder!$S49,J$7=Medarbejder!$T$2,Medarbejder!$T49,J$7=Medarbejder!$U$2,Medarbejder!$U49)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_xlfn.IFS(Q$7=Medarbejder!$O$2,Medarbejder!$O49,Q$7=Medarbejder!$P$2,Medarbejder!$P49,Q$7=Medarbejder!$Q$2,Medarbejder!$Q49,Q$7=Medarbejder!$R$2,Medarbejder!$R49,Q$7=Medarbejder!$S$2,Medarbejder!$S49,Q$7=Medarbejder!$T$2,Medarbejder!$T49,Q$7=Medarbejder!$U$2,Medarbejder!$U49)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_xlfn.IFS(X$7=Medarbejder!$O$2,Medarbejder!$O49,X$7=Medarbejder!$P$2,Medarbejder!$P49,X$7=Medarbejder!$Q$2,Medarbejder!$Q49,X$7=Medarbejder!$R$2,Medarbejder!$R49,X$7=Medarbejder!$S$2,Medarbejder!$S49,X$7=Medarbejder!$T$2,Medarbejder!$T49,X$7=Medarbejder!$U$2,Medarbejder!$U49)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$7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2"/>
        <v>0</v>
      </c>
      <c r="AJ55" s="90">
        <f>SUMIF($D$7:$AH$7,Medarbejder!$U$2,$D55:$AH55)</f>
        <v>0</v>
      </c>
      <c r="AK55" s="5">
        <f t="shared" si="3"/>
        <v>0</v>
      </c>
      <c r="AL55" s="5">
        <f t="shared" si="4"/>
        <v>0</v>
      </c>
      <c r="AM55" s="5">
        <f t="shared" si="5"/>
        <v>0</v>
      </c>
      <c r="AN55" s="5">
        <f t="shared" si="6"/>
        <v>0</v>
      </c>
      <c r="AO55" s="5">
        <f t="shared" si="7"/>
        <v>0</v>
      </c>
      <c r="AP55" s="5">
        <f t="shared" si="8"/>
        <v>0</v>
      </c>
      <c r="AQ55" s="54">
        <f>Medarbejder!F49</f>
        <v>0</v>
      </c>
      <c r="AR55" s="54">
        <f t="shared" si="9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_xlfn.IFS(J$7=Medarbejder!$O$2,Medarbejder!$O50,J$7=Medarbejder!$P$2,Medarbejder!$P50,J$7=Medarbejder!$Q$2,Medarbejder!$Q50,J$7=Medarbejder!$R$2,Medarbejder!$R50,J$7=Medarbejder!$S$2,Medarbejder!$S50,J$7=Medarbejder!$T$2,Medarbejder!$T50,J$7=Medarbejder!$U$2,Medarbejder!$U50)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_xlfn.IFS(Q$7=Medarbejder!$O$2,Medarbejder!$O50,Q$7=Medarbejder!$P$2,Medarbejder!$P50,Q$7=Medarbejder!$Q$2,Medarbejder!$Q50,Q$7=Medarbejder!$R$2,Medarbejder!$R50,Q$7=Medarbejder!$S$2,Medarbejder!$S50,Q$7=Medarbejder!$T$2,Medarbejder!$T50,Q$7=Medarbejder!$U$2,Medarbejder!$U50)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_xlfn.IFS(X$7=Medarbejder!$O$2,Medarbejder!$O50,X$7=Medarbejder!$P$2,Medarbejder!$P50,X$7=Medarbejder!$Q$2,Medarbejder!$Q50,X$7=Medarbejder!$R$2,Medarbejder!$R50,X$7=Medarbejder!$S$2,Medarbejder!$S50,X$7=Medarbejder!$T$2,Medarbejder!$T50,X$7=Medarbejder!$U$2,Medarbejder!$U50)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$7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2"/>
        <v>0</v>
      </c>
      <c r="AJ56" s="90">
        <f>SUMIF($D$7:$AH$7,Medarbejder!$U$2,$D56:$AH56)</f>
        <v>0</v>
      </c>
      <c r="AK56" s="5">
        <f t="shared" si="3"/>
        <v>0</v>
      </c>
      <c r="AL56" s="5">
        <f t="shared" si="4"/>
        <v>0</v>
      </c>
      <c r="AM56" s="5">
        <f t="shared" si="5"/>
        <v>0</v>
      </c>
      <c r="AN56" s="5">
        <f t="shared" si="6"/>
        <v>0</v>
      </c>
      <c r="AO56" s="5">
        <f t="shared" si="7"/>
        <v>0</v>
      </c>
      <c r="AP56" s="5">
        <f t="shared" si="8"/>
        <v>0</v>
      </c>
      <c r="AQ56" s="54">
        <f>Medarbejder!F50</f>
        <v>0</v>
      </c>
      <c r="AR56" s="54">
        <f t="shared" si="9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_xlfn.IFS(J$7=Medarbejder!$O$2,Medarbejder!$O51,J$7=Medarbejder!$P$2,Medarbejder!$P51,J$7=Medarbejder!$Q$2,Medarbejder!$Q51,J$7=Medarbejder!$R$2,Medarbejder!$R51,J$7=Medarbejder!$S$2,Medarbejder!$S51,J$7=Medarbejder!$T$2,Medarbejder!$T51,J$7=Medarbejder!$U$2,Medarbejder!$U51)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_xlfn.IFS(Q$7=Medarbejder!$O$2,Medarbejder!$O51,Q$7=Medarbejder!$P$2,Medarbejder!$P51,Q$7=Medarbejder!$Q$2,Medarbejder!$Q51,Q$7=Medarbejder!$R$2,Medarbejder!$R51,Q$7=Medarbejder!$S$2,Medarbejder!$S51,Q$7=Medarbejder!$T$2,Medarbejder!$T51,Q$7=Medarbejder!$U$2,Medarbejder!$U51)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_xlfn.IFS(X$7=Medarbejder!$O$2,Medarbejder!$O51,X$7=Medarbejder!$P$2,Medarbejder!$P51,X$7=Medarbejder!$Q$2,Medarbejder!$Q51,X$7=Medarbejder!$R$2,Medarbejder!$R51,X$7=Medarbejder!$S$2,Medarbejder!$S51,X$7=Medarbejder!$T$2,Medarbejder!$T51,X$7=Medarbejder!$U$2,Medarbejder!$U51)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$7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2"/>
        <v>0</v>
      </c>
      <c r="AJ57" s="90">
        <f>SUMIF($D$7:$AH$7,Medarbejder!$U$2,$D57:$AH57)</f>
        <v>0</v>
      </c>
      <c r="AK57" s="5">
        <f t="shared" si="3"/>
        <v>0</v>
      </c>
      <c r="AL57" s="5">
        <f t="shared" si="4"/>
        <v>0</v>
      </c>
      <c r="AM57" s="5">
        <f t="shared" si="5"/>
        <v>0</v>
      </c>
      <c r="AN57" s="5">
        <f t="shared" si="6"/>
        <v>0</v>
      </c>
      <c r="AO57" s="5">
        <f t="shared" si="7"/>
        <v>0</v>
      </c>
      <c r="AP57" s="5">
        <f t="shared" si="8"/>
        <v>0</v>
      </c>
      <c r="AQ57" s="54">
        <f>Medarbejder!F51</f>
        <v>0</v>
      </c>
      <c r="AR57" s="54">
        <f t="shared" si="9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_xlfn.IFS(J$7=Medarbejder!$O$2,Medarbejder!$O52,J$7=Medarbejder!$P$2,Medarbejder!$P52,J$7=Medarbejder!$Q$2,Medarbejder!$Q52,J$7=Medarbejder!$R$2,Medarbejder!$R52,J$7=Medarbejder!$S$2,Medarbejder!$S52,J$7=Medarbejder!$T$2,Medarbejder!$T52,J$7=Medarbejder!$U$2,Medarbejder!$U52)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_xlfn.IFS(Q$7=Medarbejder!$O$2,Medarbejder!$O52,Q$7=Medarbejder!$P$2,Medarbejder!$P52,Q$7=Medarbejder!$Q$2,Medarbejder!$Q52,Q$7=Medarbejder!$R$2,Medarbejder!$R52,Q$7=Medarbejder!$S$2,Medarbejder!$S52,Q$7=Medarbejder!$T$2,Medarbejder!$T52,Q$7=Medarbejder!$U$2,Medarbejder!$U52)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_xlfn.IFS(X$7=Medarbejder!$O$2,Medarbejder!$O52,X$7=Medarbejder!$P$2,Medarbejder!$P52,X$7=Medarbejder!$Q$2,Medarbejder!$Q52,X$7=Medarbejder!$R$2,Medarbejder!$R52,X$7=Medarbejder!$S$2,Medarbejder!$S52,X$7=Medarbejder!$T$2,Medarbejder!$T52,X$7=Medarbejder!$U$2,Medarbejder!$U52)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$7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2"/>
        <v>0</v>
      </c>
      <c r="AJ58" s="90">
        <f>SUMIF($D$7:$AH$7,Medarbejder!$U$2,$D58:$AH58)</f>
        <v>0</v>
      </c>
      <c r="AK58" s="5">
        <f t="shared" si="3"/>
        <v>0</v>
      </c>
      <c r="AL58" s="5">
        <f t="shared" si="4"/>
        <v>0</v>
      </c>
      <c r="AM58" s="5">
        <f t="shared" si="5"/>
        <v>0</v>
      </c>
      <c r="AN58" s="5">
        <f t="shared" si="6"/>
        <v>0</v>
      </c>
      <c r="AO58" s="5">
        <f t="shared" si="7"/>
        <v>0</v>
      </c>
      <c r="AP58" s="5">
        <f t="shared" si="8"/>
        <v>0</v>
      </c>
      <c r="AQ58" s="54">
        <f>Medarbejder!F52</f>
        <v>0</v>
      </c>
      <c r="AR58" s="54">
        <f t="shared" si="9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_xlfn.IFS(J$7=Medarbejder!$O$2,Medarbejder!$O53,J$7=Medarbejder!$P$2,Medarbejder!$P53,J$7=Medarbejder!$Q$2,Medarbejder!$Q53,J$7=Medarbejder!$R$2,Medarbejder!$R53,J$7=Medarbejder!$S$2,Medarbejder!$S53,J$7=Medarbejder!$T$2,Medarbejder!$T53,J$7=Medarbejder!$U$2,Medarbejder!$U53)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_xlfn.IFS(Q$7=Medarbejder!$O$2,Medarbejder!$O53,Q$7=Medarbejder!$P$2,Medarbejder!$P53,Q$7=Medarbejder!$Q$2,Medarbejder!$Q53,Q$7=Medarbejder!$R$2,Medarbejder!$R53,Q$7=Medarbejder!$S$2,Medarbejder!$S53,Q$7=Medarbejder!$T$2,Medarbejder!$T53,Q$7=Medarbejder!$U$2,Medarbejder!$U53)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_xlfn.IFS(X$7=Medarbejder!$O$2,Medarbejder!$O53,X$7=Medarbejder!$P$2,Medarbejder!$P53,X$7=Medarbejder!$Q$2,Medarbejder!$Q53,X$7=Medarbejder!$R$2,Medarbejder!$R53,X$7=Medarbejder!$S$2,Medarbejder!$S53,X$7=Medarbejder!$T$2,Medarbejder!$T53,X$7=Medarbejder!$U$2,Medarbejder!$U53)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$7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2"/>
        <v>0</v>
      </c>
      <c r="AJ59" s="90">
        <f>SUMIF($D$7:$AH$7,Medarbejder!$U$2,$D59:$AH59)</f>
        <v>0</v>
      </c>
      <c r="AK59" s="5">
        <f t="shared" si="3"/>
        <v>0</v>
      </c>
      <c r="AL59" s="5">
        <f t="shared" si="4"/>
        <v>0</v>
      </c>
      <c r="AM59" s="5">
        <f t="shared" si="5"/>
        <v>0</v>
      </c>
      <c r="AN59" s="5">
        <f t="shared" si="6"/>
        <v>0</v>
      </c>
      <c r="AO59" s="5">
        <f t="shared" si="7"/>
        <v>0</v>
      </c>
      <c r="AP59" s="5">
        <f t="shared" si="8"/>
        <v>0</v>
      </c>
      <c r="AQ59" s="54">
        <f>Medarbejder!F53</f>
        <v>0</v>
      </c>
      <c r="AR59" s="54">
        <f t="shared" si="9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_xlfn.IFS(J$7=Medarbejder!$O$2,Medarbejder!$O54,J$7=Medarbejder!$P$2,Medarbejder!$P54,J$7=Medarbejder!$Q$2,Medarbejder!$Q54,J$7=Medarbejder!$R$2,Medarbejder!$R54,J$7=Medarbejder!$S$2,Medarbejder!$S54,J$7=Medarbejder!$T$2,Medarbejder!$T54,J$7=Medarbejder!$U$2,Medarbejder!$U54)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_xlfn.IFS(Q$7=Medarbejder!$O$2,Medarbejder!$O54,Q$7=Medarbejder!$P$2,Medarbejder!$P54,Q$7=Medarbejder!$Q$2,Medarbejder!$Q54,Q$7=Medarbejder!$R$2,Medarbejder!$R54,Q$7=Medarbejder!$S$2,Medarbejder!$S54,Q$7=Medarbejder!$T$2,Medarbejder!$T54,Q$7=Medarbejder!$U$2,Medarbejder!$U54)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_xlfn.IFS(X$7=Medarbejder!$O$2,Medarbejder!$O54,X$7=Medarbejder!$P$2,Medarbejder!$P54,X$7=Medarbejder!$Q$2,Medarbejder!$Q54,X$7=Medarbejder!$R$2,Medarbejder!$R54,X$7=Medarbejder!$S$2,Medarbejder!$S54,X$7=Medarbejder!$T$2,Medarbejder!$T54,X$7=Medarbejder!$U$2,Medarbejder!$U54)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$7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2"/>
        <v>0</v>
      </c>
      <c r="AJ60" s="90">
        <f>SUMIF($D$7:$AH$7,Medarbejder!$U$2,$D60:$AH60)</f>
        <v>0</v>
      </c>
      <c r="AK60" s="5">
        <f t="shared" si="3"/>
        <v>0</v>
      </c>
      <c r="AL60" s="5">
        <f t="shared" si="4"/>
        <v>0</v>
      </c>
      <c r="AM60" s="5">
        <f t="shared" si="5"/>
        <v>0</v>
      </c>
      <c r="AN60" s="5">
        <f t="shared" si="6"/>
        <v>0</v>
      </c>
      <c r="AO60" s="5">
        <f t="shared" si="7"/>
        <v>0</v>
      </c>
      <c r="AP60" s="5">
        <f t="shared" si="8"/>
        <v>0</v>
      </c>
      <c r="AQ60" s="54">
        <f>Medarbejder!F54</f>
        <v>0</v>
      </c>
      <c r="AR60" s="54">
        <f t="shared" si="9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_xlfn.IFS(J$7=Medarbejder!$O$2,Medarbejder!$O55,J$7=Medarbejder!$P$2,Medarbejder!$P55,J$7=Medarbejder!$Q$2,Medarbejder!$Q55,J$7=Medarbejder!$R$2,Medarbejder!$R55,J$7=Medarbejder!$S$2,Medarbejder!$S55,J$7=Medarbejder!$T$2,Medarbejder!$T55,J$7=Medarbejder!$U$2,Medarbejder!$U55)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_xlfn.IFS(Q$7=Medarbejder!$O$2,Medarbejder!$O55,Q$7=Medarbejder!$P$2,Medarbejder!$P55,Q$7=Medarbejder!$Q$2,Medarbejder!$Q55,Q$7=Medarbejder!$R$2,Medarbejder!$R55,Q$7=Medarbejder!$S$2,Medarbejder!$S55,Q$7=Medarbejder!$T$2,Medarbejder!$T55,Q$7=Medarbejder!$U$2,Medarbejder!$U55)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_xlfn.IFS(X$7=Medarbejder!$O$2,Medarbejder!$O55,X$7=Medarbejder!$P$2,Medarbejder!$P55,X$7=Medarbejder!$Q$2,Medarbejder!$Q55,X$7=Medarbejder!$R$2,Medarbejder!$R55,X$7=Medarbejder!$S$2,Medarbejder!$S55,X$7=Medarbejder!$T$2,Medarbejder!$T55,X$7=Medarbejder!$U$2,Medarbejder!$U55)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$7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2"/>
        <v>0</v>
      </c>
      <c r="AJ61" s="90">
        <f>SUMIF($D$7:$AH$7,Medarbejder!$U$2,$D61:$AH61)</f>
        <v>0</v>
      </c>
      <c r="AK61" s="5">
        <f t="shared" si="3"/>
        <v>0</v>
      </c>
      <c r="AL61" s="5">
        <f t="shared" si="4"/>
        <v>0</v>
      </c>
      <c r="AM61" s="5">
        <f t="shared" si="5"/>
        <v>0</v>
      </c>
      <c r="AN61" s="5">
        <f t="shared" si="6"/>
        <v>0</v>
      </c>
      <c r="AO61" s="5">
        <f t="shared" si="7"/>
        <v>0</v>
      </c>
      <c r="AP61" s="5">
        <f t="shared" si="8"/>
        <v>0</v>
      </c>
      <c r="AQ61" s="54">
        <f>Medarbejder!F55</f>
        <v>0</v>
      </c>
      <c r="AR61" s="54">
        <f t="shared" si="9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_xlfn.IFS(J$7=Medarbejder!$O$2,Medarbejder!$O56,J$7=Medarbejder!$P$2,Medarbejder!$P56,J$7=Medarbejder!$Q$2,Medarbejder!$Q56,J$7=Medarbejder!$R$2,Medarbejder!$R56,J$7=Medarbejder!$S$2,Medarbejder!$S56,J$7=Medarbejder!$T$2,Medarbejder!$T56,J$7=Medarbejder!$U$2,Medarbejder!$U56)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_xlfn.IFS(Q$7=Medarbejder!$O$2,Medarbejder!$O56,Q$7=Medarbejder!$P$2,Medarbejder!$P56,Q$7=Medarbejder!$Q$2,Medarbejder!$Q56,Q$7=Medarbejder!$R$2,Medarbejder!$R56,Q$7=Medarbejder!$S$2,Medarbejder!$S56,Q$7=Medarbejder!$T$2,Medarbejder!$T56,Q$7=Medarbejder!$U$2,Medarbejder!$U56)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_xlfn.IFS(X$7=Medarbejder!$O$2,Medarbejder!$O56,X$7=Medarbejder!$P$2,Medarbejder!$P56,X$7=Medarbejder!$Q$2,Medarbejder!$Q56,X$7=Medarbejder!$R$2,Medarbejder!$R56,X$7=Medarbejder!$S$2,Medarbejder!$S56,X$7=Medarbejder!$T$2,Medarbejder!$T56,X$7=Medarbejder!$U$2,Medarbejder!$U56)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$7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2"/>
        <v>0</v>
      </c>
      <c r="AJ62" s="90">
        <f>SUMIF($D$7:$AH$7,Medarbejder!$U$2,$D62:$AH62)</f>
        <v>0</v>
      </c>
      <c r="AK62" s="5">
        <f t="shared" si="3"/>
        <v>0</v>
      </c>
      <c r="AL62" s="5">
        <f t="shared" si="4"/>
        <v>0</v>
      </c>
      <c r="AM62" s="5">
        <f t="shared" si="5"/>
        <v>0</v>
      </c>
      <c r="AN62" s="5">
        <f t="shared" si="6"/>
        <v>0</v>
      </c>
      <c r="AO62" s="5">
        <f t="shared" si="7"/>
        <v>0</v>
      </c>
      <c r="AP62" s="5">
        <f t="shared" si="8"/>
        <v>0</v>
      </c>
      <c r="AQ62" s="54">
        <f>Medarbejder!F56</f>
        <v>0</v>
      </c>
      <c r="AR62" s="54">
        <f t="shared" si="9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_xlfn.IFS(J$7=Medarbejder!$O$2,Medarbejder!$O57,J$7=Medarbejder!$P$2,Medarbejder!$P57,J$7=Medarbejder!$Q$2,Medarbejder!$Q57,J$7=Medarbejder!$R$2,Medarbejder!$R57,J$7=Medarbejder!$S$2,Medarbejder!$S57,J$7=Medarbejder!$T$2,Medarbejder!$T57,J$7=Medarbejder!$U$2,Medarbejder!$U57)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_xlfn.IFS(Q$7=Medarbejder!$O$2,Medarbejder!$O57,Q$7=Medarbejder!$P$2,Medarbejder!$P57,Q$7=Medarbejder!$Q$2,Medarbejder!$Q57,Q$7=Medarbejder!$R$2,Medarbejder!$R57,Q$7=Medarbejder!$S$2,Medarbejder!$S57,Q$7=Medarbejder!$T$2,Medarbejder!$T57,Q$7=Medarbejder!$U$2,Medarbejder!$U57)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_xlfn.IFS(X$7=Medarbejder!$O$2,Medarbejder!$O57,X$7=Medarbejder!$P$2,Medarbejder!$P57,X$7=Medarbejder!$Q$2,Medarbejder!$Q57,X$7=Medarbejder!$R$2,Medarbejder!$R57,X$7=Medarbejder!$S$2,Medarbejder!$S57,X$7=Medarbejder!$T$2,Medarbejder!$T57,X$7=Medarbejder!$U$2,Medarbejder!$U57)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$7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2"/>
        <v>0</v>
      </c>
      <c r="AJ63" s="90">
        <f>SUMIF($D$7:$AH$7,Medarbejder!$U$2,$D63:$AH63)</f>
        <v>0</v>
      </c>
      <c r="AK63" s="5">
        <f t="shared" si="3"/>
        <v>0</v>
      </c>
      <c r="AL63" s="5">
        <f t="shared" si="4"/>
        <v>0</v>
      </c>
      <c r="AM63" s="5">
        <f t="shared" si="5"/>
        <v>0</v>
      </c>
      <c r="AN63" s="5">
        <f t="shared" si="6"/>
        <v>0</v>
      </c>
      <c r="AO63" s="5">
        <f t="shared" si="7"/>
        <v>0</v>
      </c>
      <c r="AP63" s="5">
        <f t="shared" si="8"/>
        <v>0</v>
      </c>
      <c r="AQ63" s="54">
        <f>Medarbejder!F57</f>
        <v>0</v>
      </c>
      <c r="AR63" s="54">
        <f t="shared" si="9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_xlfn.IFS(J$7=Medarbejder!$O$2,Medarbejder!$O58,J$7=Medarbejder!$P$2,Medarbejder!$P58,J$7=Medarbejder!$Q$2,Medarbejder!$Q58,J$7=Medarbejder!$R$2,Medarbejder!$R58,J$7=Medarbejder!$S$2,Medarbejder!$S58,J$7=Medarbejder!$T$2,Medarbejder!$T58,J$7=Medarbejder!$U$2,Medarbejder!$U58)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_xlfn.IFS(Q$7=Medarbejder!$O$2,Medarbejder!$O58,Q$7=Medarbejder!$P$2,Medarbejder!$P58,Q$7=Medarbejder!$Q$2,Medarbejder!$Q58,Q$7=Medarbejder!$R$2,Medarbejder!$R58,Q$7=Medarbejder!$S$2,Medarbejder!$S58,Q$7=Medarbejder!$T$2,Medarbejder!$T58,Q$7=Medarbejder!$U$2,Medarbejder!$U58)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_xlfn.IFS(X$7=Medarbejder!$O$2,Medarbejder!$O58,X$7=Medarbejder!$P$2,Medarbejder!$P58,X$7=Medarbejder!$Q$2,Medarbejder!$Q58,X$7=Medarbejder!$R$2,Medarbejder!$R58,X$7=Medarbejder!$S$2,Medarbejder!$S58,X$7=Medarbejder!$T$2,Medarbejder!$T58,X$7=Medarbejder!$U$2,Medarbejder!$U58)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$7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2"/>
        <v>0</v>
      </c>
      <c r="AJ64" s="90">
        <f>SUMIF($D$7:$AH$7,Medarbejder!$U$2,$D64:$AH64)</f>
        <v>0</v>
      </c>
      <c r="AK64" s="5">
        <f t="shared" si="3"/>
        <v>0</v>
      </c>
      <c r="AL64" s="5">
        <f t="shared" si="4"/>
        <v>0</v>
      </c>
      <c r="AM64" s="5">
        <f t="shared" si="5"/>
        <v>0</v>
      </c>
      <c r="AN64" s="5">
        <f t="shared" si="6"/>
        <v>0</v>
      </c>
      <c r="AO64" s="5">
        <f t="shared" si="7"/>
        <v>0</v>
      </c>
      <c r="AP64" s="5">
        <f t="shared" si="8"/>
        <v>0</v>
      </c>
      <c r="AQ64" s="54">
        <f>Medarbejder!F58</f>
        <v>0</v>
      </c>
      <c r="AR64" s="54">
        <f t="shared" si="9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_xlfn.IFS(J$7=Medarbejder!$O$2,Medarbejder!$O59,J$7=Medarbejder!$P$2,Medarbejder!$P59,J$7=Medarbejder!$Q$2,Medarbejder!$Q59,J$7=Medarbejder!$R$2,Medarbejder!$R59,J$7=Medarbejder!$S$2,Medarbejder!$S59,J$7=Medarbejder!$T$2,Medarbejder!$T59,J$7=Medarbejder!$U$2,Medarbejder!$U59)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_xlfn.IFS(Q$7=Medarbejder!$O$2,Medarbejder!$O59,Q$7=Medarbejder!$P$2,Medarbejder!$P59,Q$7=Medarbejder!$Q$2,Medarbejder!$Q59,Q$7=Medarbejder!$R$2,Medarbejder!$R59,Q$7=Medarbejder!$S$2,Medarbejder!$S59,Q$7=Medarbejder!$T$2,Medarbejder!$T59,Q$7=Medarbejder!$U$2,Medarbejder!$U59)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_xlfn.IFS(X$7=Medarbejder!$O$2,Medarbejder!$O59,X$7=Medarbejder!$P$2,Medarbejder!$P59,X$7=Medarbejder!$Q$2,Medarbejder!$Q59,X$7=Medarbejder!$R$2,Medarbejder!$R59,X$7=Medarbejder!$S$2,Medarbejder!$S59,X$7=Medarbejder!$T$2,Medarbejder!$T59,X$7=Medarbejder!$U$2,Medarbejder!$U59)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$7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2"/>
        <v>0</v>
      </c>
      <c r="AJ65" s="90">
        <f>SUMIF($D$7:$AH$7,Medarbejder!$U$2,$D65:$AH65)</f>
        <v>0</v>
      </c>
      <c r="AK65" s="5">
        <f t="shared" si="3"/>
        <v>0</v>
      </c>
      <c r="AL65" s="5">
        <f t="shared" si="4"/>
        <v>0</v>
      </c>
      <c r="AM65" s="5">
        <f t="shared" si="5"/>
        <v>0</v>
      </c>
      <c r="AN65" s="5">
        <f t="shared" si="6"/>
        <v>0</v>
      </c>
      <c r="AO65" s="5">
        <f t="shared" si="7"/>
        <v>0</v>
      </c>
      <c r="AP65" s="5">
        <f t="shared" si="8"/>
        <v>0</v>
      </c>
      <c r="AQ65" s="54">
        <f>Medarbejder!F59</f>
        <v>0</v>
      </c>
      <c r="AR65" s="54">
        <f t="shared" si="9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_xlfn.IFS(J$7=Medarbejder!$O$2,Medarbejder!$O60,J$7=Medarbejder!$P$2,Medarbejder!$P60,J$7=Medarbejder!$Q$2,Medarbejder!$Q60,J$7=Medarbejder!$R$2,Medarbejder!$R60,J$7=Medarbejder!$S$2,Medarbejder!$S60,J$7=Medarbejder!$T$2,Medarbejder!$T60,J$7=Medarbejder!$U$2,Medarbejder!$U60)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_xlfn.IFS(Q$7=Medarbejder!$O$2,Medarbejder!$O60,Q$7=Medarbejder!$P$2,Medarbejder!$P60,Q$7=Medarbejder!$Q$2,Medarbejder!$Q60,Q$7=Medarbejder!$R$2,Medarbejder!$R60,Q$7=Medarbejder!$S$2,Medarbejder!$S60,Q$7=Medarbejder!$T$2,Medarbejder!$T60,Q$7=Medarbejder!$U$2,Medarbejder!$U60)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_xlfn.IFS(X$7=Medarbejder!$O$2,Medarbejder!$O60,X$7=Medarbejder!$P$2,Medarbejder!$P60,X$7=Medarbejder!$Q$2,Medarbejder!$Q60,X$7=Medarbejder!$R$2,Medarbejder!$R60,X$7=Medarbejder!$S$2,Medarbejder!$S60,X$7=Medarbejder!$T$2,Medarbejder!$T60,X$7=Medarbejder!$U$2,Medarbejder!$U60)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$7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2"/>
        <v>0</v>
      </c>
      <c r="AJ66" s="90">
        <f>SUMIF($D$7:$AH$7,Medarbejder!$U$2,$D66:$AH66)</f>
        <v>0</v>
      </c>
      <c r="AK66" s="5">
        <f t="shared" si="3"/>
        <v>0</v>
      </c>
      <c r="AL66" s="5">
        <f t="shared" si="4"/>
        <v>0</v>
      </c>
      <c r="AM66" s="5">
        <f t="shared" si="5"/>
        <v>0</v>
      </c>
      <c r="AN66" s="5">
        <f t="shared" si="6"/>
        <v>0</v>
      </c>
      <c r="AO66" s="5">
        <f t="shared" si="7"/>
        <v>0</v>
      </c>
      <c r="AP66" s="5">
        <f t="shared" si="8"/>
        <v>0</v>
      </c>
      <c r="AQ66" s="54">
        <f>Medarbejder!F60</f>
        <v>0</v>
      </c>
      <c r="AR66" s="54">
        <f t="shared" si="9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_xlfn.IFS(J$7=Medarbejder!$O$2,Medarbejder!$O61,J$7=Medarbejder!$P$2,Medarbejder!$P61,J$7=Medarbejder!$Q$2,Medarbejder!$Q61,J$7=Medarbejder!$R$2,Medarbejder!$R61,J$7=Medarbejder!$S$2,Medarbejder!$S61,J$7=Medarbejder!$T$2,Medarbejder!$T61,J$7=Medarbejder!$U$2,Medarbejder!$U61)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_xlfn.IFS(Q$7=Medarbejder!$O$2,Medarbejder!$O61,Q$7=Medarbejder!$P$2,Medarbejder!$P61,Q$7=Medarbejder!$Q$2,Medarbejder!$Q61,Q$7=Medarbejder!$R$2,Medarbejder!$R61,Q$7=Medarbejder!$S$2,Medarbejder!$S61,Q$7=Medarbejder!$T$2,Medarbejder!$T61,Q$7=Medarbejder!$U$2,Medarbejder!$U61)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_xlfn.IFS(X$7=Medarbejder!$O$2,Medarbejder!$O61,X$7=Medarbejder!$P$2,Medarbejder!$P61,X$7=Medarbejder!$Q$2,Medarbejder!$Q61,X$7=Medarbejder!$R$2,Medarbejder!$R61,X$7=Medarbejder!$S$2,Medarbejder!$S61,X$7=Medarbejder!$T$2,Medarbejder!$T61,X$7=Medarbejder!$U$2,Medarbejder!$U61)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$7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2"/>
        <v>0</v>
      </c>
      <c r="AJ67" s="90">
        <f>SUMIF($D$7:$AH$7,Medarbejder!$U$2,$D67:$AH67)</f>
        <v>0</v>
      </c>
      <c r="AK67" s="5">
        <f t="shared" si="3"/>
        <v>0</v>
      </c>
      <c r="AL67" s="5">
        <f t="shared" si="4"/>
        <v>0</v>
      </c>
      <c r="AM67" s="5">
        <f t="shared" si="5"/>
        <v>0</v>
      </c>
      <c r="AN67" s="5">
        <f t="shared" si="6"/>
        <v>0</v>
      </c>
      <c r="AO67" s="5">
        <f t="shared" si="7"/>
        <v>0</v>
      </c>
      <c r="AP67" s="5">
        <f t="shared" si="8"/>
        <v>0</v>
      </c>
      <c r="AQ67" s="54">
        <f>Medarbejder!F61</f>
        <v>0</v>
      </c>
      <c r="AR67" s="54">
        <f t="shared" si="9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_xlfn.IFS(J$7=Medarbejder!$O$2,Medarbejder!$O62,J$7=Medarbejder!$P$2,Medarbejder!$P62,J$7=Medarbejder!$Q$2,Medarbejder!$Q62,J$7=Medarbejder!$R$2,Medarbejder!$R62,J$7=Medarbejder!$S$2,Medarbejder!$S62,J$7=Medarbejder!$T$2,Medarbejder!$T62,J$7=Medarbejder!$U$2,Medarbejder!$U62)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_xlfn.IFS(Q$7=Medarbejder!$O$2,Medarbejder!$O62,Q$7=Medarbejder!$P$2,Medarbejder!$P62,Q$7=Medarbejder!$Q$2,Medarbejder!$Q62,Q$7=Medarbejder!$R$2,Medarbejder!$R62,Q$7=Medarbejder!$S$2,Medarbejder!$S62,Q$7=Medarbejder!$T$2,Medarbejder!$T62,Q$7=Medarbejder!$U$2,Medarbejder!$U62)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_xlfn.IFS(X$7=Medarbejder!$O$2,Medarbejder!$O62,X$7=Medarbejder!$P$2,Medarbejder!$P62,X$7=Medarbejder!$Q$2,Medarbejder!$Q62,X$7=Medarbejder!$R$2,Medarbejder!$R62,X$7=Medarbejder!$S$2,Medarbejder!$S62,X$7=Medarbejder!$T$2,Medarbejder!$T62,X$7=Medarbejder!$U$2,Medarbejder!$U62)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$7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2"/>
        <v>0</v>
      </c>
      <c r="AJ68" s="90">
        <f>SUMIF($D$7:$AH$7,Medarbejder!$U$2,$D68:$AH68)</f>
        <v>0</v>
      </c>
      <c r="AK68" s="5">
        <f t="shared" si="3"/>
        <v>0</v>
      </c>
      <c r="AL68" s="5">
        <f t="shared" si="4"/>
        <v>0</v>
      </c>
      <c r="AM68" s="5">
        <f t="shared" si="5"/>
        <v>0</v>
      </c>
      <c r="AN68" s="5">
        <f t="shared" si="6"/>
        <v>0</v>
      </c>
      <c r="AO68" s="5">
        <f t="shared" si="7"/>
        <v>0</v>
      </c>
      <c r="AP68" s="5">
        <f t="shared" si="8"/>
        <v>0</v>
      </c>
      <c r="AQ68" s="54">
        <f>Medarbejder!F62</f>
        <v>0</v>
      </c>
      <c r="AR68" s="54">
        <f t="shared" si="9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_xlfn.IFS(J$7=Medarbejder!$O$2,Medarbejder!$O63,J$7=Medarbejder!$P$2,Medarbejder!$P63,J$7=Medarbejder!$Q$2,Medarbejder!$Q63,J$7=Medarbejder!$R$2,Medarbejder!$R63,J$7=Medarbejder!$S$2,Medarbejder!$S63,J$7=Medarbejder!$T$2,Medarbejder!$T63,J$7=Medarbejder!$U$2,Medarbejder!$U63)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_xlfn.IFS(Q$7=Medarbejder!$O$2,Medarbejder!$O63,Q$7=Medarbejder!$P$2,Medarbejder!$P63,Q$7=Medarbejder!$Q$2,Medarbejder!$Q63,Q$7=Medarbejder!$R$2,Medarbejder!$R63,Q$7=Medarbejder!$S$2,Medarbejder!$S63,Q$7=Medarbejder!$T$2,Medarbejder!$T63,Q$7=Medarbejder!$U$2,Medarbejder!$U63)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_xlfn.IFS(X$7=Medarbejder!$O$2,Medarbejder!$O63,X$7=Medarbejder!$P$2,Medarbejder!$P63,X$7=Medarbejder!$Q$2,Medarbejder!$Q63,X$7=Medarbejder!$R$2,Medarbejder!$R63,X$7=Medarbejder!$S$2,Medarbejder!$S63,X$7=Medarbejder!$T$2,Medarbejder!$T63,X$7=Medarbejder!$U$2,Medarbejder!$U63)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$7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2"/>
        <v>0</v>
      </c>
      <c r="AJ69" s="90">
        <f>SUMIF($D$7:$AH$7,Medarbejder!$U$2,$D69:$AH69)</f>
        <v>0</v>
      </c>
      <c r="AK69" s="5">
        <f t="shared" si="3"/>
        <v>0</v>
      </c>
      <c r="AL69" s="5">
        <f t="shared" si="4"/>
        <v>0</v>
      </c>
      <c r="AM69" s="5">
        <f t="shared" si="5"/>
        <v>0</v>
      </c>
      <c r="AN69" s="5">
        <f t="shared" si="6"/>
        <v>0</v>
      </c>
      <c r="AO69" s="5">
        <f t="shared" si="7"/>
        <v>0</v>
      </c>
      <c r="AP69" s="5">
        <f t="shared" si="8"/>
        <v>0</v>
      </c>
      <c r="AQ69" s="54">
        <f>Medarbejder!F63</f>
        <v>0</v>
      </c>
      <c r="AR69" s="54">
        <f t="shared" si="9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_xlfn.IFS(J$7=Medarbejder!$O$2,Medarbejder!$O64,J$7=Medarbejder!$P$2,Medarbejder!$P64,J$7=Medarbejder!$Q$2,Medarbejder!$Q64,J$7=Medarbejder!$R$2,Medarbejder!$R64,J$7=Medarbejder!$S$2,Medarbejder!$S64,J$7=Medarbejder!$T$2,Medarbejder!$T64,J$7=Medarbejder!$U$2,Medarbejder!$U64)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_xlfn.IFS(Q$7=Medarbejder!$O$2,Medarbejder!$O64,Q$7=Medarbejder!$P$2,Medarbejder!$P64,Q$7=Medarbejder!$Q$2,Medarbejder!$Q64,Q$7=Medarbejder!$R$2,Medarbejder!$R64,Q$7=Medarbejder!$S$2,Medarbejder!$S64,Q$7=Medarbejder!$T$2,Medarbejder!$T64,Q$7=Medarbejder!$U$2,Medarbejder!$U64)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_xlfn.IFS(X$7=Medarbejder!$O$2,Medarbejder!$O64,X$7=Medarbejder!$P$2,Medarbejder!$P64,X$7=Medarbejder!$Q$2,Medarbejder!$Q64,X$7=Medarbejder!$R$2,Medarbejder!$R64,X$7=Medarbejder!$S$2,Medarbejder!$S64,X$7=Medarbejder!$T$2,Medarbejder!$T64,X$7=Medarbejder!$U$2,Medarbejder!$U64)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$7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2"/>
        <v>0</v>
      </c>
      <c r="AJ70" s="90">
        <f>SUMIF($D$7:$AH$7,Medarbejder!$U$2,$D70:$AH70)</f>
        <v>0</v>
      </c>
      <c r="AK70" s="5">
        <f t="shared" si="3"/>
        <v>0</v>
      </c>
      <c r="AL70" s="5">
        <f t="shared" si="4"/>
        <v>0</v>
      </c>
      <c r="AM70" s="5">
        <f t="shared" si="5"/>
        <v>0</v>
      </c>
      <c r="AN70" s="5">
        <f t="shared" si="6"/>
        <v>0</v>
      </c>
      <c r="AO70" s="5">
        <f t="shared" si="7"/>
        <v>0</v>
      </c>
      <c r="AP70" s="5">
        <f t="shared" si="8"/>
        <v>0</v>
      </c>
      <c r="AQ70" s="54">
        <f>Medarbejder!F64</f>
        <v>0</v>
      </c>
      <c r="AR70" s="54">
        <f t="shared" si="9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_xlfn.IFS(J$7=Medarbejder!$O$2,Medarbejder!$O65,J$7=Medarbejder!$P$2,Medarbejder!$P65,J$7=Medarbejder!$Q$2,Medarbejder!$Q65,J$7=Medarbejder!$R$2,Medarbejder!$R65,J$7=Medarbejder!$S$2,Medarbejder!$S65,J$7=Medarbejder!$T$2,Medarbejder!$T65,J$7=Medarbejder!$U$2,Medarbejder!$U65)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_xlfn.IFS(Q$7=Medarbejder!$O$2,Medarbejder!$O65,Q$7=Medarbejder!$P$2,Medarbejder!$P65,Q$7=Medarbejder!$Q$2,Medarbejder!$Q65,Q$7=Medarbejder!$R$2,Medarbejder!$R65,Q$7=Medarbejder!$S$2,Medarbejder!$S65,Q$7=Medarbejder!$T$2,Medarbejder!$T65,Q$7=Medarbejder!$U$2,Medarbejder!$U65)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_xlfn.IFS(X$7=Medarbejder!$O$2,Medarbejder!$O65,X$7=Medarbejder!$P$2,Medarbejder!$P65,X$7=Medarbejder!$Q$2,Medarbejder!$Q65,X$7=Medarbejder!$R$2,Medarbejder!$R65,X$7=Medarbejder!$S$2,Medarbejder!$S65,X$7=Medarbejder!$T$2,Medarbejder!$T65,X$7=Medarbejder!$U$2,Medarbejder!$U65)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$7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2"/>
        <v>0</v>
      </c>
      <c r="AJ71" s="90">
        <f>SUMIF($D$7:$AH$7,Medarbejder!$U$2,$D71:$AH71)</f>
        <v>0</v>
      </c>
      <c r="AK71" s="5">
        <f t="shared" si="3"/>
        <v>0</v>
      </c>
      <c r="AL71" s="5">
        <f t="shared" si="4"/>
        <v>0</v>
      </c>
      <c r="AM71" s="5">
        <f t="shared" si="5"/>
        <v>0</v>
      </c>
      <c r="AN71" s="5">
        <f t="shared" si="6"/>
        <v>0</v>
      </c>
      <c r="AO71" s="5">
        <f t="shared" si="7"/>
        <v>0</v>
      </c>
      <c r="AP71" s="5">
        <f t="shared" si="8"/>
        <v>0</v>
      </c>
      <c r="AQ71" s="54">
        <f>Medarbejder!F65</f>
        <v>0</v>
      </c>
      <c r="AR71" s="54">
        <f t="shared" si="9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_xlfn.IFS(J$7=Medarbejder!$O$2,Medarbejder!$O66,J$7=Medarbejder!$P$2,Medarbejder!$P66,J$7=Medarbejder!$Q$2,Medarbejder!$Q66,J$7=Medarbejder!$R$2,Medarbejder!$R66,J$7=Medarbejder!$S$2,Medarbejder!$S66,J$7=Medarbejder!$T$2,Medarbejder!$T66,J$7=Medarbejder!$U$2,Medarbejder!$U66)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_xlfn.IFS(Q$7=Medarbejder!$O$2,Medarbejder!$O66,Q$7=Medarbejder!$P$2,Medarbejder!$P66,Q$7=Medarbejder!$Q$2,Medarbejder!$Q66,Q$7=Medarbejder!$R$2,Medarbejder!$R66,Q$7=Medarbejder!$S$2,Medarbejder!$S66,Q$7=Medarbejder!$T$2,Medarbejder!$T66,Q$7=Medarbejder!$U$2,Medarbejder!$U66)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_xlfn.IFS(X$7=Medarbejder!$O$2,Medarbejder!$O66,X$7=Medarbejder!$P$2,Medarbejder!$P66,X$7=Medarbejder!$Q$2,Medarbejder!$Q66,X$7=Medarbejder!$R$2,Medarbejder!$R66,X$7=Medarbejder!$S$2,Medarbejder!$S66,X$7=Medarbejder!$T$2,Medarbejder!$T66,X$7=Medarbejder!$U$2,Medarbejder!$U66)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$7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2"/>
        <v>0</v>
      </c>
      <c r="AJ72" s="90">
        <f>SUMIF($D$7:$AH$7,Medarbejder!$U$2,$D72:$AH72)</f>
        <v>0</v>
      </c>
      <c r="AK72" s="5">
        <f t="shared" si="3"/>
        <v>0</v>
      </c>
      <c r="AL72" s="5">
        <f t="shared" si="4"/>
        <v>0</v>
      </c>
      <c r="AM72" s="5">
        <f t="shared" si="5"/>
        <v>0</v>
      </c>
      <c r="AN72" s="5">
        <f t="shared" si="6"/>
        <v>0</v>
      </c>
      <c r="AO72" s="5">
        <f t="shared" si="7"/>
        <v>0</v>
      </c>
      <c r="AP72" s="5">
        <f t="shared" si="8"/>
        <v>0</v>
      </c>
      <c r="AQ72" s="54">
        <f>Medarbejder!F66</f>
        <v>0</v>
      </c>
      <c r="AR72" s="54">
        <f t="shared" si="9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10">SUM(AJ9:AJ72)</f>
        <v>0</v>
      </c>
      <c r="AK73" s="24">
        <f t="shared" si="10"/>
        <v>0</v>
      </c>
      <c r="AL73" s="24">
        <f t="shared" si="10"/>
        <v>0</v>
      </c>
      <c r="AM73" s="24">
        <f t="shared" si="10"/>
        <v>0</v>
      </c>
      <c r="AN73" s="24">
        <f t="shared" si="10"/>
        <v>0</v>
      </c>
      <c r="AO73" s="24">
        <f t="shared" si="10"/>
        <v>0</v>
      </c>
      <c r="AP73" s="24">
        <f t="shared" si="10"/>
        <v>0</v>
      </c>
      <c r="AQ73" s="51"/>
      <c r="AR73" s="51"/>
    </row>
  </sheetData>
  <mergeCells count="12">
    <mergeCell ref="AI5:AI6"/>
    <mergeCell ref="U3:W3"/>
    <mergeCell ref="Y3:AA3"/>
    <mergeCell ref="Q3:S3"/>
    <mergeCell ref="J1:K1"/>
    <mergeCell ref="M1:N1"/>
    <mergeCell ref="P1:T1"/>
    <mergeCell ref="A1:C1"/>
    <mergeCell ref="A5:B6"/>
    <mergeCell ref="E3:G3"/>
    <mergeCell ref="I3:K3"/>
    <mergeCell ref="M3:O3"/>
  </mergeCells>
  <phoneticPr fontId="13" type="noConversion"/>
  <conditionalFormatting sqref="C9:C72">
    <cfRule type="containsText" dxfId="81" priority="48" operator="containsText" text="funktionær">
      <formula>NOT(ISERROR(SEARCH("funktionær",C9)))</formula>
    </cfRule>
    <cfRule type="containsText" dxfId="80" priority="49" operator="containsText" text="stoppet">
      <formula>NOT(ISERROR(SEARCH("stoppet",C9)))</formula>
    </cfRule>
    <cfRule type="containsText" dxfId="79" priority="50" operator="containsText" text="stopper">
      <formula>NOT(ISERROR(SEARCH("stopper",C9)))</formula>
    </cfRule>
    <cfRule type="containsText" dxfId="78" priority="51" operator="containsText" text="afløser">
      <formula>NOT(ISERROR(SEARCH("afløser",C9)))</formula>
    </cfRule>
    <cfRule type="containsText" dxfId="77" priority="52" operator="containsText" text="timelønnet">
      <formula>NOT(ISERROR(SEARCH("timelønnet",C9)))</formula>
    </cfRule>
  </conditionalFormatting>
  <conditionalFormatting sqref="D6:AH6">
    <cfRule type="containsErrors" dxfId="76" priority="1">
      <formula>ISERROR(D6)</formula>
    </cfRule>
  </conditionalFormatting>
  <conditionalFormatting sqref="D7:AH7">
    <cfRule type="containsText" dxfId="75" priority="66" operator="containsText" text="sø">
      <formula>NOT(ISERROR(SEARCH("sø",D7)))</formula>
    </cfRule>
    <cfRule type="containsText" dxfId="74" priority="67" operator="containsText" text="lø">
      <formula>NOT(ISERROR(SEARCH("lø",D7)))</formula>
    </cfRule>
  </conditionalFormatting>
  <conditionalFormatting sqref="D8:AH8">
    <cfRule type="cellIs" dxfId="73" priority="65" operator="equal">
      <formula>1</formula>
    </cfRule>
  </conditionalFormatting>
  <conditionalFormatting sqref="D9:AH72">
    <cfRule type="containsText" dxfId="70" priority="13" operator="containsText" text="g">
      <formula>NOT(ISERROR(SEARCH("g",D9)))</formula>
    </cfRule>
    <cfRule type="containsText" dxfId="69" priority="14" operator="containsText" text="ff">
      <formula>NOT(ISERROR(SEARCH("ff",D9)))</formula>
    </cfRule>
    <cfRule type="containsText" dxfId="68" priority="15" operator="containsText" text="bs">
      <formula>NOT(ISERROR(SEARCH("bs",D9)))</formula>
    </cfRule>
    <cfRule type="containsText" dxfId="67" priority="16" operator="containsText" text="s">
      <formula>NOT(ISERROR(SEARCH("s",D9)))</formula>
    </cfRule>
    <cfRule type="containsText" dxfId="66" priority="17" operator="containsText" text="p">
      <formula>NOT(ISERROR(SEARCH("p",D9)))</formula>
    </cfRule>
    <cfRule type="containsText" dxfId="65" priority="18" operator="containsText" text="f">
      <formula>NOT(ISERROR(SEARCH("f",D9)))</formula>
    </cfRule>
  </conditionalFormatting>
  <conditionalFormatting sqref="AI9:AI72 AK9:AP72">
    <cfRule type="dataBar" priority="68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{7F176176-7014-4656-98DD-66F73A358073}</x14:id>
        </ext>
      </extLst>
    </cfRule>
  </conditionalFormatting>
  <conditionalFormatting sqref="AR9:AR72">
    <cfRule type="cellIs" dxfId="64" priority="35" operator="greaterThan">
      <formula>0</formula>
    </cfRule>
    <cfRule type="cellIs" dxfId="63" priority="36" operator="lessThan">
      <formula>0</formula>
    </cfRule>
  </conditionalFormatting>
  <dataValidations count="12">
    <dataValidation allowBlank="1" showInputMessage="1" showErrorMessage="1" prompt="Måned for denne fraværsplan. Opdater året i celle AH4. Registrer totaler efter måned i den sidste celle i tabellen. Angiv medarbejdernavne i kolonne B i tabellen" sqref="C6 A5" xr:uid="{063DDB59-34D3-4E9A-8F06-254796A0C48F}"/>
    <dataValidation allowBlank="1" showInputMessage="1" showErrorMessage="1" prompt="Angiv år i denne celle" sqref="AK6:AP6" xr:uid="{24F4C79B-6B4D-4A01-926A-374E2A7944DA}"/>
    <dataValidation allowBlank="1" showInputMessage="1" showErrorMessage="1" prompt="Beregner automatisk en medarbejders samlede antal fraværsdage i denne måned" sqref="AK8:AP8" xr:uid="{7A59F9A6-6C4F-4C75-9A90-0A05F7E37652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DF9AE408-3989-4B4E-81A0-9DA5905D7B4A}"/>
    <dataValidation allowBlank="1" showInputMessage="1" showErrorMessage="1" prompt="Regnearkets titel findes i denne celle. Når titlen opdateres, arver hvert regneark automatisk ændringen." sqref="A1:A2" xr:uid="{CBC9B3C0-0F78-412A-A72B-52E93A378F72}"/>
    <dataValidation allowBlank="1" showInputMessage="1" showErrorMessage="1" prompt="Denne række definerer, hvilke nøgler der bruges i tabellen: Celle C2 er Ferie, G2 er Personlig, og K2 er Sygefravær. Cellerne O2 og S2 kan tilpasses" sqref="B3:C3" xr:uid="{A48B800A-686F-4ADF-97A8-D8E1F9008502}"/>
    <dataValidation allowBlank="1" showInputMessage="1" showErrorMessage="1" prompt="Bogstavet &quot;F&quot; angiver fravær på grund af ferie" sqref="D3" xr:uid="{F408407E-27E1-45AE-B628-5688CC8A4189}"/>
    <dataValidation allowBlank="1" showInputMessage="1" showErrorMessage="1" prompt="Bogstavet &quot;P&quot; angiver fravær af personlige grunde" sqref="H3" xr:uid="{1828F5E1-19E8-4CEE-8C5E-6BAA65A97EA6}"/>
    <dataValidation allowBlank="1" showInputMessage="1" showErrorMessage="1" prompt="Bogstavet &quot;S&quot; angiver fravær på grund af sygdom" sqref="L3" xr:uid="{6D00CCA7-A815-4B3F-9321-9AD6499FEA4C}"/>
    <dataValidation allowBlank="1" showInputMessage="1" showErrorMessage="1" prompt="Angiv et bogstav, og tilpas navnet til højre for at tilføje et andet nøgleelement" sqref="P3 T3 X3" xr:uid="{0B9F45B0-4F4C-426E-8958-BF02CDBB68DD}"/>
    <dataValidation allowBlank="1" showInputMessage="1" showErrorMessage="1" prompt="Angiv et beskrivende navn for den brugerdefinerede nøgle til venstre" sqref="Q3 U3 Y3" xr:uid="{6F2A890A-9ACD-4D1A-AE13-BF54461D9D3C}"/>
    <dataValidation allowBlank="1" showInputMessage="1" showErrorMessage="1" prompt="Angiv år i cellen nedenunder" sqref="AK4:AP5" xr:uid="{3CB1EF44-6A42-4F90-8604-6C4A62148036}"/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435FBC82-C97F-405D-985A-918CE0A2B32B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" id="{9C5F41E7-A7FE-4C26-B0EC-52FC651A733D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7F176176-7014-4656-98DD-66F73A358073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68504-BFFE-4ED5-9195-F4410E1DFBAE}">
  <dimension ref="A1:AR73"/>
  <sheetViews>
    <sheetView showZeros="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9" sqref="D9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6"/>
      <c r="E1" s="16"/>
      <c r="F1" s="16"/>
      <c r="G1" s="16"/>
      <c r="H1" s="16"/>
      <c r="I1" s="63" t="s">
        <v>53</v>
      </c>
      <c r="J1" s="112">
        <f>Opstart!F14</f>
        <v>45641</v>
      </c>
      <c r="K1" s="112"/>
      <c r="L1" s="65" t="s">
        <v>54</v>
      </c>
      <c r="M1" s="112">
        <f>Opstart!G14</f>
        <v>45671</v>
      </c>
      <c r="N1" s="112"/>
      <c r="O1" s="2"/>
      <c r="P1" s="120" t="str">
        <f>Opstart!B2</f>
        <v>Firma1</v>
      </c>
      <c r="Q1" s="120"/>
      <c r="R1" s="120"/>
      <c r="S1" s="120"/>
      <c r="T1" s="120"/>
    </row>
    <row r="2" spans="1:44" s="1" customFormat="1" ht="3.95" customHeight="1" x14ac:dyDescent="0.25">
      <c r="A2" s="69"/>
      <c r="B2" s="69"/>
      <c r="C2" s="69"/>
      <c r="D2" s="16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</row>
    <row r="3" spans="1:44" s="1" customFormat="1" ht="15" customHeight="1" x14ac:dyDescent="0.25">
      <c r="A3" s="13"/>
      <c r="B3" s="17" t="s">
        <v>0</v>
      </c>
      <c r="C3" s="14"/>
      <c r="D3" s="9" t="s">
        <v>1</v>
      </c>
      <c r="E3" s="108" t="s">
        <v>2</v>
      </c>
      <c r="F3" s="108"/>
      <c r="G3" s="108"/>
      <c r="H3" s="41" t="s">
        <v>3</v>
      </c>
      <c r="I3" s="109" t="s">
        <v>4</v>
      </c>
      <c r="J3" s="109"/>
      <c r="K3" s="109"/>
      <c r="L3" s="55" t="s">
        <v>5</v>
      </c>
      <c r="M3" s="109" t="s">
        <v>6</v>
      </c>
      <c r="N3" s="109"/>
      <c r="O3" s="109"/>
      <c r="P3" s="10" t="s">
        <v>7</v>
      </c>
      <c r="Q3" s="108" t="s">
        <v>8</v>
      </c>
      <c r="R3" s="108"/>
      <c r="S3" s="108"/>
      <c r="T3" s="11" t="s">
        <v>9</v>
      </c>
      <c r="U3" s="108" t="s">
        <v>10</v>
      </c>
      <c r="V3" s="108"/>
      <c r="W3" s="108"/>
      <c r="X3" s="12" t="s">
        <v>11</v>
      </c>
      <c r="Y3" s="108" t="s">
        <v>12</v>
      </c>
      <c r="Z3" s="108"/>
      <c r="AA3" s="108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36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helligdage'!$C$2,'Ferie helligdage'!$A$2)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helligdage'!$C$2,'Ferie helligdage'!$A$2)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helligdage'!$C$2,'Ferie helligdage'!$A$2)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helligdage'!$C$2,'Ferie helligdage'!$A$2)</f>
        <v>#N/A</v>
      </c>
      <c r="H6" s="94" t="e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helligdage'!$C$2,'Ferie helligdage'!$A$2)</f>
        <v>#N/A</v>
      </c>
      <c r="I6" s="94" t="e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helligdage'!$C$2,'Ferie helligdage'!$A$2)</f>
        <v>#N/A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helligdage'!$C$2,'Ferie helligdage'!$A$2)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helligdage'!$C$2,'Ferie helligdage'!$A$2)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helligdage'!$C$2,'Ferie helligdage'!$A$2)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helligdage'!$C$2,'Ferie helligdage'!$A$2)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helligdage'!$C$2,'Ferie helligdage'!$A$2)</f>
        <v>#N/A</v>
      </c>
      <c r="O6" s="94" t="e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helligdage'!$C$2,'Ferie helligdage'!$A$2)</f>
        <v>#N/A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helligdage'!$C$2,'Ferie helligdage'!$A$2)</f>
        <v>#N/A</v>
      </c>
      <c r="Q6" s="94" t="e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helligdage'!$C$2,'Ferie helligdage'!$A$2)</f>
        <v>#N/A</v>
      </c>
      <c r="R6" s="94" t="e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helligdage'!$C$2,'Ferie helligdage'!$A$2)</f>
        <v>#N/A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helligdage'!$C$2,'Ferie helligdage'!$A$2)</f>
        <v>#N/A</v>
      </c>
      <c r="T6" s="94" t="e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helligdage'!$C$2,'Ferie helligdage'!$A$2)</f>
        <v>#N/A</v>
      </c>
      <c r="U6" s="94" t="str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helligdage'!$C$2,'Ferie helligdage'!$A$2)</f>
        <v>Nytårsdag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helligdage'!$C$2,'Ferie helligdage'!$A$2)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helligdage'!$C$2,'Ferie helligdage'!$A$2)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helligdage'!$C$2,'Ferie helligdage'!$A$2)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helligdage'!$C$2,'Ferie helligdage'!$A$2)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helligdage'!$C$2,'Ferie helligdage'!$A$2)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helligdage'!$C$2,'Ferie helligdage'!$A$2)</f>
        <v>#N/A</v>
      </c>
      <c r="AB6" s="94" t="e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helligdage'!$C$2,'Ferie helligdage'!$A$2)</f>
        <v>#N/A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helligdage'!$C$2,'Ferie helligdage'!$A$2)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helligdage'!$C$2,'Ferie helligdage'!$A$2)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helligdage'!$C$2,'Ferie helligdage'!$A$2)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helligdage'!$C$2,'Ferie helligdage'!$A$2)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helligdage'!$C$2,'Ferie helligdage'!$A$2)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helligdage'!$C$2,'Ferie helligdage'!$A$2)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5" t="str">
        <f>PROPER(TEXT(D8,"dddd"))</f>
        <v>Søndag</v>
      </c>
      <c r="E7" s="45" t="str">
        <f t="shared" ref="E7:AH7" si="0">PROPER(TEXT(E8,"dddd"))</f>
        <v>Mandag</v>
      </c>
      <c r="F7" s="45" t="str">
        <f t="shared" si="0"/>
        <v>Tirsdag</v>
      </c>
      <c r="G7" s="45" t="str">
        <f t="shared" si="0"/>
        <v>Onsdag</v>
      </c>
      <c r="H7" s="45" t="str">
        <f t="shared" si="0"/>
        <v>Torsdag</v>
      </c>
      <c r="I7" s="45" t="str">
        <f t="shared" si="0"/>
        <v>Fredag</v>
      </c>
      <c r="J7" s="45" t="str">
        <f t="shared" si="0"/>
        <v>Lørdag</v>
      </c>
      <c r="K7" s="45" t="str">
        <f t="shared" si="0"/>
        <v>Søndag</v>
      </c>
      <c r="L7" s="45" t="str">
        <f t="shared" si="0"/>
        <v>Mandag</v>
      </c>
      <c r="M7" s="45" t="str">
        <f t="shared" si="0"/>
        <v>Tirsdag</v>
      </c>
      <c r="N7" s="45" t="str">
        <f t="shared" si="0"/>
        <v>Onsdag</v>
      </c>
      <c r="O7" s="45" t="str">
        <f t="shared" si="0"/>
        <v>Torsdag</v>
      </c>
      <c r="P7" s="45" t="str">
        <f t="shared" si="0"/>
        <v>Fredag</v>
      </c>
      <c r="Q7" s="45" t="str">
        <f t="shared" si="0"/>
        <v>Lørdag</v>
      </c>
      <c r="R7" s="45" t="str">
        <f t="shared" si="0"/>
        <v>Søndag</v>
      </c>
      <c r="S7" s="45" t="str">
        <f t="shared" si="0"/>
        <v>Mandag</v>
      </c>
      <c r="T7" s="45" t="str">
        <f t="shared" si="0"/>
        <v>Tirsdag</v>
      </c>
      <c r="U7" s="45" t="str">
        <f t="shared" si="0"/>
        <v>Onsdag</v>
      </c>
      <c r="V7" s="45" t="str">
        <f t="shared" si="0"/>
        <v>Torsdag</v>
      </c>
      <c r="W7" s="45" t="str">
        <f t="shared" si="0"/>
        <v>Fredag</v>
      </c>
      <c r="X7" s="45" t="str">
        <f t="shared" si="0"/>
        <v>Lørdag</v>
      </c>
      <c r="Y7" s="45" t="str">
        <f t="shared" si="0"/>
        <v>Søndag</v>
      </c>
      <c r="Z7" s="45" t="str">
        <f t="shared" si="0"/>
        <v>Mandag</v>
      </c>
      <c r="AA7" s="45" t="str">
        <f t="shared" si="0"/>
        <v>Tirsdag</v>
      </c>
      <c r="AB7" s="45" t="str">
        <f t="shared" si="0"/>
        <v>Onsdag</v>
      </c>
      <c r="AC7" s="45" t="str">
        <f t="shared" si="0"/>
        <v>Torsdag</v>
      </c>
      <c r="AD7" s="45" t="str">
        <f t="shared" si="0"/>
        <v>Fredag</v>
      </c>
      <c r="AE7" s="45" t="str">
        <f t="shared" si="0"/>
        <v>Lørdag</v>
      </c>
      <c r="AF7" s="45" t="str">
        <f t="shared" si="0"/>
        <v>Søndag</v>
      </c>
      <c r="AG7" s="45" t="str">
        <f t="shared" si="0"/>
        <v>Mandag</v>
      </c>
      <c r="AH7" s="45" t="str">
        <f t="shared" si="0"/>
        <v>Tirsdag</v>
      </c>
      <c r="AI7" s="34" t="s">
        <v>18</v>
      </c>
      <c r="AJ7" s="34" t="s">
        <v>20</v>
      </c>
      <c r="AK7" s="35"/>
      <c r="AL7" s="35"/>
      <c r="AM7" s="35"/>
      <c r="AN7" s="35"/>
      <c r="AO7" s="35"/>
      <c r="AP7" s="35"/>
      <c r="AQ7" s="52"/>
      <c r="AR7" s="52"/>
    </row>
    <row r="8" spans="1:44" x14ac:dyDescent="0.25">
      <c r="A8" s="19" t="s">
        <v>14</v>
      </c>
      <c r="B8" s="19" t="s">
        <v>15</v>
      </c>
      <c r="C8" s="20" t="s">
        <v>16</v>
      </c>
      <c r="D8" s="40">
        <f>DATE(Opstart!E2,12,15)</f>
        <v>45641</v>
      </c>
      <c r="E8" s="40">
        <f>D8+1</f>
        <v>45642</v>
      </c>
      <c r="F8" s="40">
        <f t="shared" ref="F8:AH8" si="1">E8+1</f>
        <v>45643</v>
      </c>
      <c r="G8" s="40">
        <f t="shared" si="1"/>
        <v>45644</v>
      </c>
      <c r="H8" s="40">
        <f t="shared" si="1"/>
        <v>45645</v>
      </c>
      <c r="I8" s="40">
        <f t="shared" si="1"/>
        <v>45646</v>
      </c>
      <c r="J8" s="40">
        <f t="shared" si="1"/>
        <v>45647</v>
      </c>
      <c r="K8" s="40">
        <f t="shared" si="1"/>
        <v>45648</v>
      </c>
      <c r="L8" s="40">
        <f t="shared" si="1"/>
        <v>45649</v>
      </c>
      <c r="M8" s="40">
        <f t="shared" si="1"/>
        <v>45650</v>
      </c>
      <c r="N8" s="40">
        <f t="shared" si="1"/>
        <v>45651</v>
      </c>
      <c r="O8" s="40">
        <f t="shared" si="1"/>
        <v>45652</v>
      </c>
      <c r="P8" s="40">
        <f t="shared" si="1"/>
        <v>45653</v>
      </c>
      <c r="Q8" s="40">
        <f t="shared" si="1"/>
        <v>45654</v>
      </c>
      <c r="R8" s="40">
        <f t="shared" si="1"/>
        <v>45655</v>
      </c>
      <c r="S8" s="40">
        <f t="shared" si="1"/>
        <v>45656</v>
      </c>
      <c r="T8" s="40">
        <f t="shared" si="1"/>
        <v>45657</v>
      </c>
      <c r="U8" s="40">
        <f t="shared" si="1"/>
        <v>45658</v>
      </c>
      <c r="V8" s="40">
        <f t="shared" si="1"/>
        <v>45659</v>
      </c>
      <c r="W8" s="40">
        <f t="shared" si="1"/>
        <v>45660</v>
      </c>
      <c r="X8" s="40">
        <f t="shared" si="1"/>
        <v>45661</v>
      </c>
      <c r="Y8" s="40">
        <f t="shared" si="1"/>
        <v>45662</v>
      </c>
      <c r="Z8" s="40">
        <f t="shared" si="1"/>
        <v>45663</v>
      </c>
      <c r="AA8" s="40">
        <f t="shared" si="1"/>
        <v>45664</v>
      </c>
      <c r="AB8" s="40">
        <f t="shared" si="1"/>
        <v>45665</v>
      </c>
      <c r="AC8" s="40">
        <f t="shared" si="1"/>
        <v>45666</v>
      </c>
      <c r="AD8" s="40">
        <f t="shared" si="1"/>
        <v>45667</v>
      </c>
      <c r="AE8" s="40">
        <f t="shared" si="1"/>
        <v>45668</v>
      </c>
      <c r="AF8" s="40">
        <f t="shared" si="1"/>
        <v>45669</v>
      </c>
      <c r="AG8" s="40">
        <f t="shared" si="1"/>
        <v>45670</v>
      </c>
      <c r="AH8" s="40">
        <f t="shared" si="1"/>
        <v>45671</v>
      </c>
      <c r="AI8" s="37" t="s">
        <v>19</v>
      </c>
      <c r="AJ8" s="37" t="s">
        <v>21</v>
      </c>
      <c r="AK8" s="38" t="s">
        <v>17</v>
      </c>
      <c r="AL8" s="38" t="s">
        <v>6</v>
      </c>
      <c r="AM8" s="38" t="s">
        <v>4</v>
      </c>
      <c r="AN8" s="38" t="s">
        <v>8</v>
      </c>
      <c r="AO8" s="38" t="s">
        <v>10</v>
      </c>
      <c r="AP8" s="38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 cm="1">
        <f t="array" ref="J9">_xlfn.IFS(J$7=Medarbejder!$O$2,Medarbejder!$O3,J$7=Medarbejder!$P$2,Medarbejder!$P3,J$7=Medarbejder!$Q$2,Medarbejder!$Q3,J$7=Medarbejder!$R$2,Medarbejder!$R3,J$7=Medarbejder!$S$2,Medarbejder!$S3,J$7=Medarbejder!$T$2,Medarbejder!$T3,J$7=Medarbejder!$U$2,Medarbejder!$U3)</f>
        <v>0</v>
      </c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 cm="1">
        <f t="array" ref="Q9">_xlfn.IFS(Q$7=Medarbejder!$O$2,Medarbejder!$O3,Q$7=Medarbejder!$P$2,Medarbejder!$P3,Q$7=Medarbejder!$Q$2,Medarbejder!$Q3,Q$7=Medarbejder!$R$2,Medarbejder!$R3,Q$7=Medarbejder!$S$2,Medarbejder!$S3,Q$7=Medarbejder!$T$2,Medarbejder!$T3,Q$7=Medarbejder!$U$2,Medarbejder!$U3)</f>
        <v>0</v>
      </c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_xlfn.IFS(X$7=Medarbejder!$O$2,Medarbejder!$O3,X$7=Medarbejder!$P$2,Medarbejder!$P3,X$7=Medarbejder!$Q$2,Medarbejder!$Q3,X$7=Medarbejder!$R$2,Medarbejder!$R3,X$7=Medarbejder!$S$2,Medarbejder!$S3,X$7=Medarbejder!$T$2,Medarbejder!$T3,X$7=Medarbejder!$U$2,Medarbejder!$U3)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_xlfn.IFS(AE$7=Medarbejder!$O$2,Medarbejder!$O3,AE$7=Medarbejder!$P$2,Medarbejder!$P3,AE$7=Medarbejder!$Q$2,Medarbejder!$Q3,AE$7=Medarbejder!$R$2,Medarbejder!$R3,AE$7=Medarbejder!$S$2,Medarbejder!$S3,AE$7=Medarbejder!$T$2,Medarbejder!$T3,AE$7=Medarbejder!$U$2,Medarbejder!$U3)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COUNTIFS($D9:$AH9,"S")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_xlfn.IFS(J$7=Medarbejder!$O$2,Medarbejder!$O4,J$7=Medarbejder!$P$2,Medarbejder!$P4,J$7=Medarbejder!$Q$2,Medarbejder!$Q4,J$7=Medarbejder!$R$2,Medarbejder!$R4,J$7=Medarbejder!$S$2,Medarbejder!$S4,J$7=Medarbejder!$T$2,Medarbejder!$T4,J$7=Medarbejder!$U$2,Medarbejder!$U4)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_xlfn.IFS(Q$7=Medarbejder!$O$2,Medarbejder!$O4,Q$7=Medarbejder!$P$2,Medarbejder!$P4,Q$7=Medarbejder!$Q$2,Medarbejder!$Q4,Q$7=Medarbejder!$R$2,Medarbejder!$R4,Q$7=Medarbejder!$S$2,Medarbejder!$S4,Q$7=Medarbejder!$T$2,Medarbejder!$T4,Q$7=Medarbejder!$U$2,Medarbejder!$U4)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_xlfn.IFS(X$7=Medarbejder!$O$2,Medarbejder!$O4,X$7=Medarbejder!$P$2,Medarbejder!$P4,X$7=Medarbejder!$Q$2,Medarbejder!$Q4,X$7=Medarbejder!$R$2,Medarbejder!$R4,X$7=Medarbejder!$S$2,Medarbejder!$S4,X$7=Medarbejder!$T$2,Medarbejder!$T4,X$7=Medarbejder!$U$2,Medarbejder!$U4)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_xlfn.IFS(AE$7=Medarbejder!$O$2,Medarbejder!$O4,AE$7=Medarbejder!$P$2,Medarbejder!$P4,AE$7=Medarbejder!$Q$2,Medarbejder!$Q4,AE$7=Medarbejder!$R$2,Medarbejder!$R4,AE$7=Medarbejder!$S$2,Medarbejder!$S4,AE$7=Medarbejder!$T$2,Medarbejder!$T4,AE$7=Medarbejder!$U$2,Medarbejder!$U4)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2">SUM($D10:$AH10)</f>
        <v>0</v>
      </c>
      <c r="AJ10" s="90">
        <f>SUMIF($D$7:$AH$7,Medarbejder!$U$2,$D10:$AH10)</f>
        <v>0</v>
      </c>
      <c r="AK10" s="5">
        <f t="shared" ref="AK10:AK72" si="3">COUNTIFS($D10:$AH10,"F")</f>
        <v>0</v>
      </c>
      <c r="AL10" s="5">
        <f t="shared" ref="AL10:AL72" si="4">COUNTIFS($D10:$AH10,"S")</f>
        <v>0</v>
      </c>
      <c r="AM10" s="5">
        <f t="shared" ref="AM10:AM72" si="5">COUNTIFS($D10:$AH10,"P")</f>
        <v>0</v>
      </c>
      <c r="AN10" s="5">
        <f t="shared" ref="AN10:AN72" si="6">COUNTIFS($D10:$AH10,"BS")</f>
        <v>0</v>
      </c>
      <c r="AO10" s="5">
        <f t="shared" ref="AO10:AO72" si="7">COUNTIFS($D10:$AH10,"FF")</f>
        <v>0</v>
      </c>
      <c r="AP10" s="5">
        <f t="shared" ref="AP10:AP72" si="8">COUNTIFS($D10:$AH10,"G")</f>
        <v>0</v>
      </c>
      <c r="AQ10" s="54">
        <f>Medarbejder!F4</f>
        <v>0</v>
      </c>
      <c r="AR10" s="54">
        <f t="shared" ref="AR10:AR72" si="9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_xlfn.IFS(J$7=Medarbejder!$O$2,Medarbejder!$O5,J$7=Medarbejder!$P$2,Medarbejder!$P5,J$7=Medarbejder!$Q$2,Medarbejder!$Q5,J$7=Medarbejder!$R$2,Medarbejder!$R5,J$7=Medarbejder!$S$2,Medarbejder!$S5,J$7=Medarbejder!$T$2,Medarbejder!$T5,J$7=Medarbejder!$U$2,Medarbejder!$U5)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_xlfn.IFS(Q$7=Medarbejder!$O$2,Medarbejder!$O5,Q$7=Medarbejder!$P$2,Medarbejder!$P5,Q$7=Medarbejder!$Q$2,Medarbejder!$Q5,Q$7=Medarbejder!$R$2,Medarbejder!$R5,Q$7=Medarbejder!$S$2,Medarbejder!$S5,Q$7=Medarbejder!$T$2,Medarbejder!$T5,Q$7=Medarbejder!$U$2,Medarbejder!$U5)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_xlfn.IFS(X$7=Medarbejder!$O$2,Medarbejder!$O5,X$7=Medarbejder!$P$2,Medarbejder!$P5,X$7=Medarbejder!$Q$2,Medarbejder!$Q5,X$7=Medarbejder!$R$2,Medarbejder!$R5,X$7=Medarbejder!$S$2,Medarbejder!$S5,X$7=Medarbejder!$T$2,Medarbejder!$T5,X$7=Medarbejder!$U$2,Medarbejder!$U5)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_xlfn.IFS(AE$7=Medarbejder!$O$2,Medarbejder!$O5,AE$7=Medarbejder!$P$2,Medarbejder!$P5,AE$7=Medarbejder!$Q$2,Medarbejder!$Q5,AE$7=Medarbejder!$R$2,Medarbejder!$R5,AE$7=Medarbejder!$S$2,Medarbejder!$S5,AE$7=Medarbejder!$T$2,Medarbejder!$T5,AE$7=Medarbejder!$U$2,Medarbejder!$U5)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2"/>
        <v>0</v>
      </c>
      <c r="AJ11" s="90">
        <f>SUMIF($D$7:$AH$7,Medarbejder!$U$2,$D11:$AH11)</f>
        <v>0</v>
      </c>
      <c r="AK11" s="5">
        <f t="shared" si="3"/>
        <v>0</v>
      </c>
      <c r="AL11" s="5">
        <f t="shared" si="4"/>
        <v>0</v>
      </c>
      <c r="AM11" s="5">
        <f t="shared" si="5"/>
        <v>0</v>
      </c>
      <c r="AN11" s="5">
        <f t="shared" si="6"/>
        <v>0</v>
      </c>
      <c r="AO11" s="5">
        <f t="shared" si="7"/>
        <v>0</v>
      </c>
      <c r="AP11" s="5">
        <f t="shared" si="8"/>
        <v>0</v>
      </c>
      <c r="AQ11" s="54">
        <f>Medarbejder!F5</f>
        <v>0</v>
      </c>
      <c r="AR11" s="54">
        <f t="shared" si="9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_xlfn.IFS(J$7=Medarbejder!$O$2,Medarbejder!$O6,J$7=Medarbejder!$P$2,Medarbejder!$P6,J$7=Medarbejder!$Q$2,Medarbejder!$Q6,J$7=Medarbejder!$R$2,Medarbejder!$R6,J$7=Medarbejder!$S$2,Medarbejder!$S6,J$7=Medarbejder!$T$2,Medarbejder!$T6,J$7=Medarbejder!$U$2,Medarbejder!$U6)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_xlfn.IFS(Q$7=Medarbejder!$O$2,Medarbejder!$O6,Q$7=Medarbejder!$P$2,Medarbejder!$P6,Q$7=Medarbejder!$Q$2,Medarbejder!$Q6,Q$7=Medarbejder!$R$2,Medarbejder!$R6,Q$7=Medarbejder!$S$2,Medarbejder!$S6,Q$7=Medarbejder!$T$2,Medarbejder!$T6,Q$7=Medarbejder!$U$2,Medarbejder!$U6)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_xlfn.IFS(X$7=Medarbejder!$O$2,Medarbejder!$O6,X$7=Medarbejder!$P$2,Medarbejder!$P6,X$7=Medarbejder!$Q$2,Medarbejder!$Q6,X$7=Medarbejder!$R$2,Medarbejder!$R6,X$7=Medarbejder!$S$2,Medarbejder!$S6,X$7=Medarbejder!$T$2,Medarbejder!$T6,X$7=Medarbejder!$U$2,Medarbejder!$U6)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_xlfn.IFS(AE$7=Medarbejder!$O$2,Medarbejder!$O6,AE$7=Medarbejder!$P$2,Medarbejder!$P6,AE$7=Medarbejder!$Q$2,Medarbejder!$Q6,AE$7=Medarbejder!$R$2,Medarbejder!$R6,AE$7=Medarbejder!$S$2,Medarbejder!$S6,AE$7=Medarbejder!$T$2,Medarbejder!$T6,AE$7=Medarbejder!$U$2,Medarbejder!$U6)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2"/>
        <v>0</v>
      </c>
      <c r="AJ12" s="90">
        <f>SUMIF($D$7:$AH$7,Medarbejder!$U$2,$D12:$AH12)</f>
        <v>0</v>
      </c>
      <c r="AK12" s="5">
        <f t="shared" si="3"/>
        <v>0</v>
      </c>
      <c r="AL12" s="5">
        <f t="shared" si="4"/>
        <v>0</v>
      </c>
      <c r="AM12" s="5">
        <f t="shared" si="5"/>
        <v>0</v>
      </c>
      <c r="AN12" s="5">
        <f t="shared" si="6"/>
        <v>0</v>
      </c>
      <c r="AO12" s="5">
        <f t="shared" si="7"/>
        <v>0</v>
      </c>
      <c r="AP12" s="5">
        <f t="shared" si="8"/>
        <v>0</v>
      </c>
      <c r="AQ12" s="54">
        <f>Medarbejder!F6</f>
        <v>0</v>
      </c>
      <c r="AR12" s="54">
        <f t="shared" si="9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_xlfn.IFS(J$7=Medarbejder!$O$2,Medarbejder!$O7,J$7=Medarbejder!$P$2,Medarbejder!$P7,J$7=Medarbejder!$Q$2,Medarbejder!$Q7,J$7=Medarbejder!$R$2,Medarbejder!$R7,J$7=Medarbejder!$S$2,Medarbejder!$S7,J$7=Medarbejder!$T$2,Medarbejder!$T7,J$7=Medarbejder!$U$2,Medarbejder!$U7)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_xlfn.IFS(Q$7=Medarbejder!$O$2,Medarbejder!$O7,Q$7=Medarbejder!$P$2,Medarbejder!$P7,Q$7=Medarbejder!$Q$2,Medarbejder!$Q7,Q$7=Medarbejder!$R$2,Medarbejder!$R7,Q$7=Medarbejder!$S$2,Medarbejder!$S7,Q$7=Medarbejder!$T$2,Medarbejder!$T7,Q$7=Medarbejder!$U$2,Medarbejder!$U7)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_xlfn.IFS(X$7=Medarbejder!$O$2,Medarbejder!$O7,X$7=Medarbejder!$P$2,Medarbejder!$P7,X$7=Medarbejder!$Q$2,Medarbejder!$Q7,X$7=Medarbejder!$R$2,Medarbejder!$R7,X$7=Medarbejder!$S$2,Medarbejder!$S7,X$7=Medarbejder!$T$2,Medarbejder!$T7,X$7=Medarbejder!$U$2,Medarbejder!$U7)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_xlfn.IFS(AE$7=Medarbejder!$O$2,Medarbejder!$O7,AE$7=Medarbejder!$P$2,Medarbejder!$P7,AE$7=Medarbejder!$Q$2,Medarbejder!$Q7,AE$7=Medarbejder!$R$2,Medarbejder!$R7,AE$7=Medarbejder!$S$2,Medarbejder!$S7,AE$7=Medarbejder!$T$2,Medarbejder!$T7,AE$7=Medarbejder!$U$2,Medarbejder!$U7)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2"/>
        <v>0</v>
      </c>
      <c r="AJ13" s="90">
        <f>SUMIF($D$7:$AH$7,Medarbejder!$U$2,$D13:$AH13)</f>
        <v>0</v>
      </c>
      <c r="AK13" s="5">
        <f t="shared" si="3"/>
        <v>0</v>
      </c>
      <c r="AL13" s="5">
        <f t="shared" si="4"/>
        <v>0</v>
      </c>
      <c r="AM13" s="5">
        <f t="shared" si="5"/>
        <v>0</v>
      </c>
      <c r="AN13" s="5">
        <f t="shared" si="6"/>
        <v>0</v>
      </c>
      <c r="AO13" s="5">
        <f t="shared" si="7"/>
        <v>0</v>
      </c>
      <c r="AP13" s="5">
        <f t="shared" si="8"/>
        <v>0</v>
      </c>
      <c r="AQ13" s="54">
        <f>Medarbejder!F7</f>
        <v>0</v>
      </c>
      <c r="AR13" s="54">
        <f t="shared" si="9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_xlfn.IFS(J$7=Medarbejder!$O$2,Medarbejder!$O8,J$7=Medarbejder!$P$2,Medarbejder!$P8,J$7=Medarbejder!$Q$2,Medarbejder!$Q8,J$7=Medarbejder!$R$2,Medarbejder!$R8,J$7=Medarbejder!$S$2,Medarbejder!$S8,J$7=Medarbejder!$T$2,Medarbejder!$T8,J$7=Medarbejder!$U$2,Medarbejder!$U8)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_xlfn.IFS(Q$7=Medarbejder!$O$2,Medarbejder!$O8,Q$7=Medarbejder!$P$2,Medarbejder!$P8,Q$7=Medarbejder!$Q$2,Medarbejder!$Q8,Q$7=Medarbejder!$R$2,Medarbejder!$R8,Q$7=Medarbejder!$S$2,Medarbejder!$S8,Q$7=Medarbejder!$T$2,Medarbejder!$T8,Q$7=Medarbejder!$U$2,Medarbejder!$U8)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_xlfn.IFS(X$7=Medarbejder!$O$2,Medarbejder!$O8,X$7=Medarbejder!$P$2,Medarbejder!$P8,X$7=Medarbejder!$Q$2,Medarbejder!$Q8,X$7=Medarbejder!$R$2,Medarbejder!$R8,X$7=Medarbejder!$S$2,Medarbejder!$S8,X$7=Medarbejder!$T$2,Medarbejder!$T8,X$7=Medarbejder!$U$2,Medarbejder!$U8)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_xlfn.IFS(AE$7=Medarbejder!$O$2,Medarbejder!$O8,AE$7=Medarbejder!$P$2,Medarbejder!$P8,AE$7=Medarbejder!$Q$2,Medarbejder!$Q8,AE$7=Medarbejder!$R$2,Medarbejder!$R8,AE$7=Medarbejder!$S$2,Medarbejder!$S8,AE$7=Medarbejder!$T$2,Medarbejder!$T8,AE$7=Medarbejder!$U$2,Medarbejder!$U8)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2"/>
        <v>0</v>
      </c>
      <c r="AJ14" s="90">
        <f>SUMIF($D$7:$AH$7,Medarbejder!$U$2,$D14:$AH14)</f>
        <v>0</v>
      </c>
      <c r="AK14" s="5">
        <f t="shared" si="3"/>
        <v>0</v>
      </c>
      <c r="AL14" s="5">
        <f t="shared" si="4"/>
        <v>0</v>
      </c>
      <c r="AM14" s="5">
        <f t="shared" si="5"/>
        <v>0</v>
      </c>
      <c r="AN14" s="5">
        <f t="shared" si="6"/>
        <v>0</v>
      </c>
      <c r="AO14" s="5">
        <f t="shared" si="7"/>
        <v>0</v>
      </c>
      <c r="AP14" s="5">
        <f t="shared" si="8"/>
        <v>0</v>
      </c>
      <c r="AQ14" s="54">
        <f>Medarbejder!F8</f>
        <v>0</v>
      </c>
      <c r="AR14" s="54">
        <f t="shared" si="9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_xlfn.IFS(J$7=Medarbejder!$O$2,Medarbejder!$O9,J$7=Medarbejder!$P$2,Medarbejder!$P9,J$7=Medarbejder!$Q$2,Medarbejder!$Q9,J$7=Medarbejder!$R$2,Medarbejder!$R9,J$7=Medarbejder!$S$2,Medarbejder!$S9,J$7=Medarbejder!$T$2,Medarbejder!$T9,J$7=Medarbejder!$U$2,Medarbejder!$U9)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_xlfn.IFS(Q$7=Medarbejder!$O$2,Medarbejder!$O9,Q$7=Medarbejder!$P$2,Medarbejder!$P9,Q$7=Medarbejder!$Q$2,Medarbejder!$Q9,Q$7=Medarbejder!$R$2,Medarbejder!$R9,Q$7=Medarbejder!$S$2,Medarbejder!$S9,Q$7=Medarbejder!$T$2,Medarbejder!$T9,Q$7=Medarbejder!$U$2,Medarbejder!$U9)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_xlfn.IFS(X$7=Medarbejder!$O$2,Medarbejder!$O9,X$7=Medarbejder!$P$2,Medarbejder!$P9,X$7=Medarbejder!$Q$2,Medarbejder!$Q9,X$7=Medarbejder!$R$2,Medarbejder!$R9,X$7=Medarbejder!$S$2,Medarbejder!$S9,X$7=Medarbejder!$T$2,Medarbejder!$T9,X$7=Medarbejder!$U$2,Medarbejder!$U9)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_xlfn.IFS(AE$7=Medarbejder!$O$2,Medarbejder!$O9,AE$7=Medarbejder!$P$2,Medarbejder!$P9,AE$7=Medarbejder!$Q$2,Medarbejder!$Q9,AE$7=Medarbejder!$R$2,Medarbejder!$R9,AE$7=Medarbejder!$S$2,Medarbejder!$S9,AE$7=Medarbejder!$T$2,Medarbejder!$T9,AE$7=Medarbejder!$U$2,Medarbejder!$U9)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2"/>
        <v>0</v>
      </c>
      <c r="AJ15" s="90">
        <f>SUMIF($D$7:$AH$7,Medarbejder!$U$2,$D15:$AH15)</f>
        <v>0</v>
      </c>
      <c r="AK15" s="5">
        <f t="shared" si="3"/>
        <v>0</v>
      </c>
      <c r="AL15" s="5">
        <f t="shared" si="4"/>
        <v>0</v>
      </c>
      <c r="AM15" s="5">
        <f t="shared" si="5"/>
        <v>0</v>
      </c>
      <c r="AN15" s="5">
        <f t="shared" si="6"/>
        <v>0</v>
      </c>
      <c r="AO15" s="5">
        <f t="shared" si="7"/>
        <v>0</v>
      </c>
      <c r="AP15" s="5">
        <f t="shared" si="8"/>
        <v>0</v>
      </c>
      <c r="AQ15" s="54">
        <f>Medarbejder!F9</f>
        <v>0</v>
      </c>
      <c r="AR15" s="54">
        <f t="shared" si="9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_xlfn.IFS(J$7=Medarbejder!$O$2,Medarbejder!$O10,J$7=Medarbejder!$P$2,Medarbejder!$P10,J$7=Medarbejder!$Q$2,Medarbejder!$Q10,J$7=Medarbejder!$R$2,Medarbejder!$R10,J$7=Medarbejder!$S$2,Medarbejder!$S10,J$7=Medarbejder!$T$2,Medarbejder!$T10,J$7=Medarbejder!$U$2,Medarbejder!$U10)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_xlfn.IFS(Q$7=Medarbejder!$O$2,Medarbejder!$O10,Q$7=Medarbejder!$P$2,Medarbejder!$P10,Q$7=Medarbejder!$Q$2,Medarbejder!$Q10,Q$7=Medarbejder!$R$2,Medarbejder!$R10,Q$7=Medarbejder!$S$2,Medarbejder!$S10,Q$7=Medarbejder!$T$2,Medarbejder!$T10,Q$7=Medarbejder!$U$2,Medarbejder!$U10)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_xlfn.IFS(X$7=Medarbejder!$O$2,Medarbejder!$O10,X$7=Medarbejder!$P$2,Medarbejder!$P10,X$7=Medarbejder!$Q$2,Medarbejder!$Q10,X$7=Medarbejder!$R$2,Medarbejder!$R10,X$7=Medarbejder!$S$2,Medarbejder!$S10,X$7=Medarbejder!$T$2,Medarbejder!$T10,X$7=Medarbejder!$U$2,Medarbejder!$U10)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$7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2"/>
        <v>0</v>
      </c>
      <c r="AJ16" s="90">
        <f>SUMIF($D$7:$AH$7,Medarbejder!$U$2,$D16:$AH16)</f>
        <v>0</v>
      </c>
      <c r="AK16" s="5">
        <f t="shared" si="3"/>
        <v>0</v>
      </c>
      <c r="AL16" s="5">
        <f t="shared" si="4"/>
        <v>0</v>
      </c>
      <c r="AM16" s="5">
        <f t="shared" si="5"/>
        <v>0</v>
      </c>
      <c r="AN16" s="5">
        <f t="shared" si="6"/>
        <v>0</v>
      </c>
      <c r="AO16" s="5">
        <f t="shared" si="7"/>
        <v>0</v>
      </c>
      <c r="AP16" s="5">
        <f t="shared" si="8"/>
        <v>0</v>
      </c>
      <c r="AQ16" s="54">
        <f>Medarbejder!F10</f>
        <v>0</v>
      </c>
      <c r="AR16" s="54">
        <f t="shared" si="9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_xlfn.IFS(J$7=Medarbejder!$O$2,Medarbejder!$O11,J$7=Medarbejder!$P$2,Medarbejder!$P11,J$7=Medarbejder!$Q$2,Medarbejder!$Q11,J$7=Medarbejder!$R$2,Medarbejder!$R11,J$7=Medarbejder!$S$2,Medarbejder!$S11,J$7=Medarbejder!$T$2,Medarbejder!$T11,J$7=Medarbejder!$U$2,Medarbejder!$U11)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_xlfn.IFS(Q$7=Medarbejder!$O$2,Medarbejder!$O11,Q$7=Medarbejder!$P$2,Medarbejder!$P11,Q$7=Medarbejder!$Q$2,Medarbejder!$Q11,Q$7=Medarbejder!$R$2,Medarbejder!$R11,Q$7=Medarbejder!$S$2,Medarbejder!$S11,Q$7=Medarbejder!$T$2,Medarbejder!$T11,Q$7=Medarbejder!$U$2,Medarbejder!$U11)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_xlfn.IFS(X$7=Medarbejder!$O$2,Medarbejder!$O11,X$7=Medarbejder!$P$2,Medarbejder!$P11,X$7=Medarbejder!$Q$2,Medarbejder!$Q11,X$7=Medarbejder!$R$2,Medarbejder!$R11,X$7=Medarbejder!$S$2,Medarbejder!$S11,X$7=Medarbejder!$T$2,Medarbejder!$T11,X$7=Medarbejder!$U$2,Medarbejder!$U11)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$7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2"/>
        <v>0</v>
      </c>
      <c r="AJ17" s="90">
        <f>SUMIF($D$7:$AH$7,Medarbejder!$U$2,$D17:$AH17)</f>
        <v>0</v>
      </c>
      <c r="AK17" s="5">
        <f t="shared" si="3"/>
        <v>0</v>
      </c>
      <c r="AL17" s="5">
        <f t="shared" si="4"/>
        <v>0</v>
      </c>
      <c r="AM17" s="5">
        <f t="shared" si="5"/>
        <v>0</v>
      </c>
      <c r="AN17" s="5">
        <f t="shared" si="6"/>
        <v>0</v>
      </c>
      <c r="AO17" s="5">
        <f t="shared" si="7"/>
        <v>0</v>
      </c>
      <c r="AP17" s="5">
        <f t="shared" si="8"/>
        <v>0</v>
      </c>
      <c r="AQ17" s="54">
        <f>Medarbejder!F11</f>
        <v>0</v>
      </c>
      <c r="AR17" s="54">
        <f t="shared" si="9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_xlfn.IFS(J$7=Medarbejder!$O$2,Medarbejder!$O12,J$7=Medarbejder!$P$2,Medarbejder!$P12,J$7=Medarbejder!$Q$2,Medarbejder!$Q12,J$7=Medarbejder!$R$2,Medarbejder!$R12,J$7=Medarbejder!$S$2,Medarbejder!$S12,J$7=Medarbejder!$T$2,Medarbejder!$T12,J$7=Medarbejder!$U$2,Medarbejder!$U12)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_xlfn.IFS(Q$7=Medarbejder!$O$2,Medarbejder!$O12,Q$7=Medarbejder!$P$2,Medarbejder!$P12,Q$7=Medarbejder!$Q$2,Medarbejder!$Q12,Q$7=Medarbejder!$R$2,Medarbejder!$R12,Q$7=Medarbejder!$S$2,Medarbejder!$S12,Q$7=Medarbejder!$T$2,Medarbejder!$T12,Q$7=Medarbejder!$U$2,Medarbejder!$U12)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_xlfn.IFS(X$7=Medarbejder!$O$2,Medarbejder!$O12,X$7=Medarbejder!$P$2,Medarbejder!$P12,X$7=Medarbejder!$Q$2,Medarbejder!$Q12,X$7=Medarbejder!$R$2,Medarbejder!$R12,X$7=Medarbejder!$S$2,Medarbejder!$S12,X$7=Medarbejder!$T$2,Medarbejder!$T12,X$7=Medarbejder!$U$2,Medarbejder!$U12)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$7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2"/>
        <v>0</v>
      </c>
      <c r="AJ18" s="90">
        <f>SUMIF($D$7:$AH$7,Medarbejder!$U$2,$D18:$AH18)</f>
        <v>0</v>
      </c>
      <c r="AK18" s="5">
        <f t="shared" si="3"/>
        <v>0</v>
      </c>
      <c r="AL18" s="5">
        <f t="shared" si="4"/>
        <v>0</v>
      </c>
      <c r="AM18" s="5">
        <f t="shared" si="5"/>
        <v>0</v>
      </c>
      <c r="AN18" s="5">
        <f t="shared" si="6"/>
        <v>0</v>
      </c>
      <c r="AO18" s="5">
        <f t="shared" si="7"/>
        <v>0</v>
      </c>
      <c r="AP18" s="5">
        <f t="shared" si="8"/>
        <v>0</v>
      </c>
      <c r="AQ18" s="54">
        <f>Medarbejder!F12</f>
        <v>0</v>
      </c>
      <c r="AR18" s="54">
        <f t="shared" si="9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_xlfn.IFS(J$7=Medarbejder!$O$2,Medarbejder!$O13,J$7=Medarbejder!$P$2,Medarbejder!$P13,J$7=Medarbejder!$Q$2,Medarbejder!$Q13,J$7=Medarbejder!$R$2,Medarbejder!$R13,J$7=Medarbejder!$S$2,Medarbejder!$S13,J$7=Medarbejder!$T$2,Medarbejder!$T13,J$7=Medarbejder!$U$2,Medarbejder!$U13)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_xlfn.IFS(Q$7=Medarbejder!$O$2,Medarbejder!$O13,Q$7=Medarbejder!$P$2,Medarbejder!$P13,Q$7=Medarbejder!$Q$2,Medarbejder!$Q13,Q$7=Medarbejder!$R$2,Medarbejder!$R13,Q$7=Medarbejder!$S$2,Medarbejder!$S13,Q$7=Medarbejder!$T$2,Medarbejder!$T13,Q$7=Medarbejder!$U$2,Medarbejder!$U13)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_xlfn.IFS(X$7=Medarbejder!$O$2,Medarbejder!$O13,X$7=Medarbejder!$P$2,Medarbejder!$P13,X$7=Medarbejder!$Q$2,Medarbejder!$Q13,X$7=Medarbejder!$R$2,Medarbejder!$R13,X$7=Medarbejder!$S$2,Medarbejder!$S13,X$7=Medarbejder!$T$2,Medarbejder!$T13,X$7=Medarbejder!$U$2,Medarbejder!$U13)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$7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2"/>
        <v>0</v>
      </c>
      <c r="AJ19" s="90">
        <f>SUMIF($D$7:$AH$7,Medarbejder!$U$2,$D19:$AH19)</f>
        <v>0</v>
      </c>
      <c r="AK19" s="5">
        <f t="shared" si="3"/>
        <v>0</v>
      </c>
      <c r="AL19" s="5">
        <f t="shared" si="4"/>
        <v>0</v>
      </c>
      <c r="AM19" s="5">
        <f t="shared" si="5"/>
        <v>0</v>
      </c>
      <c r="AN19" s="5">
        <f t="shared" si="6"/>
        <v>0</v>
      </c>
      <c r="AO19" s="5">
        <f t="shared" si="7"/>
        <v>0</v>
      </c>
      <c r="AP19" s="5">
        <f t="shared" si="8"/>
        <v>0</v>
      </c>
      <c r="AQ19" s="54">
        <f>Medarbejder!F13</f>
        <v>0</v>
      </c>
      <c r="AR19" s="54">
        <f t="shared" si="9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_xlfn.IFS(J$7=Medarbejder!$O$2,Medarbejder!$O14,J$7=Medarbejder!$P$2,Medarbejder!$P14,J$7=Medarbejder!$Q$2,Medarbejder!$Q14,J$7=Medarbejder!$R$2,Medarbejder!$R14,J$7=Medarbejder!$S$2,Medarbejder!$S14,J$7=Medarbejder!$T$2,Medarbejder!$T14,J$7=Medarbejder!$U$2,Medarbejder!$U14)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_xlfn.IFS(Q$7=Medarbejder!$O$2,Medarbejder!$O14,Q$7=Medarbejder!$P$2,Medarbejder!$P14,Q$7=Medarbejder!$Q$2,Medarbejder!$Q14,Q$7=Medarbejder!$R$2,Medarbejder!$R14,Q$7=Medarbejder!$S$2,Medarbejder!$S14,Q$7=Medarbejder!$T$2,Medarbejder!$T14,Q$7=Medarbejder!$U$2,Medarbejder!$U14)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_xlfn.IFS(X$7=Medarbejder!$O$2,Medarbejder!$O14,X$7=Medarbejder!$P$2,Medarbejder!$P14,X$7=Medarbejder!$Q$2,Medarbejder!$Q14,X$7=Medarbejder!$R$2,Medarbejder!$R14,X$7=Medarbejder!$S$2,Medarbejder!$S14,X$7=Medarbejder!$T$2,Medarbejder!$T14,X$7=Medarbejder!$U$2,Medarbejder!$U14)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$7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2"/>
        <v>0</v>
      </c>
      <c r="AJ20" s="90">
        <f>SUMIF($D$7:$AH$7,Medarbejder!$U$2,$D20:$AH20)</f>
        <v>0</v>
      </c>
      <c r="AK20" s="5">
        <f t="shared" si="3"/>
        <v>0</v>
      </c>
      <c r="AL20" s="5">
        <f t="shared" si="4"/>
        <v>0</v>
      </c>
      <c r="AM20" s="5">
        <f t="shared" si="5"/>
        <v>0</v>
      </c>
      <c r="AN20" s="5">
        <f t="shared" si="6"/>
        <v>0</v>
      </c>
      <c r="AO20" s="5">
        <f t="shared" si="7"/>
        <v>0</v>
      </c>
      <c r="AP20" s="5">
        <f t="shared" si="8"/>
        <v>0</v>
      </c>
      <c r="AQ20" s="54">
        <f>Medarbejder!F14</f>
        <v>0</v>
      </c>
      <c r="AR20" s="54">
        <f t="shared" si="9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_xlfn.IFS(J$7=Medarbejder!$O$2,Medarbejder!$O15,J$7=Medarbejder!$P$2,Medarbejder!$P15,J$7=Medarbejder!$Q$2,Medarbejder!$Q15,J$7=Medarbejder!$R$2,Medarbejder!$R15,J$7=Medarbejder!$S$2,Medarbejder!$S15,J$7=Medarbejder!$T$2,Medarbejder!$T15,J$7=Medarbejder!$U$2,Medarbejder!$U15)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_xlfn.IFS(Q$7=Medarbejder!$O$2,Medarbejder!$O15,Q$7=Medarbejder!$P$2,Medarbejder!$P15,Q$7=Medarbejder!$Q$2,Medarbejder!$Q15,Q$7=Medarbejder!$R$2,Medarbejder!$R15,Q$7=Medarbejder!$S$2,Medarbejder!$S15,Q$7=Medarbejder!$T$2,Medarbejder!$T15,Q$7=Medarbejder!$U$2,Medarbejder!$U15)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_xlfn.IFS(X$7=Medarbejder!$O$2,Medarbejder!$O15,X$7=Medarbejder!$P$2,Medarbejder!$P15,X$7=Medarbejder!$Q$2,Medarbejder!$Q15,X$7=Medarbejder!$R$2,Medarbejder!$R15,X$7=Medarbejder!$S$2,Medarbejder!$S15,X$7=Medarbejder!$T$2,Medarbejder!$T15,X$7=Medarbejder!$U$2,Medarbejder!$U15)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$7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2"/>
        <v>0</v>
      </c>
      <c r="AJ21" s="90">
        <f>SUMIF($D$7:$AH$7,Medarbejder!$U$2,$D21:$AH21)</f>
        <v>0</v>
      </c>
      <c r="AK21" s="5">
        <f t="shared" si="3"/>
        <v>0</v>
      </c>
      <c r="AL21" s="5">
        <f t="shared" si="4"/>
        <v>0</v>
      </c>
      <c r="AM21" s="5">
        <f t="shared" si="5"/>
        <v>0</v>
      </c>
      <c r="AN21" s="5">
        <f t="shared" si="6"/>
        <v>0</v>
      </c>
      <c r="AO21" s="5">
        <f t="shared" si="7"/>
        <v>0</v>
      </c>
      <c r="AP21" s="5">
        <f t="shared" si="8"/>
        <v>0</v>
      </c>
      <c r="AQ21" s="54">
        <f>Medarbejder!F15</f>
        <v>0</v>
      </c>
      <c r="AR21" s="54">
        <f t="shared" si="9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_xlfn.IFS(J$7=Medarbejder!$O$2,Medarbejder!$O16,J$7=Medarbejder!$P$2,Medarbejder!$P16,J$7=Medarbejder!$Q$2,Medarbejder!$Q16,J$7=Medarbejder!$R$2,Medarbejder!$R16,J$7=Medarbejder!$S$2,Medarbejder!$S16,J$7=Medarbejder!$T$2,Medarbejder!$T16,J$7=Medarbejder!$U$2,Medarbejder!$U16)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_xlfn.IFS(Q$7=Medarbejder!$O$2,Medarbejder!$O16,Q$7=Medarbejder!$P$2,Medarbejder!$P16,Q$7=Medarbejder!$Q$2,Medarbejder!$Q16,Q$7=Medarbejder!$R$2,Medarbejder!$R16,Q$7=Medarbejder!$S$2,Medarbejder!$S16,Q$7=Medarbejder!$T$2,Medarbejder!$T16,Q$7=Medarbejder!$U$2,Medarbejder!$U16)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_xlfn.IFS(X$7=Medarbejder!$O$2,Medarbejder!$O16,X$7=Medarbejder!$P$2,Medarbejder!$P16,X$7=Medarbejder!$Q$2,Medarbejder!$Q16,X$7=Medarbejder!$R$2,Medarbejder!$R16,X$7=Medarbejder!$S$2,Medarbejder!$S16,X$7=Medarbejder!$T$2,Medarbejder!$T16,X$7=Medarbejder!$U$2,Medarbejder!$U16)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$7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2"/>
        <v>0</v>
      </c>
      <c r="AJ22" s="90">
        <f>SUMIF($D$7:$AH$7,Medarbejder!$U$2,$D22:$AH22)</f>
        <v>0</v>
      </c>
      <c r="AK22" s="5">
        <f t="shared" si="3"/>
        <v>0</v>
      </c>
      <c r="AL22" s="5">
        <f t="shared" si="4"/>
        <v>0</v>
      </c>
      <c r="AM22" s="5">
        <f t="shared" si="5"/>
        <v>0</v>
      </c>
      <c r="AN22" s="5">
        <f t="shared" si="6"/>
        <v>0</v>
      </c>
      <c r="AO22" s="5">
        <f t="shared" si="7"/>
        <v>0</v>
      </c>
      <c r="AP22" s="5">
        <f t="shared" si="8"/>
        <v>0</v>
      </c>
      <c r="AQ22" s="54">
        <f>Medarbejder!F16</f>
        <v>0</v>
      </c>
      <c r="AR22" s="54">
        <f t="shared" si="9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_xlfn.IFS(J$7=Medarbejder!$O$2,Medarbejder!$O17,J$7=Medarbejder!$P$2,Medarbejder!$P17,J$7=Medarbejder!$Q$2,Medarbejder!$Q17,J$7=Medarbejder!$R$2,Medarbejder!$R17,J$7=Medarbejder!$S$2,Medarbejder!$S17,J$7=Medarbejder!$T$2,Medarbejder!$T17,J$7=Medarbejder!$U$2,Medarbejder!$U17)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_xlfn.IFS(Q$7=Medarbejder!$O$2,Medarbejder!$O17,Q$7=Medarbejder!$P$2,Medarbejder!$P17,Q$7=Medarbejder!$Q$2,Medarbejder!$Q17,Q$7=Medarbejder!$R$2,Medarbejder!$R17,Q$7=Medarbejder!$S$2,Medarbejder!$S17,Q$7=Medarbejder!$T$2,Medarbejder!$T17,Q$7=Medarbejder!$U$2,Medarbejder!$U17)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_xlfn.IFS(X$7=Medarbejder!$O$2,Medarbejder!$O17,X$7=Medarbejder!$P$2,Medarbejder!$P17,X$7=Medarbejder!$Q$2,Medarbejder!$Q17,X$7=Medarbejder!$R$2,Medarbejder!$R17,X$7=Medarbejder!$S$2,Medarbejder!$S17,X$7=Medarbejder!$T$2,Medarbejder!$T17,X$7=Medarbejder!$U$2,Medarbejder!$U17)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$7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2"/>
        <v>0</v>
      </c>
      <c r="AJ23" s="90">
        <f>SUMIF($D$7:$AH$7,Medarbejder!$U$2,$D23:$AH23)</f>
        <v>0</v>
      </c>
      <c r="AK23" s="5">
        <f t="shared" si="3"/>
        <v>0</v>
      </c>
      <c r="AL23" s="5">
        <f t="shared" si="4"/>
        <v>0</v>
      </c>
      <c r="AM23" s="5">
        <f t="shared" si="5"/>
        <v>0</v>
      </c>
      <c r="AN23" s="5">
        <f t="shared" si="6"/>
        <v>0</v>
      </c>
      <c r="AO23" s="5">
        <f t="shared" si="7"/>
        <v>0</v>
      </c>
      <c r="AP23" s="5">
        <f t="shared" si="8"/>
        <v>0</v>
      </c>
      <c r="AQ23" s="54">
        <f>Medarbejder!F17</f>
        <v>0</v>
      </c>
      <c r="AR23" s="54">
        <f t="shared" si="9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_xlfn.IFS(J$7=Medarbejder!$O$2,Medarbejder!$O18,J$7=Medarbejder!$P$2,Medarbejder!$P18,J$7=Medarbejder!$Q$2,Medarbejder!$Q18,J$7=Medarbejder!$R$2,Medarbejder!$R18,J$7=Medarbejder!$S$2,Medarbejder!$S18,J$7=Medarbejder!$T$2,Medarbejder!$T18,J$7=Medarbejder!$U$2,Medarbejder!$U18)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_xlfn.IFS(Q$7=Medarbejder!$O$2,Medarbejder!$O18,Q$7=Medarbejder!$P$2,Medarbejder!$P18,Q$7=Medarbejder!$Q$2,Medarbejder!$Q18,Q$7=Medarbejder!$R$2,Medarbejder!$R18,Q$7=Medarbejder!$S$2,Medarbejder!$S18,Q$7=Medarbejder!$T$2,Medarbejder!$T18,Q$7=Medarbejder!$U$2,Medarbejder!$U18)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_xlfn.IFS(X$7=Medarbejder!$O$2,Medarbejder!$O18,X$7=Medarbejder!$P$2,Medarbejder!$P18,X$7=Medarbejder!$Q$2,Medarbejder!$Q18,X$7=Medarbejder!$R$2,Medarbejder!$R18,X$7=Medarbejder!$S$2,Medarbejder!$S18,X$7=Medarbejder!$T$2,Medarbejder!$T18,X$7=Medarbejder!$U$2,Medarbejder!$U18)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$7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2"/>
        <v>0</v>
      </c>
      <c r="AJ24" s="90">
        <f>SUMIF($D$7:$AH$7,Medarbejder!$U$2,$D24:$AH24)</f>
        <v>0</v>
      </c>
      <c r="AK24" s="5">
        <f t="shared" si="3"/>
        <v>0</v>
      </c>
      <c r="AL24" s="5">
        <f t="shared" si="4"/>
        <v>0</v>
      </c>
      <c r="AM24" s="5">
        <f t="shared" si="5"/>
        <v>0</v>
      </c>
      <c r="AN24" s="5">
        <f t="shared" si="6"/>
        <v>0</v>
      </c>
      <c r="AO24" s="5">
        <f t="shared" si="7"/>
        <v>0</v>
      </c>
      <c r="AP24" s="5">
        <f t="shared" si="8"/>
        <v>0</v>
      </c>
      <c r="AQ24" s="54">
        <f>Medarbejder!F18</f>
        <v>0</v>
      </c>
      <c r="AR24" s="54">
        <f t="shared" si="9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_xlfn.IFS(J$7=Medarbejder!$O$2,Medarbejder!$O19,J$7=Medarbejder!$P$2,Medarbejder!$P19,J$7=Medarbejder!$Q$2,Medarbejder!$Q19,J$7=Medarbejder!$R$2,Medarbejder!$R19,J$7=Medarbejder!$S$2,Medarbejder!$S19,J$7=Medarbejder!$T$2,Medarbejder!$T19,J$7=Medarbejder!$U$2,Medarbejder!$U19)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_xlfn.IFS(Q$7=Medarbejder!$O$2,Medarbejder!$O19,Q$7=Medarbejder!$P$2,Medarbejder!$P19,Q$7=Medarbejder!$Q$2,Medarbejder!$Q19,Q$7=Medarbejder!$R$2,Medarbejder!$R19,Q$7=Medarbejder!$S$2,Medarbejder!$S19,Q$7=Medarbejder!$T$2,Medarbejder!$T19,Q$7=Medarbejder!$U$2,Medarbejder!$U19)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_xlfn.IFS(X$7=Medarbejder!$O$2,Medarbejder!$O19,X$7=Medarbejder!$P$2,Medarbejder!$P19,X$7=Medarbejder!$Q$2,Medarbejder!$Q19,X$7=Medarbejder!$R$2,Medarbejder!$R19,X$7=Medarbejder!$S$2,Medarbejder!$S19,X$7=Medarbejder!$T$2,Medarbejder!$T19,X$7=Medarbejder!$U$2,Medarbejder!$U19)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$7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2"/>
        <v>0</v>
      </c>
      <c r="AJ25" s="90">
        <f>SUMIF($D$7:$AH$7,Medarbejder!$U$2,$D25:$AH25)</f>
        <v>0</v>
      </c>
      <c r="AK25" s="5">
        <f t="shared" si="3"/>
        <v>0</v>
      </c>
      <c r="AL25" s="5">
        <f t="shared" si="4"/>
        <v>0</v>
      </c>
      <c r="AM25" s="5">
        <f t="shared" si="5"/>
        <v>0</v>
      </c>
      <c r="AN25" s="5">
        <f t="shared" si="6"/>
        <v>0</v>
      </c>
      <c r="AO25" s="5">
        <f t="shared" si="7"/>
        <v>0</v>
      </c>
      <c r="AP25" s="5">
        <f t="shared" si="8"/>
        <v>0</v>
      </c>
      <c r="AQ25" s="54">
        <f>Medarbejder!F19</f>
        <v>0</v>
      </c>
      <c r="AR25" s="54">
        <f t="shared" si="9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_xlfn.IFS(J$7=Medarbejder!$O$2,Medarbejder!$O20,J$7=Medarbejder!$P$2,Medarbejder!$P20,J$7=Medarbejder!$Q$2,Medarbejder!$Q20,J$7=Medarbejder!$R$2,Medarbejder!$R20,J$7=Medarbejder!$S$2,Medarbejder!$S20,J$7=Medarbejder!$T$2,Medarbejder!$T20,J$7=Medarbejder!$U$2,Medarbejder!$U20)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_xlfn.IFS(Q$7=Medarbejder!$O$2,Medarbejder!$O20,Q$7=Medarbejder!$P$2,Medarbejder!$P20,Q$7=Medarbejder!$Q$2,Medarbejder!$Q20,Q$7=Medarbejder!$R$2,Medarbejder!$R20,Q$7=Medarbejder!$S$2,Medarbejder!$S20,Q$7=Medarbejder!$T$2,Medarbejder!$T20,Q$7=Medarbejder!$U$2,Medarbejder!$U20)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_xlfn.IFS(X$7=Medarbejder!$O$2,Medarbejder!$O20,X$7=Medarbejder!$P$2,Medarbejder!$P20,X$7=Medarbejder!$Q$2,Medarbejder!$Q20,X$7=Medarbejder!$R$2,Medarbejder!$R20,X$7=Medarbejder!$S$2,Medarbejder!$S20,X$7=Medarbejder!$T$2,Medarbejder!$T20,X$7=Medarbejder!$U$2,Medarbejder!$U20)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$7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2"/>
        <v>0</v>
      </c>
      <c r="AJ26" s="90">
        <f>SUMIF($D$7:$AH$7,Medarbejder!$U$2,$D26:$AH26)</f>
        <v>0</v>
      </c>
      <c r="AK26" s="5">
        <f t="shared" si="3"/>
        <v>0</v>
      </c>
      <c r="AL26" s="5">
        <f t="shared" si="4"/>
        <v>0</v>
      </c>
      <c r="AM26" s="5">
        <f t="shared" si="5"/>
        <v>0</v>
      </c>
      <c r="AN26" s="5">
        <f t="shared" si="6"/>
        <v>0</v>
      </c>
      <c r="AO26" s="5">
        <f t="shared" si="7"/>
        <v>0</v>
      </c>
      <c r="AP26" s="5">
        <f t="shared" si="8"/>
        <v>0</v>
      </c>
      <c r="AQ26" s="54">
        <f>Medarbejder!F20</f>
        <v>0</v>
      </c>
      <c r="AR26" s="54">
        <f t="shared" si="9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_xlfn.IFS(J$7=Medarbejder!$O$2,Medarbejder!$O21,J$7=Medarbejder!$P$2,Medarbejder!$P21,J$7=Medarbejder!$Q$2,Medarbejder!$Q21,J$7=Medarbejder!$R$2,Medarbejder!$R21,J$7=Medarbejder!$S$2,Medarbejder!$S21,J$7=Medarbejder!$T$2,Medarbejder!$T21,J$7=Medarbejder!$U$2,Medarbejder!$U21)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_xlfn.IFS(Q$7=Medarbejder!$O$2,Medarbejder!$O21,Q$7=Medarbejder!$P$2,Medarbejder!$P21,Q$7=Medarbejder!$Q$2,Medarbejder!$Q21,Q$7=Medarbejder!$R$2,Medarbejder!$R21,Q$7=Medarbejder!$S$2,Medarbejder!$S21,Q$7=Medarbejder!$T$2,Medarbejder!$T21,Q$7=Medarbejder!$U$2,Medarbejder!$U21)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_xlfn.IFS(X$7=Medarbejder!$O$2,Medarbejder!$O21,X$7=Medarbejder!$P$2,Medarbejder!$P21,X$7=Medarbejder!$Q$2,Medarbejder!$Q21,X$7=Medarbejder!$R$2,Medarbejder!$R21,X$7=Medarbejder!$S$2,Medarbejder!$S21,X$7=Medarbejder!$T$2,Medarbejder!$T21,X$7=Medarbejder!$U$2,Medarbejder!$U21)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$7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2"/>
        <v>0</v>
      </c>
      <c r="AJ27" s="90">
        <f>SUMIF($D$7:$AH$7,Medarbejder!$U$2,$D27:$AH27)</f>
        <v>0</v>
      </c>
      <c r="AK27" s="5">
        <f t="shared" si="3"/>
        <v>0</v>
      </c>
      <c r="AL27" s="5">
        <f t="shared" si="4"/>
        <v>0</v>
      </c>
      <c r="AM27" s="5">
        <f t="shared" si="5"/>
        <v>0</v>
      </c>
      <c r="AN27" s="5">
        <f t="shared" si="6"/>
        <v>0</v>
      </c>
      <c r="AO27" s="5">
        <f t="shared" si="7"/>
        <v>0</v>
      </c>
      <c r="AP27" s="5">
        <f t="shared" si="8"/>
        <v>0</v>
      </c>
      <c r="AQ27" s="54">
        <f>Medarbejder!F21</f>
        <v>0</v>
      </c>
      <c r="AR27" s="54">
        <f t="shared" si="9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_xlfn.IFS(J$7=Medarbejder!$O$2,Medarbejder!$O22,J$7=Medarbejder!$P$2,Medarbejder!$P22,J$7=Medarbejder!$Q$2,Medarbejder!$Q22,J$7=Medarbejder!$R$2,Medarbejder!$R22,J$7=Medarbejder!$S$2,Medarbejder!$S22,J$7=Medarbejder!$T$2,Medarbejder!$T22,J$7=Medarbejder!$U$2,Medarbejder!$U22)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_xlfn.IFS(Q$7=Medarbejder!$O$2,Medarbejder!$O22,Q$7=Medarbejder!$P$2,Medarbejder!$P22,Q$7=Medarbejder!$Q$2,Medarbejder!$Q22,Q$7=Medarbejder!$R$2,Medarbejder!$R22,Q$7=Medarbejder!$S$2,Medarbejder!$S22,Q$7=Medarbejder!$T$2,Medarbejder!$T22,Q$7=Medarbejder!$U$2,Medarbejder!$U22)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_xlfn.IFS(X$7=Medarbejder!$O$2,Medarbejder!$O22,X$7=Medarbejder!$P$2,Medarbejder!$P22,X$7=Medarbejder!$Q$2,Medarbejder!$Q22,X$7=Medarbejder!$R$2,Medarbejder!$R22,X$7=Medarbejder!$S$2,Medarbejder!$S22,X$7=Medarbejder!$T$2,Medarbejder!$T22,X$7=Medarbejder!$U$2,Medarbejder!$U22)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$7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2"/>
        <v>0</v>
      </c>
      <c r="AJ28" s="90">
        <f>SUMIF($D$7:$AH$7,Medarbejder!$U$2,$D28:$AH28)</f>
        <v>0</v>
      </c>
      <c r="AK28" s="5">
        <f t="shared" si="3"/>
        <v>0</v>
      </c>
      <c r="AL28" s="5">
        <f t="shared" si="4"/>
        <v>0</v>
      </c>
      <c r="AM28" s="5">
        <f t="shared" si="5"/>
        <v>0</v>
      </c>
      <c r="AN28" s="5">
        <f t="shared" si="6"/>
        <v>0</v>
      </c>
      <c r="AO28" s="5">
        <f t="shared" si="7"/>
        <v>0</v>
      </c>
      <c r="AP28" s="5">
        <f t="shared" si="8"/>
        <v>0</v>
      </c>
      <c r="AQ28" s="54">
        <f>Medarbejder!F22</f>
        <v>0</v>
      </c>
      <c r="AR28" s="54">
        <f t="shared" si="9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_xlfn.IFS(J$7=Medarbejder!$O$2,Medarbejder!$O23,J$7=Medarbejder!$P$2,Medarbejder!$P23,J$7=Medarbejder!$Q$2,Medarbejder!$Q23,J$7=Medarbejder!$R$2,Medarbejder!$R23,J$7=Medarbejder!$S$2,Medarbejder!$S23,J$7=Medarbejder!$T$2,Medarbejder!$T23,J$7=Medarbejder!$U$2,Medarbejder!$U23)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_xlfn.IFS(Q$7=Medarbejder!$O$2,Medarbejder!$O23,Q$7=Medarbejder!$P$2,Medarbejder!$P23,Q$7=Medarbejder!$Q$2,Medarbejder!$Q23,Q$7=Medarbejder!$R$2,Medarbejder!$R23,Q$7=Medarbejder!$S$2,Medarbejder!$S23,Q$7=Medarbejder!$T$2,Medarbejder!$T23,Q$7=Medarbejder!$U$2,Medarbejder!$U23)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_xlfn.IFS(X$7=Medarbejder!$O$2,Medarbejder!$O23,X$7=Medarbejder!$P$2,Medarbejder!$P23,X$7=Medarbejder!$Q$2,Medarbejder!$Q23,X$7=Medarbejder!$R$2,Medarbejder!$R23,X$7=Medarbejder!$S$2,Medarbejder!$S23,X$7=Medarbejder!$T$2,Medarbejder!$T23,X$7=Medarbejder!$U$2,Medarbejder!$U23)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$7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2"/>
        <v>0</v>
      </c>
      <c r="AJ29" s="90">
        <f>SUMIF($D$7:$AH$7,Medarbejder!$U$2,$D29:$AH29)</f>
        <v>0</v>
      </c>
      <c r="AK29" s="5">
        <f t="shared" si="3"/>
        <v>0</v>
      </c>
      <c r="AL29" s="5">
        <f t="shared" si="4"/>
        <v>0</v>
      </c>
      <c r="AM29" s="5">
        <f t="shared" si="5"/>
        <v>0</v>
      </c>
      <c r="AN29" s="5">
        <f t="shared" si="6"/>
        <v>0</v>
      </c>
      <c r="AO29" s="5">
        <f t="shared" si="7"/>
        <v>0</v>
      </c>
      <c r="AP29" s="5">
        <f t="shared" si="8"/>
        <v>0</v>
      </c>
      <c r="AQ29" s="54">
        <f>Medarbejder!F23</f>
        <v>0</v>
      </c>
      <c r="AR29" s="54">
        <f t="shared" si="9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_xlfn.IFS(J$7=Medarbejder!$O$2,Medarbejder!$O24,J$7=Medarbejder!$P$2,Medarbejder!$P24,J$7=Medarbejder!$Q$2,Medarbejder!$Q24,J$7=Medarbejder!$R$2,Medarbejder!$R24,J$7=Medarbejder!$S$2,Medarbejder!$S24,J$7=Medarbejder!$T$2,Medarbejder!$T24,J$7=Medarbejder!$U$2,Medarbejder!$U24)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_xlfn.IFS(Q$7=Medarbejder!$O$2,Medarbejder!$O24,Q$7=Medarbejder!$P$2,Medarbejder!$P24,Q$7=Medarbejder!$Q$2,Medarbejder!$Q24,Q$7=Medarbejder!$R$2,Medarbejder!$R24,Q$7=Medarbejder!$S$2,Medarbejder!$S24,Q$7=Medarbejder!$T$2,Medarbejder!$T24,Q$7=Medarbejder!$U$2,Medarbejder!$U24)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_xlfn.IFS(X$7=Medarbejder!$O$2,Medarbejder!$O24,X$7=Medarbejder!$P$2,Medarbejder!$P24,X$7=Medarbejder!$Q$2,Medarbejder!$Q24,X$7=Medarbejder!$R$2,Medarbejder!$R24,X$7=Medarbejder!$S$2,Medarbejder!$S24,X$7=Medarbejder!$T$2,Medarbejder!$T24,X$7=Medarbejder!$U$2,Medarbejder!$U24)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$7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2"/>
        <v>0</v>
      </c>
      <c r="AJ30" s="90">
        <f>SUMIF($D$7:$AH$7,Medarbejder!$U$2,$D30:$AH30)</f>
        <v>0</v>
      </c>
      <c r="AK30" s="5">
        <f t="shared" si="3"/>
        <v>0</v>
      </c>
      <c r="AL30" s="5">
        <f t="shared" si="4"/>
        <v>0</v>
      </c>
      <c r="AM30" s="5">
        <f t="shared" si="5"/>
        <v>0</v>
      </c>
      <c r="AN30" s="5">
        <f t="shared" si="6"/>
        <v>0</v>
      </c>
      <c r="AO30" s="5">
        <f t="shared" si="7"/>
        <v>0</v>
      </c>
      <c r="AP30" s="5">
        <f t="shared" si="8"/>
        <v>0</v>
      </c>
      <c r="AQ30" s="54">
        <f>Medarbejder!F24</f>
        <v>0</v>
      </c>
      <c r="AR30" s="54">
        <f t="shared" si="9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_xlfn.IFS(J$7=Medarbejder!$O$2,Medarbejder!$O25,J$7=Medarbejder!$P$2,Medarbejder!$P25,J$7=Medarbejder!$Q$2,Medarbejder!$Q25,J$7=Medarbejder!$R$2,Medarbejder!$R25,J$7=Medarbejder!$S$2,Medarbejder!$S25,J$7=Medarbejder!$T$2,Medarbejder!$T25,J$7=Medarbejder!$U$2,Medarbejder!$U25)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_xlfn.IFS(Q$7=Medarbejder!$O$2,Medarbejder!$O25,Q$7=Medarbejder!$P$2,Medarbejder!$P25,Q$7=Medarbejder!$Q$2,Medarbejder!$Q25,Q$7=Medarbejder!$R$2,Medarbejder!$R25,Q$7=Medarbejder!$S$2,Medarbejder!$S25,Q$7=Medarbejder!$T$2,Medarbejder!$T25,Q$7=Medarbejder!$U$2,Medarbejder!$U25)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_xlfn.IFS(X$7=Medarbejder!$O$2,Medarbejder!$O25,X$7=Medarbejder!$P$2,Medarbejder!$P25,X$7=Medarbejder!$Q$2,Medarbejder!$Q25,X$7=Medarbejder!$R$2,Medarbejder!$R25,X$7=Medarbejder!$S$2,Medarbejder!$S25,X$7=Medarbejder!$T$2,Medarbejder!$T25,X$7=Medarbejder!$U$2,Medarbejder!$U25)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$7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2"/>
        <v>0</v>
      </c>
      <c r="AJ31" s="90">
        <f>SUMIF($D$7:$AH$7,Medarbejder!$U$2,$D31:$AH31)</f>
        <v>0</v>
      </c>
      <c r="AK31" s="5">
        <f t="shared" si="3"/>
        <v>0</v>
      </c>
      <c r="AL31" s="5">
        <f t="shared" si="4"/>
        <v>0</v>
      </c>
      <c r="AM31" s="5">
        <f t="shared" si="5"/>
        <v>0</v>
      </c>
      <c r="AN31" s="5">
        <f t="shared" si="6"/>
        <v>0</v>
      </c>
      <c r="AO31" s="5">
        <f t="shared" si="7"/>
        <v>0</v>
      </c>
      <c r="AP31" s="5">
        <f t="shared" si="8"/>
        <v>0</v>
      </c>
      <c r="AQ31" s="54">
        <f>Medarbejder!F25</f>
        <v>0</v>
      </c>
      <c r="AR31" s="54">
        <f t="shared" si="9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_xlfn.IFS(J$7=Medarbejder!$O$2,Medarbejder!$O26,J$7=Medarbejder!$P$2,Medarbejder!$P26,J$7=Medarbejder!$Q$2,Medarbejder!$Q26,J$7=Medarbejder!$R$2,Medarbejder!$R26,J$7=Medarbejder!$S$2,Medarbejder!$S26,J$7=Medarbejder!$T$2,Medarbejder!$T26,J$7=Medarbejder!$U$2,Medarbejder!$U26)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_xlfn.IFS(Q$7=Medarbejder!$O$2,Medarbejder!$O26,Q$7=Medarbejder!$P$2,Medarbejder!$P26,Q$7=Medarbejder!$Q$2,Medarbejder!$Q26,Q$7=Medarbejder!$R$2,Medarbejder!$R26,Q$7=Medarbejder!$S$2,Medarbejder!$S26,Q$7=Medarbejder!$T$2,Medarbejder!$T26,Q$7=Medarbejder!$U$2,Medarbejder!$U26)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_xlfn.IFS(X$7=Medarbejder!$O$2,Medarbejder!$O26,X$7=Medarbejder!$P$2,Medarbejder!$P26,X$7=Medarbejder!$Q$2,Medarbejder!$Q26,X$7=Medarbejder!$R$2,Medarbejder!$R26,X$7=Medarbejder!$S$2,Medarbejder!$S26,X$7=Medarbejder!$T$2,Medarbejder!$T26,X$7=Medarbejder!$U$2,Medarbejder!$U26)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$7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2"/>
        <v>0</v>
      </c>
      <c r="AJ32" s="90">
        <f>SUMIF($D$7:$AH$7,Medarbejder!$U$2,$D32:$AH32)</f>
        <v>0</v>
      </c>
      <c r="AK32" s="5">
        <f t="shared" si="3"/>
        <v>0</v>
      </c>
      <c r="AL32" s="5">
        <f t="shared" si="4"/>
        <v>0</v>
      </c>
      <c r="AM32" s="5">
        <f t="shared" si="5"/>
        <v>0</v>
      </c>
      <c r="AN32" s="5">
        <f t="shared" si="6"/>
        <v>0</v>
      </c>
      <c r="AO32" s="5">
        <f t="shared" si="7"/>
        <v>0</v>
      </c>
      <c r="AP32" s="5">
        <f t="shared" si="8"/>
        <v>0</v>
      </c>
      <c r="AQ32" s="54">
        <f>Medarbejder!F26</f>
        <v>0</v>
      </c>
      <c r="AR32" s="54">
        <f t="shared" si="9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_xlfn.IFS(J$7=Medarbejder!$O$2,Medarbejder!$O27,J$7=Medarbejder!$P$2,Medarbejder!$P27,J$7=Medarbejder!$Q$2,Medarbejder!$Q27,J$7=Medarbejder!$R$2,Medarbejder!$R27,J$7=Medarbejder!$S$2,Medarbejder!$S27,J$7=Medarbejder!$T$2,Medarbejder!$T27,J$7=Medarbejder!$U$2,Medarbejder!$U27)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_xlfn.IFS(Q$7=Medarbejder!$O$2,Medarbejder!$O27,Q$7=Medarbejder!$P$2,Medarbejder!$P27,Q$7=Medarbejder!$Q$2,Medarbejder!$Q27,Q$7=Medarbejder!$R$2,Medarbejder!$R27,Q$7=Medarbejder!$S$2,Medarbejder!$S27,Q$7=Medarbejder!$T$2,Medarbejder!$T27,Q$7=Medarbejder!$U$2,Medarbejder!$U27)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_xlfn.IFS(X$7=Medarbejder!$O$2,Medarbejder!$O27,X$7=Medarbejder!$P$2,Medarbejder!$P27,X$7=Medarbejder!$Q$2,Medarbejder!$Q27,X$7=Medarbejder!$R$2,Medarbejder!$R27,X$7=Medarbejder!$S$2,Medarbejder!$S27,X$7=Medarbejder!$T$2,Medarbejder!$T27,X$7=Medarbejder!$U$2,Medarbejder!$U27)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$7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2"/>
        <v>0</v>
      </c>
      <c r="AJ33" s="90">
        <f>SUMIF($D$7:$AH$7,Medarbejder!$U$2,$D33:$AH33)</f>
        <v>0</v>
      </c>
      <c r="AK33" s="5">
        <f t="shared" si="3"/>
        <v>0</v>
      </c>
      <c r="AL33" s="5">
        <f t="shared" si="4"/>
        <v>0</v>
      </c>
      <c r="AM33" s="5">
        <f t="shared" si="5"/>
        <v>0</v>
      </c>
      <c r="AN33" s="5">
        <f t="shared" si="6"/>
        <v>0</v>
      </c>
      <c r="AO33" s="5">
        <f t="shared" si="7"/>
        <v>0</v>
      </c>
      <c r="AP33" s="5">
        <f t="shared" si="8"/>
        <v>0</v>
      </c>
      <c r="AQ33" s="54">
        <f>Medarbejder!F27</f>
        <v>0</v>
      </c>
      <c r="AR33" s="54">
        <f t="shared" si="9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_xlfn.IFS(J$7=Medarbejder!$O$2,Medarbejder!$O28,J$7=Medarbejder!$P$2,Medarbejder!$P28,J$7=Medarbejder!$Q$2,Medarbejder!$Q28,J$7=Medarbejder!$R$2,Medarbejder!$R28,J$7=Medarbejder!$S$2,Medarbejder!$S28,J$7=Medarbejder!$T$2,Medarbejder!$T28,J$7=Medarbejder!$U$2,Medarbejder!$U28)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_xlfn.IFS(Q$7=Medarbejder!$O$2,Medarbejder!$O28,Q$7=Medarbejder!$P$2,Medarbejder!$P28,Q$7=Medarbejder!$Q$2,Medarbejder!$Q28,Q$7=Medarbejder!$R$2,Medarbejder!$R28,Q$7=Medarbejder!$S$2,Medarbejder!$S28,Q$7=Medarbejder!$T$2,Medarbejder!$T28,Q$7=Medarbejder!$U$2,Medarbejder!$U28)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_xlfn.IFS(X$7=Medarbejder!$O$2,Medarbejder!$O28,X$7=Medarbejder!$P$2,Medarbejder!$P28,X$7=Medarbejder!$Q$2,Medarbejder!$Q28,X$7=Medarbejder!$R$2,Medarbejder!$R28,X$7=Medarbejder!$S$2,Medarbejder!$S28,X$7=Medarbejder!$T$2,Medarbejder!$T28,X$7=Medarbejder!$U$2,Medarbejder!$U28)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$7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2"/>
        <v>0</v>
      </c>
      <c r="AJ34" s="90">
        <f>SUMIF($D$7:$AH$7,Medarbejder!$U$2,$D34:$AH34)</f>
        <v>0</v>
      </c>
      <c r="AK34" s="5">
        <f t="shared" si="3"/>
        <v>0</v>
      </c>
      <c r="AL34" s="5">
        <f t="shared" si="4"/>
        <v>0</v>
      </c>
      <c r="AM34" s="5">
        <f t="shared" si="5"/>
        <v>0</v>
      </c>
      <c r="AN34" s="5">
        <f t="shared" si="6"/>
        <v>0</v>
      </c>
      <c r="AO34" s="5">
        <f t="shared" si="7"/>
        <v>0</v>
      </c>
      <c r="AP34" s="5">
        <f t="shared" si="8"/>
        <v>0</v>
      </c>
      <c r="AQ34" s="54">
        <f>Medarbejder!F28</f>
        <v>0</v>
      </c>
      <c r="AR34" s="54">
        <f t="shared" si="9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_xlfn.IFS(J$7=Medarbejder!$O$2,Medarbejder!$O29,J$7=Medarbejder!$P$2,Medarbejder!$P29,J$7=Medarbejder!$Q$2,Medarbejder!$Q29,J$7=Medarbejder!$R$2,Medarbejder!$R29,J$7=Medarbejder!$S$2,Medarbejder!$S29,J$7=Medarbejder!$T$2,Medarbejder!$T29,J$7=Medarbejder!$U$2,Medarbejder!$U29)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_xlfn.IFS(Q$7=Medarbejder!$O$2,Medarbejder!$O29,Q$7=Medarbejder!$P$2,Medarbejder!$P29,Q$7=Medarbejder!$Q$2,Medarbejder!$Q29,Q$7=Medarbejder!$R$2,Medarbejder!$R29,Q$7=Medarbejder!$S$2,Medarbejder!$S29,Q$7=Medarbejder!$T$2,Medarbejder!$T29,Q$7=Medarbejder!$U$2,Medarbejder!$U29)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_xlfn.IFS(X$7=Medarbejder!$O$2,Medarbejder!$O29,X$7=Medarbejder!$P$2,Medarbejder!$P29,X$7=Medarbejder!$Q$2,Medarbejder!$Q29,X$7=Medarbejder!$R$2,Medarbejder!$R29,X$7=Medarbejder!$S$2,Medarbejder!$S29,X$7=Medarbejder!$T$2,Medarbejder!$T29,X$7=Medarbejder!$U$2,Medarbejder!$U29)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$7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2"/>
        <v>0</v>
      </c>
      <c r="AJ35" s="90">
        <f>SUMIF($D$7:$AH$7,Medarbejder!$U$2,$D35:$AH35)</f>
        <v>0</v>
      </c>
      <c r="AK35" s="5">
        <f t="shared" si="3"/>
        <v>0</v>
      </c>
      <c r="AL35" s="5">
        <f t="shared" si="4"/>
        <v>0</v>
      </c>
      <c r="AM35" s="5">
        <f t="shared" si="5"/>
        <v>0</v>
      </c>
      <c r="AN35" s="5">
        <f t="shared" si="6"/>
        <v>0</v>
      </c>
      <c r="AO35" s="5">
        <f t="shared" si="7"/>
        <v>0</v>
      </c>
      <c r="AP35" s="5">
        <f t="shared" si="8"/>
        <v>0</v>
      </c>
      <c r="AQ35" s="54">
        <f>Medarbejder!F29</f>
        <v>0</v>
      </c>
      <c r="AR35" s="54">
        <f t="shared" si="9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_xlfn.IFS(J$7=Medarbejder!$O$2,Medarbejder!$O30,J$7=Medarbejder!$P$2,Medarbejder!$P30,J$7=Medarbejder!$Q$2,Medarbejder!$Q30,J$7=Medarbejder!$R$2,Medarbejder!$R30,J$7=Medarbejder!$S$2,Medarbejder!$S30,J$7=Medarbejder!$T$2,Medarbejder!$T30,J$7=Medarbejder!$U$2,Medarbejder!$U30)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_xlfn.IFS(Q$7=Medarbejder!$O$2,Medarbejder!$O30,Q$7=Medarbejder!$P$2,Medarbejder!$P30,Q$7=Medarbejder!$Q$2,Medarbejder!$Q30,Q$7=Medarbejder!$R$2,Medarbejder!$R30,Q$7=Medarbejder!$S$2,Medarbejder!$S30,Q$7=Medarbejder!$T$2,Medarbejder!$T30,Q$7=Medarbejder!$U$2,Medarbejder!$U30)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_xlfn.IFS(X$7=Medarbejder!$O$2,Medarbejder!$O30,X$7=Medarbejder!$P$2,Medarbejder!$P30,X$7=Medarbejder!$Q$2,Medarbejder!$Q30,X$7=Medarbejder!$R$2,Medarbejder!$R30,X$7=Medarbejder!$S$2,Medarbejder!$S30,X$7=Medarbejder!$T$2,Medarbejder!$T30,X$7=Medarbejder!$U$2,Medarbejder!$U30)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$7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2"/>
        <v>0</v>
      </c>
      <c r="AJ36" s="90">
        <f>SUMIF($D$7:$AH$7,Medarbejder!$U$2,$D36:$AH36)</f>
        <v>0</v>
      </c>
      <c r="AK36" s="5">
        <f t="shared" si="3"/>
        <v>0</v>
      </c>
      <c r="AL36" s="5">
        <f t="shared" si="4"/>
        <v>0</v>
      </c>
      <c r="AM36" s="5">
        <f t="shared" si="5"/>
        <v>0</v>
      </c>
      <c r="AN36" s="5">
        <f t="shared" si="6"/>
        <v>0</v>
      </c>
      <c r="AO36" s="5">
        <f t="shared" si="7"/>
        <v>0</v>
      </c>
      <c r="AP36" s="5">
        <f t="shared" si="8"/>
        <v>0</v>
      </c>
      <c r="AQ36" s="54">
        <f>Medarbejder!F30</f>
        <v>0</v>
      </c>
      <c r="AR36" s="54">
        <f t="shared" si="9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_xlfn.IFS(J$7=Medarbejder!$O$2,Medarbejder!$O31,J$7=Medarbejder!$P$2,Medarbejder!$P31,J$7=Medarbejder!$Q$2,Medarbejder!$Q31,J$7=Medarbejder!$R$2,Medarbejder!$R31,J$7=Medarbejder!$S$2,Medarbejder!$S31,J$7=Medarbejder!$T$2,Medarbejder!$T31,J$7=Medarbejder!$U$2,Medarbejder!$U31)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_xlfn.IFS(Q$7=Medarbejder!$O$2,Medarbejder!$O31,Q$7=Medarbejder!$P$2,Medarbejder!$P31,Q$7=Medarbejder!$Q$2,Medarbejder!$Q31,Q$7=Medarbejder!$R$2,Medarbejder!$R31,Q$7=Medarbejder!$S$2,Medarbejder!$S31,Q$7=Medarbejder!$T$2,Medarbejder!$T31,Q$7=Medarbejder!$U$2,Medarbejder!$U31)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_xlfn.IFS(X$7=Medarbejder!$O$2,Medarbejder!$O31,X$7=Medarbejder!$P$2,Medarbejder!$P31,X$7=Medarbejder!$Q$2,Medarbejder!$Q31,X$7=Medarbejder!$R$2,Medarbejder!$R31,X$7=Medarbejder!$S$2,Medarbejder!$S31,X$7=Medarbejder!$T$2,Medarbejder!$T31,X$7=Medarbejder!$U$2,Medarbejder!$U31)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$7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2"/>
        <v>0</v>
      </c>
      <c r="AJ37" s="90">
        <f>SUMIF($D$7:$AH$7,Medarbejder!$U$2,$D37:$AH37)</f>
        <v>0</v>
      </c>
      <c r="AK37" s="5">
        <f t="shared" si="3"/>
        <v>0</v>
      </c>
      <c r="AL37" s="5">
        <f t="shared" si="4"/>
        <v>0</v>
      </c>
      <c r="AM37" s="5">
        <f t="shared" si="5"/>
        <v>0</v>
      </c>
      <c r="AN37" s="5">
        <f t="shared" si="6"/>
        <v>0</v>
      </c>
      <c r="AO37" s="5">
        <f t="shared" si="7"/>
        <v>0</v>
      </c>
      <c r="AP37" s="5">
        <f t="shared" si="8"/>
        <v>0</v>
      </c>
      <c r="AQ37" s="54">
        <f>Medarbejder!F31</f>
        <v>0</v>
      </c>
      <c r="AR37" s="54">
        <f t="shared" si="9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_xlfn.IFS(J$7=Medarbejder!$O$2,Medarbejder!$O32,J$7=Medarbejder!$P$2,Medarbejder!$P32,J$7=Medarbejder!$Q$2,Medarbejder!$Q32,J$7=Medarbejder!$R$2,Medarbejder!$R32,J$7=Medarbejder!$S$2,Medarbejder!$S32,J$7=Medarbejder!$T$2,Medarbejder!$T32,J$7=Medarbejder!$U$2,Medarbejder!$U32)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_xlfn.IFS(Q$7=Medarbejder!$O$2,Medarbejder!$O32,Q$7=Medarbejder!$P$2,Medarbejder!$P32,Q$7=Medarbejder!$Q$2,Medarbejder!$Q32,Q$7=Medarbejder!$R$2,Medarbejder!$R32,Q$7=Medarbejder!$S$2,Medarbejder!$S32,Q$7=Medarbejder!$T$2,Medarbejder!$T32,Q$7=Medarbejder!$U$2,Medarbejder!$U32)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_xlfn.IFS(X$7=Medarbejder!$O$2,Medarbejder!$O32,X$7=Medarbejder!$P$2,Medarbejder!$P32,X$7=Medarbejder!$Q$2,Medarbejder!$Q32,X$7=Medarbejder!$R$2,Medarbejder!$R32,X$7=Medarbejder!$S$2,Medarbejder!$S32,X$7=Medarbejder!$T$2,Medarbejder!$T32,X$7=Medarbejder!$U$2,Medarbejder!$U32)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$7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2"/>
        <v>0</v>
      </c>
      <c r="AJ38" s="90">
        <f>SUMIF($D$7:$AH$7,Medarbejder!$U$2,$D38:$AH38)</f>
        <v>0</v>
      </c>
      <c r="AK38" s="5">
        <f t="shared" si="3"/>
        <v>0</v>
      </c>
      <c r="AL38" s="5">
        <f t="shared" si="4"/>
        <v>0</v>
      </c>
      <c r="AM38" s="5">
        <f t="shared" si="5"/>
        <v>0</v>
      </c>
      <c r="AN38" s="5">
        <f t="shared" si="6"/>
        <v>0</v>
      </c>
      <c r="AO38" s="5">
        <f t="shared" si="7"/>
        <v>0</v>
      </c>
      <c r="AP38" s="5">
        <f t="shared" si="8"/>
        <v>0</v>
      </c>
      <c r="AQ38" s="54">
        <f>Medarbejder!F32</f>
        <v>0</v>
      </c>
      <c r="AR38" s="54">
        <f t="shared" si="9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_xlfn.IFS(J$7=Medarbejder!$O$2,Medarbejder!$O33,J$7=Medarbejder!$P$2,Medarbejder!$P33,J$7=Medarbejder!$Q$2,Medarbejder!$Q33,J$7=Medarbejder!$R$2,Medarbejder!$R33,J$7=Medarbejder!$S$2,Medarbejder!$S33,J$7=Medarbejder!$T$2,Medarbejder!$T33,J$7=Medarbejder!$U$2,Medarbejder!$U33)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_xlfn.IFS(Q$7=Medarbejder!$O$2,Medarbejder!$O33,Q$7=Medarbejder!$P$2,Medarbejder!$P33,Q$7=Medarbejder!$Q$2,Medarbejder!$Q33,Q$7=Medarbejder!$R$2,Medarbejder!$R33,Q$7=Medarbejder!$S$2,Medarbejder!$S33,Q$7=Medarbejder!$T$2,Medarbejder!$T33,Q$7=Medarbejder!$U$2,Medarbejder!$U33)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_xlfn.IFS(X$7=Medarbejder!$O$2,Medarbejder!$O33,X$7=Medarbejder!$P$2,Medarbejder!$P33,X$7=Medarbejder!$Q$2,Medarbejder!$Q33,X$7=Medarbejder!$R$2,Medarbejder!$R33,X$7=Medarbejder!$S$2,Medarbejder!$S33,X$7=Medarbejder!$T$2,Medarbejder!$T33,X$7=Medarbejder!$U$2,Medarbejder!$U33)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$7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2"/>
        <v>0</v>
      </c>
      <c r="AJ39" s="90">
        <f>SUMIF($D$7:$AH$7,Medarbejder!$U$2,$D39:$AH39)</f>
        <v>0</v>
      </c>
      <c r="AK39" s="5">
        <f t="shared" si="3"/>
        <v>0</v>
      </c>
      <c r="AL39" s="5">
        <f t="shared" si="4"/>
        <v>0</v>
      </c>
      <c r="AM39" s="5">
        <f t="shared" si="5"/>
        <v>0</v>
      </c>
      <c r="AN39" s="5">
        <f t="shared" si="6"/>
        <v>0</v>
      </c>
      <c r="AO39" s="5">
        <f t="shared" si="7"/>
        <v>0</v>
      </c>
      <c r="AP39" s="5">
        <f t="shared" si="8"/>
        <v>0</v>
      </c>
      <c r="AQ39" s="54">
        <f>Medarbejder!F33</f>
        <v>0</v>
      </c>
      <c r="AR39" s="54">
        <f t="shared" si="9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_xlfn.IFS(J$7=Medarbejder!$O$2,Medarbejder!$O34,J$7=Medarbejder!$P$2,Medarbejder!$P34,J$7=Medarbejder!$Q$2,Medarbejder!$Q34,J$7=Medarbejder!$R$2,Medarbejder!$R34,J$7=Medarbejder!$S$2,Medarbejder!$S34,J$7=Medarbejder!$T$2,Medarbejder!$T34,J$7=Medarbejder!$U$2,Medarbejder!$U34)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_xlfn.IFS(Q$7=Medarbejder!$O$2,Medarbejder!$O34,Q$7=Medarbejder!$P$2,Medarbejder!$P34,Q$7=Medarbejder!$Q$2,Medarbejder!$Q34,Q$7=Medarbejder!$R$2,Medarbejder!$R34,Q$7=Medarbejder!$S$2,Medarbejder!$S34,Q$7=Medarbejder!$T$2,Medarbejder!$T34,Q$7=Medarbejder!$U$2,Medarbejder!$U34)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_xlfn.IFS(X$7=Medarbejder!$O$2,Medarbejder!$O34,X$7=Medarbejder!$P$2,Medarbejder!$P34,X$7=Medarbejder!$Q$2,Medarbejder!$Q34,X$7=Medarbejder!$R$2,Medarbejder!$R34,X$7=Medarbejder!$S$2,Medarbejder!$S34,X$7=Medarbejder!$T$2,Medarbejder!$T34,X$7=Medarbejder!$U$2,Medarbejder!$U34)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$7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2"/>
        <v>0</v>
      </c>
      <c r="AJ40" s="90">
        <f>SUMIF($D$7:$AH$7,Medarbejder!$U$2,$D40:$AH40)</f>
        <v>0</v>
      </c>
      <c r="AK40" s="5">
        <f t="shared" si="3"/>
        <v>0</v>
      </c>
      <c r="AL40" s="5">
        <f t="shared" si="4"/>
        <v>0</v>
      </c>
      <c r="AM40" s="5">
        <f t="shared" si="5"/>
        <v>0</v>
      </c>
      <c r="AN40" s="5">
        <f t="shared" si="6"/>
        <v>0</v>
      </c>
      <c r="AO40" s="5">
        <f t="shared" si="7"/>
        <v>0</v>
      </c>
      <c r="AP40" s="5">
        <f t="shared" si="8"/>
        <v>0</v>
      </c>
      <c r="AQ40" s="54">
        <f>Medarbejder!F34</f>
        <v>0</v>
      </c>
      <c r="AR40" s="54">
        <f t="shared" si="9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_xlfn.IFS(J$7=Medarbejder!$O$2,Medarbejder!$O35,J$7=Medarbejder!$P$2,Medarbejder!$P35,J$7=Medarbejder!$Q$2,Medarbejder!$Q35,J$7=Medarbejder!$R$2,Medarbejder!$R35,J$7=Medarbejder!$S$2,Medarbejder!$S35,J$7=Medarbejder!$T$2,Medarbejder!$T35,J$7=Medarbejder!$U$2,Medarbejder!$U35)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_xlfn.IFS(Q$7=Medarbejder!$O$2,Medarbejder!$O35,Q$7=Medarbejder!$P$2,Medarbejder!$P35,Q$7=Medarbejder!$Q$2,Medarbejder!$Q35,Q$7=Medarbejder!$R$2,Medarbejder!$R35,Q$7=Medarbejder!$S$2,Medarbejder!$S35,Q$7=Medarbejder!$T$2,Medarbejder!$T35,Q$7=Medarbejder!$U$2,Medarbejder!$U35)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_xlfn.IFS(X$7=Medarbejder!$O$2,Medarbejder!$O35,X$7=Medarbejder!$P$2,Medarbejder!$P35,X$7=Medarbejder!$Q$2,Medarbejder!$Q35,X$7=Medarbejder!$R$2,Medarbejder!$R35,X$7=Medarbejder!$S$2,Medarbejder!$S35,X$7=Medarbejder!$T$2,Medarbejder!$T35,X$7=Medarbejder!$U$2,Medarbejder!$U35)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$7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2"/>
        <v>0</v>
      </c>
      <c r="AJ41" s="90">
        <f>SUMIF($D$7:$AH$7,Medarbejder!$U$2,$D41:$AH41)</f>
        <v>0</v>
      </c>
      <c r="AK41" s="5">
        <f t="shared" si="3"/>
        <v>0</v>
      </c>
      <c r="AL41" s="5">
        <f t="shared" si="4"/>
        <v>0</v>
      </c>
      <c r="AM41" s="5">
        <f t="shared" si="5"/>
        <v>0</v>
      </c>
      <c r="AN41" s="5">
        <f t="shared" si="6"/>
        <v>0</v>
      </c>
      <c r="AO41" s="5">
        <f t="shared" si="7"/>
        <v>0</v>
      </c>
      <c r="AP41" s="5">
        <f t="shared" si="8"/>
        <v>0</v>
      </c>
      <c r="AQ41" s="54">
        <f>Medarbejder!F35</f>
        <v>0</v>
      </c>
      <c r="AR41" s="54">
        <f t="shared" si="9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_xlfn.IFS(J$7=Medarbejder!$O$2,Medarbejder!$O36,J$7=Medarbejder!$P$2,Medarbejder!$P36,J$7=Medarbejder!$Q$2,Medarbejder!$Q36,J$7=Medarbejder!$R$2,Medarbejder!$R36,J$7=Medarbejder!$S$2,Medarbejder!$S36,J$7=Medarbejder!$T$2,Medarbejder!$T36,J$7=Medarbejder!$U$2,Medarbejder!$U36)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_xlfn.IFS(Q$7=Medarbejder!$O$2,Medarbejder!$O36,Q$7=Medarbejder!$P$2,Medarbejder!$P36,Q$7=Medarbejder!$Q$2,Medarbejder!$Q36,Q$7=Medarbejder!$R$2,Medarbejder!$R36,Q$7=Medarbejder!$S$2,Medarbejder!$S36,Q$7=Medarbejder!$T$2,Medarbejder!$T36,Q$7=Medarbejder!$U$2,Medarbejder!$U36)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_xlfn.IFS(X$7=Medarbejder!$O$2,Medarbejder!$O36,X$7=Medarbejder!$P$2,Medarbejder!$P36,X$7=Medarbejder!$Q$2,Medarbejder!$Q36,X$7=Medarbejder!$R$2,Medarbejder!$R36,X$7=Medarbejder!$S$2,Medarbejder!$S36,X$7=Medarbejder!$T$2,Medarbejder!$T36,X$7=Medarbejder!$U$2,Medarbejder!$U36)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$7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2"/>
        <v>0</v>
      </c>
      <c r="AJ42" s="90">
        <f>SUMIF($D$7:$AH$7,Medarbejder!$U$2,$D42:$AH42)</f>
        <v>0</v>
      </c>
      <c r="AK42" s="5">
        <f t="shared" si="3"/>
        <v>0</v>
      </c>
      <c r="AL42" s="5">
        <f t="shared" si="4"/>
        <v>0</v>
      </c>
      <c r="AM42" s="5">
        <f t="shared" si="5"/>
        <v>0</v>
      </c>
      <c r="AN42" s="5">
        <f t="shared" si="6"/>
        <v>0</v>
      </c>
      <c r="AO42" s="5">
        <f t="shared" si="7"/>
        <v>0</v>
      </c>
      <c r="AP42" s="5">
        <f t="shared" si="8"/>
        <v>0</v>
      </c>
      <c r="AQ42" s="54">
        <f>Medarbejder!F36</f>
        <v>0</v>
      </c>
      <c r="AR42" s="54">
        <f t="shared" si="9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_xlfn.IFS(J$7=Medarbejder!$O$2,Medarbejder!$O37,J$7=Medarbejder!$P$2,Medarbejder!$P37,J$7=Medarbejder!$Q$2,Medarbejder!$Q37,J$7=Medarbejder!$R$2,Medarbejder!$R37,J$7=Medarbejder!$S$2,Medarbejder!$S37,J$7=Medarbejder!$T$2,Medarbejder!$T37,J$7=Medarbejder!$U$2,Medarbejder!$U37)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_xlfn.IFS(Q$7=Medarbejder!$O$2,Medarbejder!$O37,Q$7=Medarbejder!$P$2,Medarbejder!$P37,Q$7=Medarbejder!$Q$2,Medarbejder!$Q37,Q$7=Medarbejder!$R$2,Medarbejder!$R37,Q$7=Medarbejder!$S$2,Medarbejder!$S37,Q$7=Medarbejder!$T$2,Medarbejder!$T37,Q$7=Medarbejder!$U$2,Medarbejder!$U37)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_xlfn.IFS(X$7=Medarbejder!$O$2,Medarbejder!$O37,X$7=Medarbejder!$P$2,Medarbejder!$P37,X$7=Medarbejder!$Q$2,Medarbejder!$Q37,X$7=Medarbejder!$R$2,Medarbejder!$R37,X$7=Medarbejder!$S$2,Medarbejder!$S37,X$7=Medarbejder!$T$2,Medarbejder!$T37,X$7=Medarbejder!$U$2,Medarbejder!$U37)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$7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2"/>
        <v>0</v>
      </c>
      <c r="AJ43" s="90">
        <f>SUMIF($D$7:$AH$7,Medarbejder!$U$2,$D43:$AH43)</f>
        <v>0</v>
      </c>
      <c r="AK43" s="5">
        <f t="shared" si="3"/>
        <v>0</v>
      </c>
      <c r="AL43" s="5">
        <f t="shared" si="4"/>
        <v>0</v>
      </c>
      <c r="AM43" s="5">
        <f t="shared" si="5"/>
        <v>0</v>
      </c>
      <c r="AN43" s="5">
        <f t="shared" si="6"/>
        <v>0</v>
      </c>
      <c r="AO43" s="5">
        <f t="shared" si="7"/>
        <v>0</v>
      </c>
      <c r="AP43" s="5">
        <f t="shared" si="8"/>
        <v>0</v>
      </c>
      <c r="AQ43" s="54">
        <f>Medarbejder!F37</f>
        <v>0</v>
      </c>
      <c r="AR43" s="54">
        <f t="shared" si="9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_xlfn.IFS(J$7=Medarbejder!$O$2,Medarbejder!$O38,J$7=Medarbejder!$P$2,Medarbejder!$P38,J$7=Medarbejder!$Q$2,Medarbejder!$Q38,J$7=Medarbejder!$R$2,Medarbejder!$R38,J$7=Medarbejder!$S$2,Medarbejder!$S38,J$7=Medarbejder!$T$2,Medarbejder!$T38,J$7=Medarbejder!$U$2,Medarbejder!$U38)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_xlfn.IFS(Q$7=Medarbejder!$O$2,Medarbejder!$O38,Q$7=Medarbejder!$P$2,Medarbejder!$P38,Q$7=Medarbejder!$Q$2,Medarbejder!$Q38,Q$7=Medarbejder!$R$2,Medarbejder!$R38,Q$7=Medarbejder!$S$2,Medarbejder!$S38,Q$7=Medarbejder!$T$2,Medarbejder!$T38,Q$7=Medarbejder!$U$2,Medarbejder!$U38)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_xlfn.IFS(X$7=Medarbejder!$O$2,Medarbejder!$O38,X$7=Medarbejder!$P$2,Medarbejder!$P38,X$7=Medarbejder!$Q$2,Medarbejder!$Q38,X$7=Medarbejder!$R$2,Medarbejder!$R38,X$7=Medarbejder!$S$2,Medarbejder!$S38,X$7=Medarbejder!$T$2,Medarbejder!$T38,X$7=Medarbejder!$U$2,Medarbejder!$U38)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$7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2"/>
        <v>0</v>
      </c>
      <c r="AJ44" s="90">
        <f>SUMIF($D$7:$AH$7,Medarbejder!$U$2,$D44:$AH44)</f>
        <v>0</v>
      </c>
      <c r="AK44" s="5">
        <f t="shared" si="3"/>
        <v>0</v>
      </c>
      <c r="AL44" s="5">
        <f t="shared" si="4"/>
        <v>0</v>
      </c>
      <c r="AM44" s="5">
        <f t="shared" si="5"/>
        <v>0</v>
      </c>
      <c r="AN44" s="5">
        <f t="shared" si="6"/>
        <v>0</v>
      </c>
      <c r="AO44" s="5">
        <f t="shared" si="7"/>
        <v>0</v>
      </c>
      <c r="AP44" s="5">
        <f t="shared" si="8"/>
        <v>0</v>
      </c>
      <c r="AQ44" s="54">
        <f>Medarbejder!F38</f>
        <v>0</v>
      </c>
      <c r="AR44" s="54">
        <f t="shared" si="9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_xlfn.IFS(J$7=Medarbejder!$O$2,Medarbejder!$O39,J$7=Medarbejder!$P$2,Medarbejder!$P39,J$7=Medarbejder!$Q$2,Medarbejder!$Q39,J$7=Medarbejder!$R$2,Medarbejder!$R39,J$7=Medarbejder!$S$2,Medarbejder!$S39,J$7=Medarbejder!$T$2,Medarbejder!$T39,J$7=Medarbejder!$U$2,Medarbejder!$U39)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_xlfn.IFS(Q$7=Medarbejder!$O$2,Medarbejder!$O39,Q$7=Medarbejder!$P$2,Medarbejder!$P39,Q$7=Medarbejder!$Q$2,Medarbejder!$Q39,Q$7=Medarbejder!$R$2,Medarbejder!$R39,Q$7=Medarbejder!$S$2,Medarbejder!$S39,Q$7=Medarbejder!$T$2,Medarbejder!$T39,Q$7=Medarbejder!$U$2,Medarbejder!$U39)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_xlfn.IFS(X$7=Medarbejder!$O$2,Medarbejder!$O39,X$7=Medarbejder!$P$2,Medarbejder!$P39,X$7=Medarbejder!$Q$2,Medarbejder!$Q39,X$7=Medarbejder!$R$2,Medarbejder!$R39,X$7=Medarbejder!$S$2,Medarbejder!$S39,X$7=Medarbejder!$T$2,Medarbejder!$T39,X$7=Medarbejder!$U$2,Medarbejder!$U39)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$7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2"/>
        <v>0</v>
      </c>
      <c r="AJ45" s="90">
        <f>SUMIF($D$7:$AH$7,Medarbejder!$U$2,$D45:$AH45)</f>
        <v>0</v>
      </c>
      <c r="AK45" s="5">
        <f t="shared" si="3"/>
        <v>0</v>
      </c>
      <c r="AL45" s="5">
        <f t="shared" si="4"/>
        <v>0</v>
      </c>
      <c r="AM45" s="5">
        <f t="shared" si="5"/>
        <v>0</v>
      </c>
      <c r="AN45" s="5">
        <f t="shared" si="6"/>
        <v>0</v>
      </c>
      <c r="AO45" s="5">
        <f t="shared" si="7"/>
        <v>0</v>
      </c>
      <c r="AP45" s="5">
        <f t="shared" si="8"/>
        <v>0</v>
      </c>
      <c r="AQ45" s="54">
        <f>Medarbejder!F39</f>
        <v>0</v>
      </c>
      <c r="AR45" s="54">
        <f t="shared" si="9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_xlfn.IFS(J$7=Medarbejder!$O$2,Medarbejder!$O40,J$7=Medarbejder!$P$2,Medarbejder!$P40,J$7=Medarbejder!$Q$2,Medarbejder!$Q40,J$7=Medarbejder!$R$2,Medarbejder!$R40,J$7=Medarbejder!$S$2,Medarbejder!$S40,J$7=Medarbejder!$T$2,Medarbejder!$T40,J$7=Medarbejder!$U$2,Medarbejder!$U40)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_xlfn.IFS(Q$7=Medarbejder!$O$2,Medarbejder!$O40,Q$7=Medarbejder!$P$2,Medarbejder!$P40,Q$7=Medarbejder!$Q$2,Medarbejder!$Q40,Q$7=Medarbejder!$R$2,Medarbejder!$R40,Q$7=Medarbejder!$S$2,Medarbejder!$S40,Q$7=Medarbejder!$T$2,Medarbejder!$T40,Q$7=Medarbejder!$U$2,Medarbejder!$U40)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_xlfn.IFS(X$7=Medarbejder!$O$2,Medarbejder!$O40,X$7=Medarbejder!$P$2,Medarbejder!$P40,X$7=Medarbejder!$Q$2,Medarbejder!$Q40,X$7=Medarbejder!$R$2,Medarbejder!$R40,X$7=Medarbejder!$S$2,Medarbejder!$S40,X$7=Medarbejder!$T$2,Medarbejder!$T40,X$7=Medarbejder!$U$2,Medarbejder!$U40)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$7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2"/>
        <v>0</v>
      </c>
      <c r="AJ46" s="90">
        <f>SUMIF($D$7:$AH$7,Medarbejder!$U$2,$D46:$AH46)</f>
        <v>0</v>
      </c>
      <c r="AK46" s="5">
        <f t="shared" si="3"/>
        <v>0</v>
      </c>
      <c r="AL46" s="5">
        <f t="shared" si="4"/>
        <v>0</v>
      </c>
      <c r="AM46" s="5">
        <f t="shared" si="5"/>
        <v>0</v>
      </c>
      <c r="AN46" s="5">
        <f t="shared" si="6"/>
        <v>0</v>
      </c>
      <c r="AO46" s="5">
        <f t="shared" si="7"/>
        <v>0</v>
      </c>
      <c r="AP46" s="5">
        <f t="shared" si="8"/>
        <v>0</v>
      </c>
      <c r="AQ46" s="54">
        <f>Medarbejder!F40</f>
        <v>0</v>
      </c>
      <c r="AR46" s="54">
        <f t="shared" si="9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_xlfn.IFS(J$7=Medarbejder!$O$2,Medarbejder!$O41,J$7=Medarbejder!$P$2,Medarbejder!$P41,J$7=Medarbejder!$Q$2,Medarbejder!$Q41,J$7=Medarbejder!$R$2,Medarbejder!$R41,J$7=Medarbejder!$S$2,Medarbejder!$S41,J$7=Medarbejder!$T$2,Medarbejder!$T41,J$7=Medarbejder!$U$2,Medarbejder!$U41)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_xlfn.IFS(Q$7=Medarbejder!$O$2,Medarbejder!$O41,Q$7=Medarbejder!$P$2,Medarbejder!$P41,Q$7=Medarbejder!$Q$2,Medarbejder!$Q41,Q$7=Medarbejder!$R$2,Medarbejder!$R41,Q$7=Medarbejder!$S$2,Medarbejder!$S41,Q$7=Medarbejder!$T$2,Medarbejder!$T41,Q$7=Medarbejder!$U$2,Medarbejder!$U41)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_xlfn.IFS(X$7=Medarbejder!$O$2,Medarbejder!$O41,X$7=Medarbejder!$P$2,Medarbejder!$P41,X$7=Medarbejder!$Q$2,Medarbejder!$Q41,X$7=Medarbejder!$R$2,Medarbejder!$R41,X$7=Medarbejder!$S$2,Medarbejder!$S41,X$7=Medarbejder!$T$2,Medarbejder!$T41,X$7=Medarbejder!$U$2,Medarbejder!$U41)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$7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2"/>
        <v>0</v>
      </c>
      <c r="AJ47" s="90">
        <f>SUMIF($D$7:$AH$7,Medarbejder!$U$2,$D47:$AH47)</f>
        <v>0</v>
      </c>
      <c r="AK47" s="5">
        <f t="shared" si="3"/>
        <v>0</v>
      </c>
      <c r="AL47" s="5">
        <f t="shared" si="4"/>
        <v>0</v>
      </c>
      <c r="AM47" s="5">
        <f t="shared" si="5"/>
        <v>0</v>
      </c>
      <c r="AN47" s="5">
        <f t="shared" si="6"/>
        <v>0</v>
      </c>
      <c r="AO47" s="5">
        <f t="shared" si="7"/>
        <v>0</v>
      </c>
      <c r="AP47" s="5">
        <f t="shared" si="8"/>
        <v>0</v>
      </c>
      <c r="AQ47" s="54">
        <f>Medarbejder!F41</f>
        <v>0</v>
      </c>
      <c r="AR47" s="54">
        <f t="shared" si="9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_xlfn.IFS(J$7=Medarbejder!$O$2,Medarbejder!$O42,J$7=Medarbejder!$P$2,Medarbejder!$P42,J$7=Medarbejder!$Q$2,Medarbejder!$Q42,J$7=Medarbejder!$R$2,Medarbejder!$R42,J$7=Medarbejder!$S$2,Medarbejder!$S42,J$7=Medarbejder!$T$2,Medarbejder!$T42,J$7=Medarbejder!$U$2,Medarbejder!$U42)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_xlfn.IFS(Q$7=Medarbejder!$O$2,Medarbejder!$O42,Q$7=Medarbejder!$P$2,Medarbejder!$P42,Q$7=Medarbejder!$Q$2,Medarbejder!$Q42,Q$7=Medarbejder!$R$2,Medarbejder!$R42,Q$7=Medarbejder!$S$2,Medarbejder!$S42,Q$7=Medarbejder!$T$2,Medarbejder!$T42,Q$7=Medarbejder!$U$2,Medarbejder!$U42)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_xlfn.IFS(X$7=Medarbejder!$O$2,Medarbejder!$O42,X$7=Medarbejder!$P$2,Medarbejder!$P42,X$7=Medarbejder!$Q$2,Medarbejder!$Q42,X$7=Medarbejder!$R$2,Medarbejder!$R42,X$7=Medarbejder!$S$2,Medarbejder!$S42,X$7=Medarbejder!$T$2,Medarbejder!$T42,X$7=Medarbejder!$U$2,Medarbejder!$U42)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$7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2"/>
        <v>0</v>
      </c>
      <c r="AJ48" s="90">
        <f>SUMIF($D$7:$AH$7,Medarbejder!$U$2,$D48:$AH48)</f>
        <v>0</v>
      </c>
      <c r="AK48" s="5">
        <f t="shared" si="3"/>
        <v>0</v>
      </c>
      <c r="AL48" s="5">
        <f t="shared" si="4"/>
        <v>0</v>
      </c>
      <c r="AM48" s="5">
        <f t="shared" si="5"/>
        <v>0</v>
      </c>
      <c r="AN48" s="5">
        <f t="shared" si="6"/>
        <v>0</v>
      </c>
      <c r="AO48" s="5">
        <f t="shared" si="7"/>
        <v>0</v>
      </c>
      <c r="AP48" s="5">
        <f t="shared" si="8"/>
        <v>0</v>
      </c>
      <c r="AQ48" s="54">
        <f>Medarbejder!F42</f>
        <v>0</v>
      </c>
      <c r="AR48" s="54">
        <f t="shared" si="9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_xlfn.IFS(J$7=Medarbejder!$O$2,Medarbejder!$O43,J$7=Medarbejder!$P$2,Medarbejder!$P43,J$7=Medarbejder!$Q$2,Medarbejder!$Q43,J$7=Medarbejder!$R$2,Medarbejder!$R43,J$7=Medarbejder!$S$2,Medarbejder!$S43,J$7=Medarbejder!$T$2,Medarbejder!$T43,J$7=Medarbejder!$U$2,Medarbejder!$U43)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_xlfn.IFS(Q$7=Medarbejder!$O$2,Medarbejder!$O43,Q$7=Medarbejder!$P$2,Medarbejder!$P43,Q$7=Medarbejder!$Q$2,Medarbejder!$Q43,Q$7=Medarbejder!$R$2,Medarbejder!$R43,Q$7=Medarbejder!$S$2,Medarbejder!$S43,Q$7=Medarbejder!$T$2,Medarbejder!$T43,Q$7=Medarbejder!$U$2,Medarbejder!$U43)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_xlfn.IFS(X$7=Medarbejder!$O$2,Medarbejder!$O43,X$7=Medarbejder!$P$2,Medarbejder!$P43,X$7=Medarbejder!$Q$2,Medarbejder!$Q43,X$7=Medarbejder!$R$2,Medarbejder!$R43,X$7=Medarbejder!$S$2,Medarbejder!$S43,X$7=Medarbejder!$T$2,Medarbejder!$T43,X$7=Medarbejder!$U$2,Medarbejder!$U43)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$7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2"/>
        <v>0</v>
      </c>
      <c r="AJ49" s="90">
        <f>SUMIF($D$7:$AH$7,Medarbejder!$U$2,$D49:$AH49)</f>
        <v>0</v>
      </c>
      <c r="AK49" s="5">
        <f t="shared" si="3"/>
        <v>0</v>
      </c>
      <c r="AL49" s="5">
        <f t="shared" si="4"/>
        <v>0</v>
      </c>
      <c r="AM49" s="5">
        <f t="shared" si="5"/>
        <v>0</v>
      </c>
      <c r="AN49" s="5">
        <f t="shared" si="6"/>
        <v>0</v>
      </c>
      <c r="AO49" s="5">
        <f t="shared" si="7"/>
        <v>0</v>
      </c>
      <c r="AP49" s="5">
        <f t="shared" si="8"/>
        <v>0</v>
      </c>
      <c r="AQ49" s="54">
        <f>Medarbejder!F43</f>
        <v>0</v>
      </c>
      <c r="AR49" s="54">
        <f t="shared" si="9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_xlfn.IFS(J$7=Medarbejder!$O$2,Medarbejder!$O44,J$7=Medarbejder!$P$2,Medarbejder!$P44,J$7=Medarbejder!$Q$2,Medarbejder!$Q44,J$7=Medarbejder!$R$2,Medarbejder!$R44,J$7=Medarbejder!$S$2,Medarbejder!$S44,J$7=Medarbejder!$T$2,Medarbejder!$T44,J$7=Medarbejder!$U$2,Medarbejder!$U44)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_xlfn.IFS(Q$7=Medarbejder!$O$2,Medarbejder!$O44,Q$7=Medarbejder!$P$2,Medarbejder!$P44,Q$7=Medarbejder!$Q$2,Medarbejder!$Q44,Q$7=Medarbejder!$R$2,Medarbejder!$R44,Q$7=Medarbejder!$S$2,Medarbejder!$S44,Q$7=Medarbejder!$T$2,Medarbejder!$T44,Q$7=Medarbejder!$U$2,Medarbejder!$U44)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_xlfn.IFS(X$7=Medarbejder!$O$2,Medarbejder!$O44,X$7=Medarbejder!$P$2,Medarbejder!$P44,X$7=Medarbejder!$Q$2,Medarbejder!$Q44,X$7=Medarbejder!$R$2,Medarbejder!$R44,X$7=Medarbejder!$S$2,Medarbejder!$S44,X$7=Medarbejder!$T$2,Medarbejder!$T44,X$7=Medarbejder!$U$2,Medarbejder!$U44)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$7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2"/>
        <v>0</v>
      </c>
      <c r="AJ50" s="90">
        <f>SUMIF($D$7:$AH$7,Medarbejder!$U$2,$D50:$AH50)</f>
        <v>0</v>
      </c>
      <c r="AK50" s="5">
        <f t="shared" si="3"/>
        <v>0</v>
      </c>
      <c r="AL50" s="5">
        <f t="shared" si="4"/>
        <v>0</v>
      </c>
      <c r="AM50" s="5">
        <f t="shared" si="5"/>
        <v>0</v>
      </c>
      <c r="AN50" s="5">
        <f t="shared" si="6"/>
        <v>0</v>
      </c>
      <c r="AO50" s="5">
        <f t="shared" si="7"/>
        <v>0</v>
      </c>
      <c r="AP50" s="5">
        <f t="shared" si="8"/>
        <v>0</v>
      </c>
      <c r="AQ50" s="54">
        <f>Medarbejder!F44</f>
        <v>0</v>
      </c>
      <c r="AR50" s="54">
        <f t="shared" si="9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_xlfn.IFS(J$7=Medarbejder!$O$2,Medarbejder!$O45,J$7=Medarbejder!$P$2,Medarbejder!$P45,J$7=Medarbejder!$Q$2,Medarbejder!$Q45,J$7=Medarbejder!$R$2,Medarbejder!$R45,J$7=Medarbejder!$S$2,Medarbejder!$S45,J$7=Medarbejder!$T$2,Medarbejder!$T45,J$7=Medarbejder!$U$2,Medarbejder!$U45)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_xlfn.IFS(Q$7=Medarbejder!$O$2,Medarbejder!$O45,Q$7=Medarbejder!$P$2,Medarbejder!$P45,Q$7=Medarbejder!$Q$2,Medarbejder!$Q45,Q$7=Medarbejder!$R$2,Medarbejder!$R45,Q$7=Medarbejder!$S$2,Medarbejder!$S45,Q$7=Medarbejder!$T$2,Medarbejder!$T45,Q$7=Medarbejder!$U$2,Medarbejder!$U45)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_xlfn.IFS(X$7=Medarbejder!$O$2,Medarbejder!$O45,X$7=Medarbejder!$P$2,Medarbejder!$P45,X$7=Medarbejder!$Q$2,Medarbejder!$Q45,X$7=Medarbejder!$R$2,Medarbejder!$R45,X$7=Medarbejder!$S$2,Medarbejder!$S45,X$7=Medarbejder!$T$2,Medarbejder!$T45,X$7=Medarbejder!$U$2,Medarbejder!$U45)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$7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2"/>
        <v>0</v>
      </c>
      <c r="AJ51" s="90">
        <f>SUMIF($D$7:$AH$7,Medarbejder!$U$2,$D51:$AH51)</f>
        <v>0</v>
      </c>
      <c r="AK51" s="5">
        <f t="shared" si="3"/>
        <v>0</v>
      </c>
      <c r="AL51" s="5">
        <f t="shared" si="4"/>
        <v>0</v>
      </c>
      <c r="AM51" s="5">
        <f t="shared" si="5"/>
        <v>0</v>
      </c>
      <c r="AN51" s="5">
        <f t="shared" si="6"/>
        <v>0</v>
      </c>
      <c r="AO51" s="5">
        <f t="shared" si="7"/>
        <v>0</v>
      </c>
      <c r="AP51" s="5">
        <f t="shared" si="8"/>
        <v>0</v>
      </c>
      <c r="AQ51" s="54">
        <f>Medarbejder!F45</f>
        <v>0</v>
      </c>
      <c r="AR51" s="54">
        <f t="shared" si="9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_xlfn.IFS(J$7=Medarbejder!$O$2,Medarbejder!$O46,J$7=Medarbejder!$P$2,Medarbejder!$P46,J$7=Medarbejder!$Q$2,Medarbejder!$Q46,J$7=Medarbejder!$R$2,Medarbejder!$R46,J$7=Medarbejder!$S$2,Medarbejder!$S46,J$7=Medarbejder!$T$2,Medarbejder!$T46,J$7=Medarbejder!$U$2,Medarbejder!$U46)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_xlfn.IFS(Q$7=Medarbejder!$O$2,Medarbejder!$O46,Q$7=Medarbejder!$P$2,Medarbejder!$P46,Q$7=Medarbejder!$Q$2,Medarbejder!$Q46,Q$7=Medarbejder!$R$2,Medarbejder!$R46,Q$7=Medarbejder!$S$2,Medarbejder!$S46,Q$7=Medarbejder!$T$2,Medarbejder!$T46,Q$7=Medarbejder!$U$2,Medarbejder!$U46)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_xlfn.IFS(X$7=Medarbejder!$O$2,Medarbejder!$O46,X$7=Medarbejder!$P$2,Medarbejder!$P46,X$7=Medarbejder!$Q$2,Medarbejder!$Q46,X$7=Medarbejder!$R$2,Medarbejder!$R46,X$7=Medarbejder!$S$2,Medarbejder!$S46,X$7=Medarbejder!$T$2,Medarbejder!$T46,X$7=Medarbejder!$U$2,Medarbejder!$U46)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$7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2"/>
        <v>0</v>
      </c>
      <c r="AJ52" s="90">
        <f>SUMIF($D$7:$AH$7,Medarbejder!$U$2,$D52:$AH52)</f>
        <v>0</v>
      </c>
      <c r="AK52" s="5">
        <f t="shared" si="3"/>
        <v>0</v>
      </c>
      <c r="AL52" s="5">
        <f t="shared" si="4"/>
        <v>0</v>
      </c>
      <c r="AM52" s="5">
        <f t="shared" si="5"/>
        <v>0</v>
      </c>
      <c r="AN52" s="5">
        <f t="shared" si="6"/>
        <v>0</v>
      </c>
      <c r="AO52" s="5">
        <f t="shared" si="7"/>
        <v>0</v>
      </c>
      <c r="AP52" s="5">
        <f t="shared" si="8"/>
        <v>0</v>
      </c>
      <c r="AQ52" s="54">
        <f>Medarbejder!F46</f>
        <v>0</v>
      </c>
      <c r="AR52" s="54">
        <f t="shared" si="9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_xlfn.IFS(J$7=Medarbejder!$O$2,Medarbejder!$O47,J$7=Medarbejder!$P$2,Medarbejder!$P47,J$7=Medarbejder!$Q$2,Medarbejder!$Q47,J$7=Medarbejder!$R$2,Medarbejder!$R47,J$7=Medarbejder!$S$2,Medarbejder!$S47,J$7=Medarbejder!$T$2,Medarbejder!$T47,J$7=Medarbejder!$U$2,Medarbejder!$U47)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_xlfn.IFS(Q$7=Medarbejder!$O$2,Medarbejder!$O47,Q$7=Medarbejder!$P$2,Medarbejder!$P47,Q$7=Medarbejder!$Q$2,Medarbejder!$Q47,Q$7=Medarbejder!$R$2,Medarbejder!$R47,Q$7=Medarbejder!$S$2,Medarbejder!$S47,Q$7=Medarbejder!$T$2,Medarbejder!$T47,Q$7=Medarbejder!$U$2,Medarbejder!$U47)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_xlfn.IFS(X$7=Medarbejder!$O$2,Medarbejder!$O47,X$7=Medarbejder!$P$2,Medarbejder!$P47,X$7=Medarbejder!$Q$2,Medarbejder!$Q47,X$7=Medarbejder!$R$2,Medarbejder!$R47,X$7=Medarbejder!$S$2,Medarbejder!$S47,X$7=Medarbejder!$T$2,Medarbejder!$T47,X$7=Medarbejder!$U$2,Medarbejder!$U47)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$7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2"/>
        <v>0</v>
      </c>
      <c r="AJ53" s="90">
        <f>SUMIF($D$7:$AH$7,Medarbejder!$U$2,$D53:$AH53)</f>
        <v>0</v>
      </c>
      <c r="AK53" s="5">
        <f t="shared" si="3"/>
        <v>0</v>
      </c>
      <c r="AL53" s="5">
        <f t="shared" si="4"/>
        <v>0</v>
      </c>
      <c r="AM53" s="5">
        <f t="shared" si="5"/>
        <v>0</v>
      </c>
      <c r="AN53" s="5">
        <f t="shared" si="6"/>
        <v>0</v>
      </c>
      <c r="AO53" s="5">
        <f t="shared" si="7"/>
        <v>0</v>
      </c>
      <c r="AP53" s="5">
        <f t="shared" si="8"/>
        <v>0</v>
      </c>
      <c r="AQ53" s="54">
        <f>Medarbejder!F47</f>
        <v>0</v>
      </c>
      <c r="AR53" s="54">
        <f t="shared" si="9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_xlfn.IFS(J$7=Medarbejder!$O$2,Medarbejder!$O48,J$7=Medarbejder!$P$2,Medarbejder!$P48,J$7=Medarbejder!$Q$2,Medarbejder!$Q48,J$7=Medarbejder!$R$2,Medarbejder!$R48,J$7=Medarbejder!$S$2,Medarbejder!$S48,J$7=Medarbejder!$T$2,Medarbejder!$T48,J$7=Medarbejder!$U$2,Medarbejder!$U48)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_xlfn.IFS(Q$7=Medarbejder!$O$2,Medarbejder!$O48,Q$7=Medarbejder!$P$2,Medarbejder!$P48,Q$7=Medarbejder!$Q$2,Medarbejder!$Q48,Q$7=Medarbejder!$R$2,Medarbejder!$R48,Q$7=Medarbejder!$S$2,Medarbejder!$S48,Q$7=Medarbejder!$T$2,Medarbejder!$T48,Q$7=Medarbejder!$U$2,Medarbejder!$U48)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_xlfn.IFS(X$7=Medarbejder!$O$2,Medarbejder!$O48,X$7=Medarbejder!$P$2,Medarbejder!$P48,X$7=Medarbejder!$Q$2,Medarbejder!$Q48,X$7=Medarbejder!$R$2,Medarbejder!$R48,X$7=Medarbejder!$S$2,Medarbejder!$S48,X$7=Medarbejder!$T$2,Medarbejder!$T48,X$7=Medarbejder!$U$2,Medarbejder!$U48)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$7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2"/>
        <v>0</v>
      </c>
      <c r="AJ54" s="90">
        <f>SUMIF($D$7:$AH$7,Medarbejder!$U$2,$D54:$AH54)</f>
        <v>0</v>
      </c>
      <c r="AK54" s="5">
        <f t="shared" si="3"/>
        <v>0</v>
      </c>
      <c r="AL54" s="5">
        <f t="shared" si="4"/>
        <v>0</v>
      </c>
      <c r="AM54" s="5">
        <f t="shared" si="5"/>
        <v>0</v>
      </c>
      <c r="AN54" s="5">
        <f t="shared" si="6"/>
        <v>0</v>
      </c>
      <c r="AO54" s="5">
        <f t="shared" si="7"/>
        <v>0</v>
      </c>
      <c r="AP54" s="5">
        <f t="shared" si="8"/>
        <v>0</v>
      </c>
      <c r="AQ54" s="54">
        <f>Medarbejder!F48</f>
        <v>0</v>
      </c>
      <c r="AR54" s="54">
        <f t="shared" si="9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_xlfn.IFS(J$7=Medarbejder!$O$2,Medarbejder!$O49,J$7=Medarbejder!$P$2,Medarbejder!$P49,J$7=Medarbejder!$Q$2,Medarbejder!$Q49,J$7=Medarbejder!$R$2,Medarbejder!$R49,J$7=Medarbejder!$S$2,Medarbejder!$S49,J$7=Medarbejder!$T$2,Medarbejder!$T49,J$7=Medarbejder!$U$2,Medarbejder!$U49)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_xlfn.IFS(Q$7=Medarbejder!$O$2,Medarbejder!$O49,Q$7=Medarbejder!$P$2,Medarbejder!$P49,Q$7=Medarbejder!$Q$2,Medarbejder!$Q49,Q$7=Medarbejder!$R$2,Medarbejder!$R49,Q$7=Medarbejder!$S$2,Medarbejder!$S49,Q$7=Medarbejder!$T$2,Medarbejder!$T49,Q$7=Medarbejder!$U$2,Medarbejder!$U49)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_xlfn.IFS(X$7=Medarbejder!$O$2,Medarbejder!$O49,X$7=Medarbejder!$P$2,Medarbejder!$P49,X$7=Medarbejder!$Q$2,Medarbejder!$Q49,X$7=Medarbejder!$R$2,Medarbejder!$R49,X$7=Medarbejder!$S$2,Medarbejder!$S49,X$7=Medarbejder!$T$2,Medarbejder!$T49,X$7=Medarbejder!$U$2,Medarbejder!$U49)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$7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2"/>
        <v>0</v>
      </c>
      <c r="AJ55" s="90">
        <f>SUMIF($D$7:$AH$7,Medarbejder!$U$2,$D55:$AH55)</f>
        <v>0</v>
      </c>
      <c r="AK55" s="5">
        <f t="shared" si="3"/>
        <v>0</v>
      </c>
      <c r="AL55" s="5">
        <f t="shared" si="4"/>
        <v>0</v>
      </c>
      <c r="AM55" s="5">
        <f t="shared" si="5"/>
        <v>0</v>
      </c>
      <c r="AN55" s="5">
        <f t="shared" si="6"/>
        <v>0</v>
      </c>
      <c r="AO55" s="5">
        <f t="shared" si="7"/>
        <v>0</v>
      </c>
      <c r="AP55" s="5">
        <f t="shared" si="8"/>
        <v>0</v>
      </c>
      <c r="AQ55" s="54">
        <f>Medarbejder!F49</f>
        <v>0</v>
      </c>
      <c r="AR55" s="54">
        <f t="shared" si="9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_xlfn.IFS(J$7=Medarbejder!$O$2,Medarbejder!$O50,J$7=Medarbejder!$P$2,Medarbejder!$P50,J$7=Medarbejder!$Q$2,Medarbejder!$Q50,J$7=Medarbejder!$R$2,Medarbejder!$R50,J$7=Medarbejder!$S$2,Medarbejder!$S50,J$7=Medarbejder!$T$2,Medarbejder!$T50,J$7=Medarbejder!$U$2,Medarbejder!$U50)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_xlfn.IFS(Q$7=Medarbejder!$O$2,Medarbejder!$O50,Q$7=Medarbejder!$P$2,Medarbejder!$P50,Q$7=Medarbejder!$Q$2,Medarbejder!$Q50,Q$7=Medarbejder!$R$2,Medarbejder!$R50,Q$7=Medarbejder!$S$2,Medarbejder!$S50,Q$7=Medarbejder!$T$2,Medarbejder!$T50,Q$7=Medarbejder!$U$2,Medarbejder!$U50)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_xlfn.IFS(X$7=Medarbejder!$O$2,Medarbejder!$O50,X$7=Medarbejder!$P$2,Medarbejder!$P50,X$7=Medarbejder!$Q$2,Medarbejder!$Q50,X$7=Medarbejder!$R$2,Medarbejder!$R50,X$7=Medarbejder!$S$2,Medarbejder!$S50,X$7=Medarbejder!$T$2,Medarbejder!$T50,X$7=Medarbejder!$U$2,Medarbejder!$U50)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$7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2"/>
        <v>0</v>
      </c>
      <c r="AJ56" s="90">
        <f>SUMIF($D$7:$AH$7,Medarbejder!$U$2,$D56:$AH56)</f>
        <v>0</v>
      </c>
      <c r="AK56" s="5">
        <f t="shared" si="3"/>
        <v>0</v>
      </c>
      <c r="AL56" s="5">
        <f t="shared" si="4"/>
        <v>0</v>
      </c>
      <c r="AM56" s="5">
        <f t="shared" si="5"/>
        <v>0</v>
      </c>
      <c r="AN56" s="5">
        <f t="shared" si="6"/>
        <v>0</v>
      </c>
      <c r="AO56" s="5">
        <f t="shared" si="7"/>
        <v>0</v>
      </c>
      <c r="AP56" s="5">
        <f t="shared" si="8"/>
        <v>0</v>
      </c>
      <c r="AQ56" s="54">
        <f>Medarbejder!F50</f>
        <v>0</v>
      </c>
      <c r="AR56" s="54">
        <f t="shared" si="9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_xlfn.IFS(J$7=Medarbejder!$O$2,Medarbejder!$O51,J$7=Medarbejder!$P$2,Medarbejder!$P51,J$7=Medarbejder!$Q$2,Medarbejder!$Q51,J$7=Medarbejder!$R$2,Medarbejder!$R51,J$7=Medarbejder!$S$2,Medarbejder!$S51,J$7=Medarbejder!$T$2,Medarbejder!$T51,J$7=Medarbejder!$U$2,Medarbejder!$U51)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_xlfn.IFS(Q$7=Medarbejder!$O$2,Medarbejder!$O51,Q$7=Medarbejder!$P$2,Medarbejder!$P51,Q$7=Medarbejder!$Q$2,Medarbejder!$Q51,Q$7=Medarbejder!$R$2,Medarbejder!$R51,Q$7=Medarbejder!$S$2,Medarbejder!$S51,Q$7=Medarbejder!$T$2,Medarbejder!$T51,Q$7=Medarbejder!$U$2,Medarbejder!$U51)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_xlfn.IFS(X$7=Medarbejder!$O$2,Medarbejder!$O51,X$7=Medarbejder!$P$2,Medarbejder!$P51,X$7=Medarbejder!$Q$2,Medarbejder!$Q51,X$7=Medarbejder!$R$2,Medarbejder!$R51,X$7=Medarbejder!$S$2,Medarbejder!$S51,X$7=Medarbejder!$T$2,Medarbejder!$T51,X$7=Medarbejder!$U$2,Medarbejder!$U51)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$7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2"/>
        <v>0</v>
      </c>
      <c r="AJ57" s="90">
        <f>SUMIF($D$7:$AH$7,Medarbejder!$U$2,$D57:$AH57)</f>
        <v>0</v>
      </c>
      <c r="AK57" s="5">
        <f t="shared" si="3"/>
        <v>0</v>
      </c>
      <c r="AL57" s="5">
        <f t="shared" si="4"/>
        <v>0</v>
      </c>
      <c r="AM57" s="5">
        <f t="shared" si="5"/>
        <v>0</v>
      </c>
      <c r="AN57" s="5">
        <f t="shared" si="6"/>
        <v>0</v>
      </c>
      <c r="AO57" s="5">
        <f t="shared" si="7"/>
        <v>0</v>
      </c>
      <c r="AP57" s="5">
        <f t="shared" si="8"/>
        <v>0</v>
      </c>
      <c r="AQ57" s="54">
        <f>Medarbejder!F51</f>
        <v>0</v>
      </c>
      <c r="AR57" s="54">
        <f t="shared" si="9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_xlfn.IFS(J$7=Medarbejder!$O$2,Medarbejder!$O52,J$7=Medarbejder!$P$2,Medarbejder!$P52,J$7=Medarbejder!$Q$2,Medarbejder!$Q52,J$7=Medarbejder!$R$2,Medarbejder!$R52,J$7=Medarbejder!$S$2,Medarbejder!$S52,J$7=Medarbejder!$T$2,Medarbejder!$T52,J$7=Medarbejder!$U$2,Medarbejder!$U52)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_xlfn.IFS(Q$7=Medarbejder!$O$2,Medarbejder!$O52,Q$7=Medarbejder!$P$2,Medarbejder!$P52,Q$7=Medarbejder!$Q$2,Medarbejder!$Q52,Q$7=Medarbejder!$R$2,Medarbejder!$R52,Q$7=Medarbejder!$S$2,Medarbejder!$S52,Q$7=Medarbejder!$T$2,Medarbejder!$T52,Q$7=Medarbejder!$U$2,Medarbejder!$U52)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_xlfn.IFS(X$7=Medarbejder!$O$2,Medarbejder!$O52,X$7=Medarbejder!$P$2,Medarbejder!$P52,X$7=Medarbejder!$Q$2,Medarbejder!$Q52,X$7=Medarbejder!$R$2,Medarbejder!$R52,X$7=Medarbejder!$S$2,Medarbejder!$S52,X$7=Medarbejder!$T$2,Medarbejder!$T52,X$7=Medarbejder!$U$2,Medarbejder!$U52)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$7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2"/>
        <v>0</v>
      </c>
      <c r="AJ58" s="90">
        <f>SUMIF($D$7:$AH$7,Medarbejder!$U$2,$D58:$AH58)</f>
        <v>0</v>
      </c>
      <c r="AK58" s="5">
        <f t="shared" si="3"/>
        <v>0</v>
      </c>
      <c r="AL58" s="5">
        <f t="shared" si="4"/>
        <v>0</v>
      </c>
      <c r="AM58" s="5">
        <f t="shared" si="5"/>
        <v>0</v>
      </c>
      <c r="AN58" s="5">
        <f t="shared" si="6"/>
        <v>0</v>
      </c>
      <c r="AO58" s="5">
        <f t="shared" si="7"/>
        <v>0</v>
      </c>
      <c r="AP58" s="5">
        <f t="shared" si="8"/>
        <v>0</v>
      </c>
      <c r="AQ58" s="54">
        <f>Medarbejder!F52</f>
        <v>0</v>
      </c>
      <c r="AR58" s="54">
        <f t="shared" si="9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_xlfn.IFS(J$7=Medarbejder!$O$2,Medarbejder!$O53,J$7=Medarbejder!$P$2,Medarbejder!$P53,J$7=Medarbejder!$Q$2,Medarbejder!$Q53,J$7=Medarbejder!$R$2,Medarbejder!$R53,J$7=Medarbejder!$S$2,Medarbejder!$S53,J$7=Medarbejder!$T$2,Medarbejder!$T53,J$7=Medarbejder!$U$2,Medarbejder!$U53)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_xlfn.IFS(Q$7=Medarbejder!$O$2,Medarbejder!$O53,Q$7=Medarbejder!$P$2,Medarbejder!$P53,Q$7=Medarbejder!$Q$2,Medarbejder!$Q53,Q$7=Medarbejder!$R$2,Medarbejder!$R53,Q$7=Medarbejder!$S$2,Medarbejder!$S53,Q$7=Medarbejder!$T$2,Medarbejder!$T53,Q$7=Medarbejder!$U$2,Medarbejder!$U53)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_xlfn.IFS(X$7=Medarbejder!$O$2,Medarbejder!$O53,X$7=Medarbejder!$P$2,Medarbejder!$P53,X$7=Medarbejder!$Q$2,Medarbejder!$Q53,X$7=Medarbejder!$R$2,Medarbejder!$R53,X$7=Medarbejder!$S$2,Medarbejder!$S53,X$7=Medarbejder!$T$2,Medarbejder!$T53,X$7=Medarbejder!$U$2,Medarbejder!$U53)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$7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2"/>
        <v>0</v>
      </c>
      <c r="AJ59" s="90">
        <f>SUMIF($D$7:$AH$7,Medarbejder!$U$2,$D59:$AH59)</f>
        <v>0</v>
      </c>
      <c r="AK59" s="5">
        <f t="shared" si="3"/>
        <v>0</v>
      </c>
      <c r="AL59" s="5">
        <f t="shared" si="4"/>
        <v>0</v>
      </c>
      <c r="AM59" s="5">
        <f t="shared" si="5"/>
        <v>0</v>
      </c>
      <c r="AN59" s="5">
        <f t="shared" si="6"/>
        <v>0</v>
      </c>
      <c r="AO59" s="5">
        <f t="shared" si="7"/>
        <v>0</v>
      </c>
      <c r="AP59" s="5">
        <f t="shared" si="8"/>
        <v>0</v>
      </c>
      <c r="AQ59" s="54">
        <f>Medarbejder!F53</f>
        <v>0</v>
      </c>
      <c r="AR59" s="54">
        <f t="shared" si="9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_xlfn.IFS(J$7=Medarbejder!$O$2,Medarbejder!$O54,J$7=Medarbejder!$P$2,Medarbejder!$P54,J$7=Medarbejder!$Q$2,Medarbejder!$Q54,J$7=Medarbejder!$R$2,Medarbejder!$R54,J$7=Medarbejder!$S$2,Medarbejder!$S54,J$7=Medarbejder!$T$2,Medarbejder!$T54,J$7=Medarbejder!$U$2,Medarbejder!$U54)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_xlfn.IFS(Q$7=Medarbejder!$O$2,Medarbejder!$O54,Q$7=Medarbejder!$P$2,Medarbejder!$P54,Q$7=Medarbejder!$Q$2,Medarbejder!$Q54,Q$7=Medarbejder!$R$2,Medarbejder!$R54,Q$7=Medarbejder!$S$2,Medarbejder!$S54,Q$7=Medarbejder!$T$2,Medarbejder!$T54,Q$7=Medarbejder!$U$2,Medarbejder!$U54)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_xlfn.IFS(X$7=Medarbejder!$O$2,Medarbejder!$O54,X$7=Medarbejder!$P$2,Medarbejder!$P54,X$7=Medarbejder!$Q$2,Medarbejder!$Q54,X$7=Medarbejder!$R$2,Medarbejder!$R54,X$7=Medarbejder!$S$2,Medarbejder!$S54,X$7=Medarbejder!$T$2,Medarbejder!$T54,X$7=Medarbejder!$U$2,Medarbejder!$U54)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$7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2"/>
        <v>0</v>
      </c>
      <c r="AJ60" s="90">
        <f>SUMIF($D$7:$AH$7,Medarbejder!$U$2,$D60:$AH60)</f>
        <v>0</v>
      </c>
      <c r="AK60" s="5">
        <f t="shared" si="3"/>
        <v>0</v>
      </c>
      <c r="AL60" s="5">
        <f t="shared" si="4"/>
        <v>0</v>
      </c>
      <c r="AM60" s="5">
        <f t="shared" si="5"/>
        <v>0</v>
      </c>
      <c r="AN60" s="5">
        <f t="shared" si="6"/>
        <v>0</v>
      </c>
      <c r="AO60" s="5">
        <f t="shared" si="7"/>
        <v>0</v>
      </c>
      <c r="AP60" s="5">
        <f t="shared" si="8"/>
        <v>0</v>
      </c>
      <c r="AQ60" s="54">
        <f>Medarbejder!F54</f>
        <v>0</v>
      </c>
      <c r="AR60" s="54">
        <f t="shared" si="9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_xlfn.IFS(J$7=Medarbejder!$O$2,Medarbejder!$O55,J$7=Medarbejder!$P$2,Medarbejder!$P55,J$7=Medarbejder!$Q$2,Medarbejder!$Q55,J$7=Medarbejder!$R$2,Medarbejder!$R55,J$7=Medarbejder!$S$2,Medarbejder!$S55,J$7=Medarbejder!$T$2,Medarbejder!$T55,J$7=Medarbejder!$U$2,Medarbejder!$U55)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_xlfn.IFS(Q$7=Medarbejder!$O$2,Medarbejder!$O55,Q$7=Medarbejder!$P$2,Medarbejder!$P55,Q$7=Medarbejder!$Q$2,Medarbejder!$Q55,Q$7=Medarbejder!$R$2,Medarbejder!$R55,Q$7=Medarbejder!$S$2,Medarbejder!$S55,Q$7=Medarbejder!$T$2,Medarbejder!$T55,Q$7=Medarbejder!$U$2,Medarbejder!$U55)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_xlfn.IFS(X$7=Medarbejder!$O$2,Medarbejder!$O55,X$7=Medarbejder!$P$2,Medarbejder!$P55,X$7=Medarbejder!$Q$2,Medarbejder!$Q55,X$7=Medarbejder!$R$2,Medarbejder!$R55,X$7=Medarbejder!$S$2,Medarbejder!$S55,X$7=Medarbejder!$T$2,Medarbejder!$T55,X$7=Medarbejder!$U$2,Medarbejder!$U55)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$7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2"/>
        <v>0</v>
      </c>
      <c r="AJ61" s="90">
        <f>SUMIF($D$7:$AH$7,Medarbejder!$U$2,$D61:$AH61)</f>
        <v>0</v>
      </c>
      <c r="AK61" s="5">
        <f t="shared" si="3"/>
        <v>0</v>
      </c>
      <c r="AL61" s="5">
        <f t="shared" si="4"/>
        <v>0</v>
      </c>
      <c r="AM61" s="5">
        <f t="shared" si="5"/>
        <v>0</v>
      </c>
      <c r="AN61" s="5">
        <f t="shared" si="6"/>
        <v>0</v>
      </c>
      <c r="AO61" s="5">
        <f t="shared" si="7"/>
        <v>0</v>
      </c>
      <c r="AP61" s="5">
        <f t="shared" si="8"/>
        <v>0</v>
      </c>
      <c r="AQ61" s="54">
        <f>Medarbejder!F55</f>
        <v>0</v>
      </c>
      <c r="AR61" s="54">
        <f t="shared" si="9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_xlfn.IFS(J$7=Medarbejder!$O$2,Medarbejder!$O56,J$7=Medarbejder!$P$2,Medarbejder!$P56,J$7=Medarbejder!$Q$2,Medarbejder!$Q56,J$7=Medarbejder!$R$2,Medarbejder!$R56,J$7=Medarbejder!$S$2,Medarbejder!$S56,J$7=Medarbejder!$T$2,Medarbejder!$T56,J$7=Medarbejder!$U$2,Medarbejder!$U56)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_xlfn.IFS(Q$7=Medarbejder!$O$2,Medarbejder!$O56,Q$7=Medarbejder!$P$2,Medarbejder!$P56,Q$7=Medarbejder!$Q$2,Medarbejder!$Q56,Q$7=Medarbejder!$R$2,Medarbejder!$R56,Q$7=Medarbejder!$S$2,Medarbejder!$S56,Q$7=Medarbejder!$T$2,Medarbejder!$T56,Q$7=Medarbejder!$U$2,Medarbejder!$U56)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_xlfn.IFS(X$7=Medarbejder!$O$2,Medarbejder!$O56,X$7=Medarbejder!$P$2,Medarbejder!$P56,X$7=Medarbejder!$Q$2,Medarbejder!$Q56,X$7=Medarbejder!$R$2,Medarbejder!$R56,X$7=Medarbejder!$S$2,Medarbejder!$S56,X$7=Medarbejder!$T$2,Medarbejder!$T56,X$7=Medarbejder!$U$2,Medarbejder!$U56)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$7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2"/>
        <v>0</v>
      </c>
      <c r="AJ62" s="90">
        <f>SUMIF($D$7:$AH$7,Medarbejder!$U$2,$D62:$AH62)</f>
        <v>0</v>
      </c>
      <c r="AK62" s="5">
        <f t="shared" si="3"/>
        <v>0</v>
      </c>
      <c r="AL62" s="5">
        <f t="shared" si="4"/>
        <v>0</v>
      </c>
      <c r="AM62" s="5">
        <f t="shared" si="5"/>
        <v>0</v>
      </c>
      <c r="AN62" s="5">
        <f t="shared" si="6"/>
        <v>0</v>
      </c>
      <c r="AO62" s="5">
        <f t="shared" si="7"/>
        <v>0</v>
      </c>
      <c r="AP62" s="5">
        <f t="shared" si="8"/>
        <v>0</v>
      </c>
      <c r="AQ62" s="54">
        <f>Medarbejder!F56</f>
        <v>0</v>
      </c>
      <c r="AR62" s="54">
        <f t="shared" si="9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_xlfn.IFS(J$7=Medarbejder!$O$2,Medarbejder!$O57,J$7=Medarbejder!$P$2,Medarbejder!$P57,J$7=Medarbejder!$Q$2,Medarbejder!$Q57,J$7=Medarbejder!$R$2,Medarbejder!$R57,J$7=Medarbejder!$S$2,Medarbejder!$S57,J$7=Medarbejder!$T$2,Medarbejder!$T57,J$7=Medarbejder!$U$2,Medarbejder!$U57)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_xlfn.IFS(Q$7=Medarbejder!$O$2,Medarbejder!$O57,Q$7=Medarbejder!$P$2,Medarbejder!$P57,Q$7=Medarbejder!$Q$2,Medarbejder!$Q57,Q$7=Medarbejder!$R$2,Medarbejder!$R57,Q$7=Medarbejder!$S$2,Medarbejder!$S57,Q$7=Medarbejder!$T$2,Medarbejder!$T57,Q$7=Medarbejder!$U$2,Medarbejder!$U57)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_xlfn.IFS(X$7=Medarbejder!$O$2,Medarbejder!$O57,X$7=Medarbejder!$P$2,Medarbejder!$P57,X$7=Medarbejder!$Q$2,Medarbejder!$Q57,X$7=Medarbejder!$R$2,Medarbejder!$R57,X$7=Medarbejder!$S$2,Medarbejder!$S57,X$7=Medarbejder!$T$2,Medarbejder!$T57,X$7=Medarbejder!$U$2,Medarbejder!$U57)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$7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2"/>
        <v>0</v>
      </c>
      <c r="AJ63" s="90">
        <f>SUMIF($D$7:$AH$7,Medarbejder!$U$2,$D63:$AH63)</f>
        <v>0</v>
      </c>
      <c r="AK63" s="5">
        <f t="shared" si="3"/>
        <v>0</v>
      </c>
      <c r="AL63" s="5">
        <f t="shared" si="4"/>
        <v>0</v>
      </c>
      <c r="AM63" s="5">
        <f t="shared" si="5"/>
        <v>0</v>
      </c>
      <c r="AN63" s="5">
        <f t="shared" si="6"/>
        <v>0</v>
      </c>
      <c r="AO63" s="5">
        <f t="shared" si="7"/>
        <v>0</v>
      </c>
      <c r="AP63" s="5">
        <f t="shared" si="8"/>
        <v>0</v>
      </c>
      <c r="AQ63" s="54">
        <f>Medarbejder!F57</f>
        <v>0</v>
      </c>
      <c r="AR63" s="54">
        <f t="shared" si="9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_xlfn.IFS(J$7=Medarbejder!$O$2,Medarbejder!$O58,J$7=Medarbejder!$P$2,Medarbejder!$P58,J$7=Medarbejder!$Q$2,Medarbejder!$Q58,J$7=Medarbejder!$R$2,Medarbejder!$R58,J$7=Medarbejder!$S$2,Medarbejder!$S58,J$7=Medarbejder!$T$2,Medarbejder!$T58,J$7=Medarbejder!$U$2,Medarbejder!$U58)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_xlfn.IFS(Q$7=Medarbejder!$O$2,Medarbejder!$O58,Q$7=Medarbejder!$P$2,Medarbejder!$P58,Q$7=Medarbejder!$Q$2,Medarbejder!$Q58,Q$7=Medarbejder!$R$2,Medarbejder!$R58,Q$7=Medarbejder!$S$2,Medarbejder!$S58,Q$7=Medarbejder!$T$2,Medarbejder!$T58,Q$7=Medarbejder!$U$2,Medarbejder!$U58)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_xlfn.IFS(X$7=Medarbejder!$O$2,Medarbejder!$O58,X$7=Medarbejder!$P$2,Medarbejder!$P58,X$7=Medarbejder!$Q$2,Medarbejder!$Q58,X$7=Medarbejder!$R$2,Medarbejder!$R58,X$7=Medarbejder!$S$2,Medarbejder!$S58,X$7=Medarbejder!$T$2,Medarbejder!$T58,X$7=Medarbejder!$U$2,Medarbejder!$U58)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$7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2"/>
        <v>0</v>
      </c>
      <c r="AJ64" s="90">
        <f>SUMIF($D$7:$AH$7,Medarbejder!$U$2,$D64:$AH64)</f>
        <v>0</v>
      </c>
      <c r="AK64" s="5">
        <f t="shared" si="3"/>
        <v>0</v>
      </c>
      <c r="AL64" s="5">
        <f t="shared" si="4"/>
        <v>0</v>
      </c>
      <c r="AM64" s="5">
        <f t="shared" si="5"/>
        <v>0</v>
      </c>
      <c r="AN64" s="5">
        <f t="shared" si="6"/>
        <v>0</v>
      </c>
      <c r="AO64" s="5">
        <f t="shared" si="7"/>
        <v>0</v>
      </c>
      <c r="AP64" s="5">
        <f t="shared" si="8"/>
        <v>0</v>
      </c>
      <c r="AQ64" s="54">
        <f>Medarbejder!F58</f>
        <v>0</v>
      </c>
      <c r="AR64" s="54">
        <f t="shared" si="9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_xlfn.IFS(J$7=Medarbejder!$O$2,Medarbejder!$O59,J$7=Medarbejder!$P$2,Medarbejder!$P59,J$7=Medarbejder!$Q$2,Medarbejder!$Q59,J$7=Medarbejder!$R$2,Medarbejder!$R59,J$7=Medarbejder!$S$2,Medarbejder!$S59,J$7=Medarbejder!$T$2,Medarbejder!$T59,J$7=Medarbejder!$U$2,Medarbejder!$U59)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_xlfn.IFS(Q$7=Medarbejder!$O$2,Medarbejder!$O59,Q$7=Medarbejder!$P$2,Medarbejder!$P59,Q$7=Medarbejder!$Q$2,Medarbejder!$Q59,Q$7=Medarbejder!$R$2,Medarbejder!$R59,Q$7=Medarbejder!$S$2,Medarbejder!$S59,Q$7=Medarbejder!$T$2,Medarbejder!$T59,Q$7=Medarbejder!$U$2,Medarbejder!$U59)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_xlfn.IFS(X$7=Medarbejder!$O$2,Medarbejder!$O59,X$7=Medarbejder!$P$2,Medarbejder!$P59,X$7=Medarbejder!$Q$2,Medarbejder!$Q59,X$7=Medarbejder!$R$2,Medarbejder!$R59,X$7=Medarbejder!$S$2,Medarbejder!$S59,X$7=Medarbejder!$T$2,Medarbejder!$T59,X$7=Medarbejder!$U$2,Medarbejder!$U59)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$7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2"/>
        <v>0</v>
      </c>
      <c r="AJ65" s="90">
        <f>SUMIF($D$7:$AH$7,Medarbejder!$U$2,$D65:$AH65)</f>
        <v>0</v>
      </c>
      <c r="AK65" s="5">
        <f t="shared" si="3"/>
        <v>0</v>
      </c>
      <c r="AL65" s="5">
        <f t="shared" si="4"/>
        <v>0</v>
      </c>
      <c r="AM65" s="5">
        <f t="shared" si="5"/>
        <v>0</v>
      </c>
      <c r="AN65" s="5">
        <f t="shared" si="6"/>
        <v>0</v>
      </c>
      <c r="AO65" s="5">
        <f t="shared" si="7"/>
        <v>0</v>
      </c>
      <c r="AP65" s="5">
        <f t="shared" si="8"/>
        <v>0</v>
      </c>
      <c r="AQ65" s="54">
        <f>Medarbejder!F59</f>
        <v>0</v>
      </c>
      <c r="AR65" s="54">
        <f t="shared" si="9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_xlfn.IFS(J$7=Medarbejder!$O$2,Medarbejder!$O60,J$7=Medarbejder!$P$2,Medarbejder!$P60,J$7=Medarbejder!$Q$2,Medarbejder!$Q60,J$7=Medarbejder!$R$2,Medarbejder!$R60,J$7=Medarbejder!$S$2,Medarbejder!$S60,J$7=Medarbejder!$T$2,Medarbejder!$T60,J$7=Medarbejder!$U$2,Medarbejder!$U60)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_xlfn.IFS(Q$7=Medarbejder!$O$2,Medarbejder!$O60,Q$7=Medarbejder!$P$2,Medarbejder!$P60,Q$7=Medarbejder!$Q$2,Medarbejder!$Q60,Q$7=Medarbejder!$R$2,Medarbejder!$R60,Q$7=Medarbejder!$S$2,Medarbejder!$S60,Q$7=Medarbejder!$T$2,Medarbejder!$T60,Q$7=Medarbejder!$U$2,Medarbejder!$U60)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_xlfn.IFS(X$7=Medarbejder!$O$2,Medarbejder!$O60,X$7=Medarbejder!$P$2,Medarbejder!$P60,X$7=Medarbejder!$Q$2,Medarbejder!$Q60,X$7=Medarbejder!$R$2,Medarbejder!$R60,X$7=Medarbejder!$S$2,Medarbejder!$S60,X$7=Medarbejder!$T$2,Medarbejder!$T60,X$7=Medarbejder!$U$2,Medarbejder!$U60)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$7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2"/>
        <v>0</v>
      </c>
      <c r="AJ66" s="90">
        <f>SUMIF($D$7:$AH$7,Medarbejder!$U$2,$D66:$AH66)</f>
        <v>0</v>
      </c>
      <c r="AK66" s="5">
        <f t="shared" si="3"/>
        <v>0</v>
      </c>
      <c r="AL66" s="5">
        <f t="shared" si="4"/>
        <v>0</v>
      </c>
      <c r="AM66" s="5">
        <f t="shared" si="5"/>
        <v>0</v>
      </c>
      <c r="AN66" s="5">
        <f t="shared" si="6"/>
        <v>0</v>
      </c>
      <c r="AO66" s="5">
        <f t="shared" si="7"/>
        <v>0</v>
      </c>
      <c r="AP66" s="5">
        <f t="shared" si="8"/>
        <v>0</v>
      </c>
      <c r="AQ66" s="54">
        <f>Medarbejder!F60</f>
        <v>0</v>
      </c>
      <c r="AR66" s="54">
        <f t="shared" si="9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_xlfn.IFS(J$7=Medarbejder!$O$2,Medarbejder!$O61,J$7=Medarbejder!$P$2,Medarbejder!$P61,J$7=Medarbejder!$Q$2,Medarbejder!$Q61,J$7=Medarbejder!$R$2,Medarbejder!$R61,J$7=Medarbejder!$S$2,Medarbejder!$S61,J$7=Medarbejder!$T$2,Medarbejder!$T61,J$7=Medarbejder!$U$2,Medarbejder!$U61)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_xlfn.IFS(Q$7=Medarbejder!$O$2,Medarbejder!$O61,Q$7=Medarbejder!$P$2,Medarbejder!$P61,Q$7=Medarbejder!$Q$2,Medarbejder!$Q61,Q$7=Medarbejder!$R$2,Medarbejder!$R61,Q$7=Medarbejder!$S$2,Medarbejder!$S61,Q$7=Medarbejder!$T$2,Medarbejder!$T61,Q$7=Medarbejder!$U$2,Medarbejder!$U61)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_xlfn.IFS(X$7=Medarbejder!$O$2,Medarbejder!$O61,X$7=Medarbejder!$P$2,Medarbejder!$P61,X$7=Medarbejder!$Q$2,Medarbejder!$Q61,X$7=Medarbejder!$R$2,Medarbejder!$R61,X$7=Medarbejder!$S$2,Medarbejder!$S61,X$7=Medarbejder!$T$2,Medarbejder!$T61,X$7=Medarbejder!$U$2,Medarbejder!$U61)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$7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2"/>
        <v>0</v>
      </c>
      <c r="AJ67" s="90">
        <f>SUMIF($D$7:$AH$7,Medarbejder!$U$2,$D67:$AH67)</f>
        <v>0</v>
      </c>
      <c r="AK67" s="5">
        <f t="shared" si="3"/>
        <v>0</v>
      </c>
      <c r="AL67" s="5">
        <f t="shared" si="4"/>
        <v>0</v>
      </c>
      <c r="AM67" s="5">
        <f t="shared" si="5"/>
        <v>0</v>
      </c>
      <c r="AN67" s="5">
        <f t="shared" si="6"/>
        <v>0</v>
      </c>
      <c r="AO67" s="5">
        <f t="shared" si="7"/>
        <v>0</v>
      </c>
      <c r="AP67" s="5">
        <f t="shared" si="8"/>
        <v>0</v>
      </c>
      <c r="AQ67" s="54">
        <f>Medarbejder!F61</f>
        <v>0</v>
      </c>
      <c r="AR67" s="54">
        <f t="shared" si="9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_xlfn.IFS(J$7=Medarbejder!$O$2,Medarbejder!$O62,J$7=Medarbejder!$P$2,Medarbejder!$P62,J$7=Medarbejder!$Q$2,Medarbejder!$Q62,J$7=Medarbejder!$R$2,Medarbejder!$R62,J$7=Medarbejder!$S$2,Medarbejder!$S62,J$7=Medarbejder!$T$2,Medarbejder!$T62,J$7=Medarbejder!$U$2,Medarbejder!$U62)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_xlfn.IFS(Q$7=Medarbejder!$O$2,Medarbejder!$O62,Q$7=Medarbejder!$P$2,Medarbejder!$P62,Q$7=Medarbejder!$Q$2,Medarbejder!$Q62,Q$7=Medarbejder!$R$2,Medarbejder!$R62,Q$7=Medarbejder!$S$2,Medarbejder!$S62,Q$7=Medarbejder!$T$2,Medarbejder!$T62,Q$7=Medarbejder!$U$2,Medarbejder!$U62)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_xlfn.IFS(X$7=Medarbejder!$O$2,Medarbejder!$O62,X$7=Medarbejder!$P$2,Medarbejder!$P62,X$7=Medarbejder!$Q$2,Medarbejder!$Q62,X$7=Medarbejder!$R$2,Medarbejder!$R62,X$7=Medarbejder!$S$2,Medarbejder!$S62,X$7=Medarbejder!$T$2,Medarbejder!$T62,X$7=Medarbejder!$U$2,Medarbejder!$U62)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$7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2"/>
        <v>0</v>
      </c>
      <c r="AJ68" s="90">
        <f>SUMIF($D$7:$AH$7,Medarbejder!$U$2,$D68:$AH68)</f>
        <v>0</v>
      </c>
      <c r="AK68" s="5">
        <f t="shared" si="3"/>
        <v>0</v>
      </c>
      <c r="AL68" s="5">
        <f t="shared" si="4"/>
        <v>0</v>
      </c>
      <c r="AM68" s="5">
        <f t="shared" si="5"/>
        <v>0</v>
      </c>
      <c r="AN68" s="5">
        <f t="shared" si="6"/>
        <v>0</v>
      </c>
      <c r="AO68" s="5">
        <f t="shared" si="7"/>
        <v>0</v>
      </c>
      <c r="AP68" s="5">
        <f t="shared" si="8"/>
        <v>0</v>
      </c>
      <c r="AQ68" s="54">
        <f>Medarbejder!F62</f>
        <v>0</v>
      </c>
      <c r="AR68" s="54">
        <f t="shared" si="9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_xlfn.IFS(J$7=Medarbejder!$O$2,Medarbejder!$O63,J$7=Medarbejder!$P$2,Medarbejder!$P63,J$7=Medarbejder!$Q$2,Medarbejder!$Q63,J$7=Medarbejder!$R$2,Medarbejder!$R63,J$7=Medarbejder!$S$2,Medarbejder!$S63,J$7=Medarbejder!$T$2,Medarbejder!$T63,J$7=Medarbejder!$U$2,Medarbejder!$U63)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_xlfn.IFS(Q$7=Medarbejder!$O$2,Medarbejder!$O63,Q$7=Medarbejder!$P$2,Medarbejder!$P63,Q$7=Medarbejder!$Q$2,Medarbejder!$Q63,Q$7=Medarbejder!$R$2,Medarbejder!$R63,Q$7=Medarbejder!$S$2,Medarbejder!$S63,Q$7=Medarbejder!$T$2,Medarbejder!$T63,Q$7=Medarbejder!$U$2,Medarbejder!$U63)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_xlfn.IFS(X$7=Medarbejder!$O$2,Medarbejder!$O63,X$7=Medarbejder!$P$2,Medarbejder!$P63,X$7=Medarbejder!$Q$2,Medarbejder!$Q63,X$7=Medarbejder!$R$2,Medarbejder!$R63,X$7=Medarbejder!$S$2,Medarbejder!$S63,X$7=Medarbejder!$T$2,Medarbejder!$T63,X$7=Medarbejder!$U$2,Medarbejder!$U63)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$7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2"/>
        <v>0</v>
      </c>
      <c r="AJ69" s="90">
        <f>SUMIF($D$7:$AH$7,Medarbejder!$U$2,$D69:$AH69)</f>
        <v>0</v>
      </c>
      <c r="AK69" s="5">
        <f t="shared" si="3"/>
        <v>0</v>
      </c>
      <c r="AL69" s="5">
        <f t="shared" si="4"/>
        <v>0</v>
      </c>
      <c r="AM69" s="5">
        <f t="shared" si="5"/>
        <v>0</v>
      </c>
      <c r="AN69" s="5">
        <f t="shared" si="6"/>
        <v>0</v>
      </c>
      <c r="AO69" s="5">
        <f t="shared" si="7"/>
        <v>0</v>
      </c>
      <c r="AP69" s="5">
        <f t="shared" si="8"/>
        <v>0</v>
      </c>
      <c r="AQ69" s="54">
        <f>Medarbejder!F63</f>
        <v>0</v>
      </c>
      <c r="AR69" s="54">
        <f t="shared" si="9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_xlfn.IFS(J$7=Medarbejder!$O$2,Medarbejder!$O64,J$7=Medarbejder!$P$2,Medarbejder!$P64,J$7=Medarbejder!$Q$2,Medarbejder!$Q64,J$7=Medarbejder!$R$2,Medarbejder!$R64,J$7=Medarbejder!$S$2,Medarbejder!$S64,J$7=Medarbejder!$T$2,Medarbejder!$T64,J$7=Medarbejder!$U$2,Medarbejder!$U64)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_xlfn.IFS(Q$7=Medarbejder!$O$2,Medarbejder!$O64,Q$7=Medarbejder!$P$2,Medarbejder!$P64,Q$7=Medarbejder!$Q$2,Medarbejder!$Q64,Q$7=Medarbejder!$R$2,Medarbejder!$R64,Q$7=Medarbejder!$S$2,Medarbejder!$S64,Q$7=Medarbejder!$T$2,Medarbejder!$T64,Q$7=Medarbejder!$U$2,Medarbejder!$U64)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_xlfn.IFS(X$7=Medarbejder!$O$2,Medarbejder!$O64,X$7=Medarbejder!$P$2,Medarbejder!$P64,X$7=Medarbejder!$Q$2,Medarbejder!$Q64,X$7=Medarbejder!$R$2,Medarbejder!$R64,X$7=Medarbejder!$S$2,Medarbejder!$S64,X$7=Medarbejder!$T$2,Medarbejder!$T64,X$7=Medarbejder!$U$2,Medarbejder!$U64)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$7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2"/>
        <v>0</v>
      </c>
      <c r="AJ70" s="90">
        <f>SUMIF($D$7:$AH$7,Medarbejder!$U$2,$D70:$AH70)</f>
        <v>0</v>
      </c>
      <c r="AK70" s="5">
        <f t="shared" si="3"/>
        <v>0</v>
      </c>
      <c r="AL70" s="5">
        <f t="shared" si="4"/>
        <v>0</v>
      </c>
      <c r="AM70" s="5">
        <f t="shared" si="5"/>
        <v>0</v>
      </c>
      <c r="AN70" s="5">
        <f t="shared" si="6"/>
        <v>0</v>
      </c>
      <c r="AO70" s="5">
        <f t="shared" si="7"/>
        <v>0</v>
      </c>
      <c r="AP70" s="5">
        <f t="shared" si="8"/>
        <v>0</v>
      </c>
      <c r="AQ70" s="54">
        <f>Medarbejder!F64</f>
        <v>0</v>
      </c>
      <c r="AR70" s="54">
        <f t="shared" si="9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_xlfn.IFS(J$7=Medarbejder!$O$2,Medarbejder!$O65,J$7=Medarbejder!$P$2,Medarbejder!$P65,J$7=Medarbejder!$Q$2,Medarbejder!$Q65,J$7=Medarbejder!$R$2,Medarbejder!$R65,J$7=Medarbejder!$S$2,Medarbejder!$S65,J$7=Medarbejder!$T$2,Medarbejder!$T65,J$7=Medarbejder!$U$2,Medarbejder!$U65)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_xlfn.IFS(Q$7=Medarbejder!$O$2,Medarbejder!$O65,Q$7=Medarbejder!$P$2,Medarbejder!$P65,Q$7=Medarbejder!$Q$2,Medarbejder!$Q65,Q$7=Medarbejder!$R$2,Medarbejder!$R65,Q$7=Medarbejder!$S$2,Medarbejder!$S65,Q$7=Medarbejder!$T$2,Medarbejder!$T65,Q$7=Medarbejder!$U$2,Medarbejder!$U65)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_xlfn.IFS(X$7=Medarbejder!$O$2,Medarbejder!$O65,X$7=Medarbejder!$P$2,Medarbejder!$P65,X$7=Medarbejder!$Q$2,Medarbejder!$Q65,X$7=Medarbejder!$R$2,Medarbejder!$R65,X$7=Medarbejder!$S$2,Medarbejder!$S65,X$7=Medarbejder!$T$2,Medarbejder!$T65,X$7=Medarbejder!$U$2,Medarbejder!$U65)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$7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2"/>
        <v>0</v>
      </c>
      <c r="AJ71" s="90">
        <f>SUMIF($D$7:$AH$7,Medarbejder!$U$2,$D71:$AH71)</f>
        <v>0</v>
      </c>
      <c r="AK71" s="5">
        <f t="shared" si="3"/>
        <v>0</v>
      </c>
      <c r="AL71" s="5">
        <f t="shared" si="4"/>
        <v>0</v>
      </c>
      <c r="AM71" s="5">
        <f t="shared" si="5"/>
        <v>0</v>
      </c>
      <c r="AN71" s="5">
        <f t="shared" si="6"/>
        <v>0</v>
      </c>
      <c r="AO71" s="5">
        <f t="shared" si="7"/>
        <v>0</v>
      </c>
      <c r="AP71" s="5">
        <f t="shared" si="8"/>
        <v>0</v>
      </c>
      <c r="AQ71" s="54">
        <f>Medarbejder!F65</f>
        <v>0</v>
      </c>
      <c r="AR71" s="54">
        <f t="shared" si="9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_xlfn.IFS(J$7=Medarbejder!$O$2,Medarbejder!$O66,J$7=Medarbejder!$P$2,Medarbejder!$P66,J$7=Medarbejder!$Q$2,Medarbejder!$Q66,J$7=Medarbejder!$R$2,Medarbejder!$R66,J$7=Medarbejder!$S$2,Medarbejder!$S66,J$7=Medarbejder!$T$2,Medarbejder!$T66,J$7=Medarbejder!$U$2,Medarbejder!$U66)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_xlfn.IFS(Q$7=Medarbejder!$O$2,Medarbejder!$O66,Q$7=Medarbejder!$P$2,Medarbejder!$P66,Q$7=Medarbejder!$Q$2,Medarbejder!$Q66,Q$7=Medarbejder!$R$2,Medarbejder!$R66,Q$7=Medarbejder!$S$2,Medarbejder!$S66,Q$7=Medarbejder!$T$2,Medarbejder!$T66,Q$7=Medarbejder!$U$2,Medarbejder!$U66)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_xlfn.IFS(X$7=Medarbejder!$O$2,Medarbejder!$O66,X$7=Medarbejder!$P$2,Medarbejder!$P66,X$7=Medarbejder!$Q$2,Medarbejder!$Q66,X$7=Medarbejder!$R$2,Medarbejder!$R66,X$7=Medarbejder!$S$2,Medarbejder!$S66,X$7=Medarbejder!$T$2,Medarbejder!$T66,X$7=Medarbejder!$U$2,Medarbejder!$U66)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$7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2"/>
        <v>0</v>
      </c>
      <c r="AJ72" s="90">
        <f>SUMIF($D$7:$AH$7,Medarbejder!$U$2,$D72:$AH72)</f>
        <v>0</v>
      </c>
      <c r="AK72" s="5">
        <f t="shared" si="3"/>
        <v>0</v>
      </c>
      <c r="AL72" s="5">
        <f t="shared" si="4"/>
        <v>0</v>
      </c>
      <c r="AM72" s="5">
        <f t="shared" si="5"/>
        <v>0</v>
      </c>
      <c r="AN72" s="5">
        <f t="shared" si="6"/>
        <v>0</v>
      </c>
      <c r="AO72" s="5">
        <f t="shared" si="7"/>
        <v>0</v>
      </c>
      <c r="AP72" s="5">
        <f t="shared" si="8"/>
        <v>0</v>
      </c>
      <c r="AQ72" s="54">
        <f>Medarbejder!F66</f>
        <v>0</v>
      </c>
      <c r="AR72" s="54">
        <f t="shared" si="9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10">SUM(AJ9:AJ72)</f>
        <v>0</v>
      </c>
      <c r="AK73" s="24">
        <f t="shared" si="10"/>
        <v>0</v>
      </c>
      <c r="AL73" s="24">
        <f t="shared" si="10"/>
        <v>0</v>
      </c>
      <c r="AM73" s="24">
        <f t="shared" si="10"/>
        <v>0</v>
      </c>
      <c r="AN73" s="24">
        <f t="shared" si="10"/>
        <v>0</v>
      </c>
      <c r="AO73" s="24">
        <f t="shared" si="10"/>
        <v>0</v>
      </c>
      <c r="AP73" s="24">
        <f t="shared" si="10"/>
        <v>0</v>
      </c>
      <c r="AQ73" s="51"/>
      <c r="AR73" s="51"/>
    </row>
  </sheetData>
  <mergeCells count="12">
    <mergeCell ref="J1:K1"/>
    <mergeCell ref="M1:N1"/>
    <mergeCell ref="P1:T1"/>
    <mergeCell ref="A5:B6"/>
    <mergeCell ref="A1:C1"/>
    <mergeCell ref="AI5:AI6"/>
    <mergeCell ref="E3:G3"/>
    <mergeCell ref="I3:K3"/>
    <mergeCell ref="M3:O3"/>
    <mergeCell ref="Q3:S3"/>
    <mergeCell ref="U3:W3"/>
    <mergeCell ref="Y3:AA3"/>
  </mergeCells>
  <phoneticPr fontId="13" type="noConversion"/>
  <conditionalFormatting sqref="C9:C72">
    <cfRule type="containsText" dxfId="40" priority="43" operator="containsText" text="funktionær">
      <formula>NOT(ISERROR(SEARCH("funktionær",C9)))</formula>
    </cfRule>
    <cfRule type="containsText" dxfId="39" priority="44" operator="containsText" text="stoppet">
      <formula>NOT(ISERROR(SEARCH("stoppet",C9)))</formula>
    </cfRule>
    <cfRule type="containsText" dxfId="38" priority="45" operator="containsText" text="stopper">
      <formula>NOT(ISERROR(SEARCH("stopper",C9)))</formula>
    </cfRule>
    <cfRule type="containsText" dxfId="37" priority="46" operator="containsText" text="afløser">
      <formula>NOT(ISERROR(SEARCH("afløser",C9)))</formula>
    </cfRule>
    <cfRule type="containsText" dxfId="36" priority="47" operator="containsText" text="timelønnet">
      <formula>NOT(ISERROR(SEARCH("timelønnet",C9)))</formula>
    </cfRule>
  </conditionalFormatting>
  <conditionalFormatting sqref="D6:AH6">
    <cfRule type="containsErrors" dxfId="35" priority="1">
      <formula>ISERROR(D6)</formula>
    </cfRule>
  </conditionalFormatting>
  <conditionalFormatting sqref="D7:AH7">
    <cfRule type="containsText" dxfId="34" priority="61" operator="containsText" text="sø">
      <formula>NOT(ISERROR(SEARCH("sø",D7)))</formula>
    </cfRule>
    <cfRule type="containsText" dxfId="33" priority="62" operator="containsText" text="lø">
      <formula>NOT(ISERROR(SEARCH("lø",D7)))</formula>
    </cfRule>
  </conditionalFormatting>
  <conditionalFormatting sqref="D8:AH8">
    <cfRule type="cellIs" dxfId="32" priority="60" operator="equal">
      <formula>1</formula>
    </cfRule>
  </conditionalFormatting>
  <conditionalFormatting sqref="D9:AH72">
    <cfRule type="containsText" dxfId="29" priority="16" operator="containsText" text="g">
      <formula>NOT(ISERROR(SEARCH("g",D9)))</formula>
    </cfRule>
    <cfRule type="containsText" dxfId="28" priority="17" operator="containsText" text="ff">
      <formula>NOT(ISERROR(SEARCH("ff",D9)))</formula>
    </cfRule>
    <cfRule type="containsText" dxfId="27" priority="18" operator="containsText" text="bs">
      <formula>NOT(ISERROR(SEARCH("bs",D9)))</formula>
    </cfRule>
    <cfRule type="containsText" dxfId="26" priority="19" operator="containsText" text="s">
      <formula>NOT(ISERROR(SEARCH("s",D9)))</formula>
    </cfRule>
    <cfRule type="containsText" dxfId="25" priority="20" operator="containsText" text="p">
      <formula>NOT(ISERROR(SEARCH("p",D9)))</formula>
    </cfRule>
    <cfRule type="containsText" dxfId="24" priority="21" operator="containsText" text="f">
      <formula>NOT(ISERROR(SEARCH("f",D9)))</formula>
    </cfRule>
  </conditionalFormatting>
  <conditionalFormatting sqref="AI9:AI72 AK9:AP72">
    <cfRule type="dataBar" priority="63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{3CCF812B-D9A6-44E7-9E9D-D974FF7CC56E}</x14:id>
        </ext>
      </extLst>
    </cfRule>
  </conditionalFormatting>
  <conditionalFormatting sqref="AR9:AR72">
    <cfRule type="cellIs" dxfId="23" priority="30" operator="greaterThan">
      <formula>0</formula>
    </cfRule>
    <cfRule type="cellIs" dxfId="22" priority="31" operator="lessThan">
      <formula>0</formula>
    </cfRule>
  </conditionalFormatting>
  <dataValidations count="12">
    <dataValidation allowBlank="1" showInputMessage="1" showErrorMessage="1" prompt="Angiv år i cellen nedenunder" sqref="AK4:AP5" xr:uid="{1B73A824-6072-4663-958E-583E5F98944D}"/>
    <dataValidation allowBlank="1" showInputMessage="1" showErrorMessage="1" prompt="Angiv et beskrivende navn for den brugerdefinerede nøgle til venstre" sqref="Q3 U3 Y3" xr:uid="{2E9070D8-F65C-4295-95B5-39C2D51F4769}"/>
    <dataValidation allowBlank="1" showInputMessage="1" showErrorMessage="1" prompt="Angiv et bogstav, og tilpas navnet til højre for at tilføje et andet nøgleelement" sqref="P3 T3 X3" xr:uid="{62992FB2-33D1-488A-9572-54059C2E675D}"/>
    <dataValidation allowBlank="1" showInputMessage="1" showErrorMessage="1" prompt="Bogstavet &quot;S&quot; angiver fravær på grund af sygdom" sqref="L3" xr:uid="{74619C77-BD1F-418B-B2DC-8C59D6368765}"/>
    <dataValidation allowBlank="1" showInputMessage="1" showErrorMessage="1" prompt="Bogstavet &quot;P&quot; angiver fravær af personlige grunde" sqref="H3" xr:uid="{F05788FC-C972-43B7-87A7-D8C85279AE27}"/>
    <dataValidation allowBlank="1" showInputMessage="1" showErrorMessage="1" prompt="Bogstavet &quot;F&quot; angiver fravær på grund af ferie" sqref="D3" xr:uid="{EC85A74D-75BD-44CD-B3CA-23CA45543FB2}"/>
    <dataValidation allowBlank="1" showInputMessage="1" showErrorMessage="1" prompt="Denne række definerer, hvilke nøgler der bruges i tabellen: Celle C2 er Ferie, G2 er Personlig, og K2 er Sygefravær. Cellerne O2 og S2 kan tilpasses" sqref="B3:C3" xr:uid="{93C49016-D9DF-4AA6-AF1D-AF458AB05AD2}"/>
    <dataValidation allowBlank="1" showInputMessage="1" showErrorMessage="1" prompt="Regnearkets titel findes i denne celle. Når titlen opdateres, arver hvert regneark automatisk ændringen." sqref="A1:A2" xr:uid="{A0B0E763-DFAC-40CD-A3E2-544564D0D028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3B24E9B7-4BA7-4001-A563-70E3EBA00217}"/>
    <dataValidation allowBlank="1" showInputMessage="1" showErrorMessage="1" prompt="Beregner automatisk en medarbejders samlede antal fraværsdage i denne måned" sqref="AK8:AP8" xr:uid="{6CCAA9AE-4706-4D08-A981-BDDD9AB019C0}"/>
    <dataValidation allowBlank="1" showInputMessage="1" showErrorMessage="1" prompt="Angiv år i denne celle" sqref="AK6:AP6" xr:uid="{37A7DE88-C395-4FA2-80F2-56286B1D00EB}"/>
    <dataValidation allowBlank="1" showInputMessage="1" showErrorMessage="1" prompt="Måned for denne fraværsplan. Opdater året i celle AH4. Registrer totaler efter måned i den sidste celle i tabellen. Angiv medarbejdernavne i kolonne B i tabellen" sqref="C6 A5" xr:uid="{212157AF-609C-4FD4-BC09-C426EFBC800C}"/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B6280251-47D9-462A-BA42-F9A5D832FA9B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" id="{5373711C-6230-4D8A-821B-C5C71C29EF75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3CCF812B-D9A6-44E7-9E9D-D974FF7CC56E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FB70C-9AE6-47EB-8FD2-E79D1024FB23}">
  <dimension ref="A1:U66"/>
  <sheetViews>
    <sheetView workbookViewId="0">
      <selection activeCell="D4" sqref="D4"/>
    </sheetView>
  </sheetViews>
  <sheetFormatPr defaultRowHeight="15" x14ac:dyDescent="0.25"/>
  <cols>
    <col min="1" max="1" width="23" style="21" bestFit="1" customWidth="1"/>
    <col min="2" max="2" width="13.140625" style="87" bestFit="1" customWidth="1"/>
    <col min="3" max="5" width="12.7109375" style="22" customWidth="1"/>
    <col min="6" max="6" width="19.85546875" style="22" customWidth="1"/>
    <col min="7" max="14" width="12.7109375" style="21" customWidth="1"/>
    <col min="15" max="16384" width="9.140625" style="21"/>
  </cols>
  <sheetData>
    <row r="1" spans="1:21" ht="20.100000000000001" customHeight="1" x14ac:dyDescent="0.25"/>
    <row r="2" spans="1:21" ht="30" customHeight="1" x14ac:dyDescent="0.25">
      <c r="A2" s="56" t="s">
        <v>23</v>
      </c>
      <c r="B2" s="88" t="s">
        <v>24</v>
      </c>
      <c r="C2" s="58" t="s">
        <v>51</v>
      </c>
      <c r="D2" s="67" t="s">
        <v>56</v>
      </c>
      <c r="E2" s="57" t="s">
        <v>52</v>
      </c>
      <c r="F2" s="58" t="s">
        <v>49</v>
      </c>
      <c r="G2" s="59" t="s">
        <v>19</v>
      </c>
      <c r="H2" s="60" t="s">
        <v>50</v>
      </c>
      <c r="I2" s="61" t="s">
        <v>17</v>
      </c>
      <c r="J2" s="61" t="s">
        <v>6</v>
      </c>
      <c r="K2" s="61" t="s">
        <v>4</v>
      </c>
      <c r="L2" s="61" t="s">
        <v>8</v>
      </c>
      <c r="M2" s="61" t="s">
        <v>10</v>
      </c>
      <c r="N2" s="61" t="s">
        <v>12</v>
      </c>
      <c r="O2" s="78" t="s">
        <v>59</v>
      </c>
      <c r="P2" s="78" t="s">
        <v>60</v>
      </c>
      <c r="Q2" s="78" t="s">
        <v>61</v>
      </c>
      <c r="R2" s="78" t="s">
        <v>62</v>
      </c>
      <c r="S2" s="78" t="s">
        <v>63</v>
      </c>
      <c r="T2" s="78" t="s">
        <v>64</v>
      </c>
      <c r="U2" s="78" t="s">
        <v>65</v>
      </c>
    </row>
    <row r="3" spans="1:21" ht="30" customHeight="1" x14ac:dyDescent="0.25">
      <c r="A3" s="84"/>
      <c r="B3" s="81"/>
      <c r="C3" s="74" t="s">
        <v>66</v>
      </c>
      <c r="D3" s="75" t="e" cm="1">
        <f t="array" ref="D3">_xlfn.IFS($C3="stopper",1,$C3="stoppet",2)</f>
        <v>#N/A</v>
      </c>
      <c r="E3" s="72"/>
      <c r="F3" s="73"/>
      <c r="G3" s="5">
        <f>'jan-feb'!AI9+'feb-mar'!AI9+'apr-maj'!AI9+'maj-jun'!AI9+'jun-jul'!AI9+'jul-aug'!AI9+'aug-sep'!AI9+'sep-okt'!AI9+'okt-nov'!AI9+'nov-dec'!AI9+'dec-jan'!AI9+'dec-jan'!AI9</f>
        <v>0</v>
      </c>
      <c r="H3" s="5">
        <f>'jan-feb'!AJ9+'feb-mar'!AJ9+'mar-apr'!AJ9+'apr-maj'!AJ9+'maj-jun'!AJ9+'jun-jul'!AJ9+'jul-aug'!AJ9+'aug-sep'!AJ9+'sep-okt'!AJ9+'okt-nov'!AJ9+'nov-dec'!AJ9+'dec-jan'!AJ9+'dec-jan'!AJ9</f>
        <v>0</v>
      </c>
      <c r="I3" s="5">
        <f>'jan-feb'!AK9+'feb-mar'!AK9+'mar-apr'!AK9+'apr-maj'!AK9+'maj-jun'!AK9+'jun-jul'!AK9+'jul-aug'!AK9+'aug-sep'!AK9+'sep-okt'!AK9+'okt-nov'!AK9+'nov-dec'!AK9+'dec-jan'!AK9+'dec-jan'!AK9</f>
        <v>0</v>
      </c>
      <c r="J3" s="5">
        <f>'jan-feb'!AL9+'feb-mar'!AL9+'mar-apr'!AL9+'apr-maj'!AL9+'maj-jun'!AL9+'jun-jul'!AL9+'jul-aug'!AL9+'aug-sep'!AL9+'sep-okt'!AL9+'okt-nov'!AL9+'nov-dec'!AL9+'dec-jan'!AL9+'dec-jan'!AL9</f>
        <v>0</v>
      </c>
      <c r="K3" s="5">
        <f>'jan-feb'!AM9+'feb-mar'!AM9+'mar-apr'!AM9+'apr-maj'!AM9+'maj-jun'!AM9+'jun-jul'!AM9+'jul-aug'!AM9+'aug-sep'!AM9+'sep-okt'!AM9+'okt-nov'!AM9+'nov-dec'!AM9+'dec-jan'!AM9+'dec-jan'!AM9</f>
        <v>0</v>
      </c>
      <c r="L3" s="5">
        <f>'jan-feb'!AN9+'feb-mar'!AN9+'mar-apr'!AN9+'apr-maj'!AN9+'maj-jun'!AN9+'jun-jul'!AN9+'jul-aug'!AN9+'aug-sep'!AN9+'sep-okt'!AN9+'okt-nov'!AN9+'nov-dec'!AN9+'dec-jan'!AN9+'dec-jan'!AN9</f>
        <v>0</v>
      </c>
      <c r="M3" s="5">
        <f>'jan-feb'!AO9+'feb-mar'!AO9+'mar-apr'!AO9+'apr-maj'!AO9+'maj-jun'!AO9+'jun-jul'!AO9+'jul-aug'!AO9+'aug-sep'!AO9+'sep-okt'!AO9+'okt-nov'!AO9+'nov-dec'!AO9+'dec-jan'!AO9+'dec-jan'!AO9</f>
        <v>0</v>
      </c>
      <c r="N3" s="5">
        <f>'jan-feb'!AP9+'feb-mar'!AP9+'mar-apr'!AP9+'apr-maj'!AP9+'maj-jun'!AP9+'jun-jul'!AP9+'jul-aug'!AP9+'aug-sep'!AP9+'sep-okt'!AP9+'okt-nov'!AP9+'nov-dec'!AP9+'dec-jan'!AP9+'dec-jan'!AP9</f>
        <v>0</v>
      </c>
      <c r="O3" s="73"/>
      <c r="P3" s="73"/>
      <c r="Q3" s="73"/>
      <c r="R3" s="73"/>
      <c r="S3" s="73"/>
      <c r="T3" s="73"/>
      <c r="U3" s="73"/>
    </row>
    <row r="4" spans="1:21" ht="30" customHeight="1" x14ac:dyDescent="0.25">
      <c r="A4" s="84"/>
      <c r="B4" s="81"/>
      <c r="C4" s="74" t="s">
        <v>66</v>
      </c>
      <c r="D4" s="75" t="e" cm="1">
        <f t="array" ref="D4">_xlfn.IFS($C4="stopper",1,$C4="stoppet",2)</f>
        <v>#N/A</v>
      </c>
      <c r="E4" s="72"/>
      <c r="F4" s="73"/>
      <c r="G4" s="5">
        <f>'jan-feb'!AI10+'feb-mar'!AI10+'apr-maj'!AI10+'maj-jun'!AI10+'jun-jul'!AI10+'jul-aug'!AI10+'aug-sep'!AI10+'sep-okt'!AI10+'okt-nov'!AI10+'nov-dec'!AI10+'dec-jan'!AI10+'dec-jan'!AI10</f>
        <v>0</v>
      </c>
      <c r="H4" s="5">
        <f>'jan-feb'!AJ10+'feb-mar'!AJ10+'mar-apr'!AJ10+'apr-maj'!AJ10+'maj-jun'!AJ10+'jun-jul'!AJ10+'jul-aug'!AJ10+'aug-sep'!AJ10+'sep-okt'!AJ10+'okt-nov'!AJ10+'nov-dec'!AJ10+'dec-jan'!AJ10+'dec-jan'!AJ10</f>
        <v>0</v>
      </c>
      <c r="I4" s="5">
        <f>'jan-feb'!AK10+'feb-mar'!AK10+'mar-apr'!AK10+'apr-maj'!AK10+'maj-jun'!AK10+'jun-jul'!AK10+'jul-aug'!AK10+'aug-sep'!AK10+'sep-okt'!AK10+'okt-nov'!AK10+'nov-dec'!AK10+'dec-jan'!AK10+'dec-jan'!AK10</f>
        <v>0</v>
      </c>
      <c r="J4" s="5">
        <f>'jan-feb'!AL10+'feb-mar'!AL10+'mar-apr'!AL10+'apr-maj'!AL10+'maj-jun'!AL10+'jun-jul'!AL10+'jul-aug'!AL10+'aug-sep'!AL10+'sep-okt'!AL10+'okt-nov'!AL10+'nov-dec'!AL10+'dec-jan'!AL10+'dec-jan'!AL10</f>
        <v>0</v>
      </c>
      <c r="K4" s="5">
        <f>'jan-feb'!AM10+'feb-mar'!AM10+'mar-apr'!AM10+'apr-maj'!AM10+'maj-jun'!AM10+'jun-jul'!AM10+'jul-aug'!AM10+'aug-sep'!AM10+'sep-okt'!AM10+'okt-nov'!AM10+'nov-dec'!AM10+'dec-jan'!AM10+'dec-jan'!AM10</f>
        <v>0</v>
      </c>
      <c r="L4" s="5">
        <f>'jan-feb'!AN10+'feb-mar'!AN10+'mar-apr'!AN10+'apr-maj'!AN10+'maj-jun'!AN10+'jun-jul'!AN10+'jul-aug'!AN10+'aug-sep'!AN10+'sep-okt'!AN10+'okt-nov'!AN10+'nov-dec'!AN10+'dec-jan'!AN10+'dec-jan'!AN10</f>
        <v>0</v>
      </c>
      <c r="M4" s="5">
        <f>'jan-feb'!AO10+'feb-mar'!AO10+'mar-apr'!AO10+'apr-maj'!AO10+'maj-jun'!AO10+'jun-jul'!AO10+'jul-aug'!AO10+'aug-sep'!AO10+'sep-okt'!AO10+'okt-nov'!AO10+'nov-dec'!AO10+'dec-jan'!AO10+'dec-jan'!AO10</f>
        <v>0</v>
      </c>
      <c r="N4" s="5">
        <f>'jan-feb'!AP10+'feb-mar'!AP10+'mar-apr'!AP10+'apr-maj'!AP10+'maj-jun'!AP10+'jun-jul'!AP10+'jul-aug'!AP10+'aug-sep'!AP10+'sep-okt'!AP10+'okt-nov'!AP10+'nov-dec'!AP10+'dec-jan'!AP10+'dec-jan'!AP10</f>
        <v>0</v>
      </c>
      <c r="O4" s="73"/>
      <c r="P4" s="73"/>
      <c r="Q4" s="73"/>
      <c r="R4" s="73"/>
      <c r="S4" s="73"/>
      <c r="T4" s="73"/>
      <c r="U4" s="73"/>
    </row>
    <row r="5" spans="1:21" ht="30" customHeight="1" x14ac:dyDescent="0.25">
      <c r="A5" s="84"/>
      <c r="B5" s="81"/>
      <c r="C5" s="74" t="s">
        <v>66</v>
      </c>
      <c r="D5" s="75" t="e" cm="1">
        <f t="array" ref="D5">_xlfn.IFS($C5="stopper",1,$C5="stoppet",2)</f>
        <v>#N/A</v>
      </c>
      <c r="E5" s="72"/>
      <c r="F5" s="73"/>
      <c r="G5" s="5">
        <f>'jan-feb'!AI11+'feb-mar'!AI11+'apr-maj'!AI11+'maj-jun'!AI11+'jun-jul'!AI11+'jul-aug'!AI11+'aug-sep'!AI11+'sep-okt'!AI11+'okt-nov'!AI11+'nov-dec'!AI11+'dec-jan'!AI11+'dec-jan'!AI11</f>
        <v>0</v>
      </c>
      <c r="H5" s="5">
        <f>'jan-feb'!AJ11+'feb-mar'!AJ11+'mar-apr'!AJ11+'apr-maj'!AJ11+'maj-jun'!AJ11+'jun-jul'!AJ11+'jul-aug'!AJ11+'aug-sep'!AJ11+'sep-okt'!AJ11+'okt-nov'!AJ11+'nov-dec'!AJ11+'dec-jan'!AJ11+'dec-jan'!AJ11</f>
        <v>0</v>
      </c>
      <c r="I5" s="5">
        <f>'jan-feb'!AK11+'feb-mar'!AK11+'mar-apr'!AK11+'apr-maj'!AK11+'maj-jun'!AK11+'jun-jul'!AK11+'jul-aug'!AK11+'aug-sep'!AK11+'sep-okt'!AK11+'okt-nov'!AK11+'nov-dec'!AK11+'dec-jan'!AK11+'dec-jan'!AK11</f>
        <v>0</v>
      </c>
      <c r="J5" s="5">
        <f>'jan-feb'!AL11+'feb-mar'!AL11+'mar-apr'!AL11+'apr-maj'!AL11+'maj-jun'!AL11+'jun-jul'!AL11+'jul-aug'!AL11+'aug-sep'!AL11+'sep-okt'!AL11+'okt-nov'!AL11+'nov-dec'!AL11+'dec-jan'!AL11+'dec-jan'!AL11</f>
        <v>0</v>
      </c>
      <c r="K5" s="5">
        <f>'jan-feb'!AM11+'feb-mar'!AM11+'mar-apr'!AM11+'apr-maj'!AM11+'maj-jun'!AM11+'jun-jul'!AM11+'jul-aug'!AM11+'aug-sep'!AM11+'sep-okt'!AM11+'okt-nov'!AM11+'nov-dec'!AM11+'dec-jan'!AM11+'dec-jan'!AM11</f>
        <v>0</v>
      </c>
      <c r="L5" s="5">
        <f>'jan-feb'!AN11+'feb-mar'!AN11+'mar-apr'!AN11+'apr-maj'!AN11+'maj-jun'!AN11+'jun-jul'!AN11+'jul-aug'!AN11+'aug-sep'!AN11+'sep-okt'!AN11+'okt-nov'!AN11+'nov-dec'!AN11+'dec-jan'!AN11+'dec-jan'!AN11</f>
        <v>0</v>
      </c>
      <c r="M5" s="5">
        <f>'jan-feb'!AO11+'feb-mar'!AO11+'mar-apr'!AO11+'apr-maj'!AO11+'maj-jun'!AO11+'jun-jul'!AO11+'jul-aug'!AO11+'aug-sep'!AO11+'sep-okt'!AO11+'okt-nov'!AO11+'nov-dec'!AO11+'dec-jan'!AO11+'dec-jan'!AO11</f>
        <v>0</v>
      </c>
      <c r="N5" s="5">
        <f>'jan-feb'!AP11+'feb-mar'!AP11+'mar-apr'!AP11+'apr-maj'!AP11+'maj-jun'!AP11+'jun-jul'!AP11+'jul-aug'!AP11+'aug-sep'!AP11+'sep-okt'!AP11+'okt-nov'!AP11+'nov-dec'!AP11+'dec-jan'!AP11+'dec-jan'!AP11</f>
        <v>0</v>
      </c>
      <c r="O5" s="73"/>
      <c r="P5" s="73"/>
      <c r="Q5" s="73"/>
      <c r="R5" s="73"/>
      <c r="S5" s="73"/>
      <c r="T5" s="73"/>
      <c r="U5" s="73"/>
    </row>
    <row r="6" spans="1:21" ht="30" customHeight="1" x14ac:dyDescent="0.25">
      <c r="A6" s="84"/>
      <c r="B6" s="81"/>
      <c r="C6" s="74" t="s">
        <v>66</v>
      </c>
      <c r="D6" s="75" t="e" cm="1">
        <f t="array" ref="D6">_xlfn.IFS($C6="stopper",1,$C6="stoppet",2)</f>
        <v>#N/A</v>
      </c>
      <c r="E6" s="72"/>
      <c r="F6" s="73"/>
      <c r="G6" s="5">
        <f>'jan-feb'!AI12+'feb-mar'!AI12+'apr-maj'!AI12+'maj-jun'!AI12+'jun-jul'!AI12+'jul-aug'!AI12+'aug-sep'!AI12+'sep-okt'!AI12+'okt-nov'!AI12+'nov-dec'!AI12+'dec-jan'!AI12+'dec-jan'!AI12</f>
        <v>0</v>
      </c>
      <c r="H6" s="5">
        <f>'jan-feb'!AJ12+'feb-mar'!AJ12+'mar-apr'!AJ12+'apr-maj'!AJ12+'maj-jun'!AJ12+'jun-jul'!AJ12+'jul-aug'!AJ12+'aug-sep'!AJ12+'sep-okt'!AJ12+'okt-nov'!AJ12+'nov-dec'!AJ12+'dec-jan'!AJ12+'dec-jan'!AJ12</f>
        <v>0</v>
      </c>
      <c r="I6" s="5">
        <f>'jan-feb'!AK12+'feb-mar'!AK12+'mar-apr'!AK12+'apr-maj'!AK12+'maj-jun'!AK12+'jun-jul'!AK12+'jul-aug'!AK12+'aug-sep'!AK12+'sep-okt'!AK12+'okt-nov'!AK12+'nov-dec'!AK12+'dec-jan'!AK12+'dec-jan'!AK12</f>
        <v>0</v>
      </c>
      <c r="J6" s="5">
        <f>'jan-feb'!AL12+'feb-mar'!AL12+'mar-apr'!AL12+'apr-maj'!AL12+'maj-jun'!AL12+'jun-jul'!AL12+'jul-aug'!AL12+'aug-sep'!AL12+'sep-okt'!AL12+'okt-nov'!AL12+'nov-dec'!AL12+'dec-jan'!AL12+'dec-jan'!AL12</f>
        <v>0</v>
      </c>
      <c r="K6" s="5">
        <f>'jan-feb'!AM12+'feb-mar'!AM12+'mar-apr'!AM12+'apr-maj'!AM12+'maj-jun'!AM12+'jun-jul'!AM12+'jul-aug'!AM12+'aug-sep'!AM12+'sep-okt'!AM12+'okt-nov'!AM12+'nov-dec'!AM12+'dec-jan'!AM12+'dec-jan'!AM12</f>
        <v>0</v>
      </c>
      <c r="L6" s="5">
        <f>'jan-feb'!AN12+'feb-mar'!AN12+'mar-apr'!AN12+'apr-maj'!AN12+'maj-jun'!AN12+'jun-jul'!AN12+'jul-aug'!AN12+'aug-sep'!AN12+'sep-okt'!AN12+'okt-nov'!AN12+'nov-dec'!AN12+'dec-jan'!AN12+'dec-jan'!AN12</f>
        <v>0</v>
      </c>
      <c r="M6" s="5">
        <f>'jan-feb'!AO12+'feb-mar'!AO12+'mar-apr'!AO12+'apr-maj'!AO12+'maj-jun'!AO12+'jun-jul'!AO12+'jul-aug'!AO12+'aug-sep'!AO12+'sep-okt'!AO12+'okt-nov'!AO12+'nov-dec'!AO12+'dec-jan'!AO12+'dec-jan'!AO12</f>
        <v>0</v>
      </c>
      <c r="N6" s="5">
        <f>'jan-feb'!AP12+'feb-mar'!AP12+'mar-apr'!AP12+'apr-maj'!AP12+'maj-jun'!AP12+'jun-jul'!AP12+'jul-aug'!AP12+'aug-sep'!AP12+'sep-okt'!AP12+'okt-nov'!AP12+'nov-dec'!AP12+'dec-jan'!AP12+'dec-jan'!AP12</f>
        <v>0</v>
      </c>
      <c r="O6" s="73"/>
      <c r="P6" s="73"/>
      <c r="Q6" s="73"/>
      <c r="R6" s="73"/>
      <c r="S6" s="73"/>
      <c r="T6" s="73"/>
      <c r="U6" s="73"/>
    </row>
    <row r="7" spans="1:21" ht="30" customHeight="1" x14ac:dyDescent="0.25">
      <c r="A7" s="84"/>
      <c r="B7" s="81"/>
      <c r="C7" s="74" t="s">
        <v>66</v>
      </c>
      <c r="D7" s="75" t="e" cm="1">
        <f t="array" ref="D7">_xlfn.IFS($C7="stopper",1,$C7="stoppet",2)</f>
        <v>#N/A</v>
      </c>
      <c r="E7" s="72"/>
      <c r="F7" s="73"/>
      <c r="G7" s="5">
        <f>'jan-feb'!AI13+'feb-mar'!AI13+'apr-maj'!AI13+'maj-jun'!AI13+'jun-jul'!AI13+'jul-aug'!AI13+'aug-sep'!AI13+'sep-okt'!AI13+'okt-nov'!AI13+'nov-dec'!AI13+'dec-jan'!AI13+'dec-jan'!AI13</f>
        <v>0</v>
      </c>
      <c r="H7" s="5">
        <f>'jan-feb'!AJ13+'feb-mar'!AJ13+'mar-apr'!AJ13+'apr-maj'!AJ13+'maj-jun'!AJ13+'jun-jul'!AJ13+'jul-aug'!AJ13+'aug-sep'!AJ13+'sep-okt'!AJ13+'okt-nov'!AJ13+'nov-dec'!AJ13+'dec-jan'!AJ13+'dec-jan'!AJ13</f>
        <v>0</v>
      </c>
      <c r="I7" s="5">
        <f>'jan-feb'!AK13+'feb-mar'!AK13+'mar-apr'!AK13+'apr-maj'!AK13+'maj-jun'!AK13+'jun-jul'!AK13+'jul-aug'!AK13+'aug-sep'!AK13+'sep-okt'!AK13+'okt-nov'!AK13+'nov-dec'!AK13+'dec-jan'!AK13+'dec-jan'!AK13</f>
        <v>0</v>
      </c>
      <c r="J7" s="5">
        <f>'jan-feb'!AL13+'feb-mar'!AL13+'mar-apr'!AL13+'apr-maj'!AL13+'maj-jun'!AL13+'jun-jul'!AL13+'jul-aug'!AL13+'aug-sep'!AL13+'sep-okt'!AL13+'okt-nov'!AL13+'nov-dec'!AL13+'dec-jan'!AL13+'dec-jan'!AL13</f>
        <v>0</v>
      </c>
      <c r="K7" s="5">
        <f>'jan-feb'!AM13+'feb-mar'!AM13+'mar-apr'!AM13+'apr-maj'!AM13+'maj-jun'!AM13+'jun-jul'!AM13+'jul-aug'!AM13+'aug-sep'!AM13+'sep-okt'!AM13+'okt-nov'!AM13+'nov-dec'!AM13+'dec-jan'!AM13+'dec-jan'!AM13</f>
        <v>0</v>
      </c>
      <c r="L7" s="5">
        <f>'jan-feb'!AN13+'feb-mar'!AN13+'mar-apr'!AN13+'apr-maj'!AN13+'maj-jun'!AN13+'jun-jul'!AN13+'jul-aug'!AN13+'aug-sep'!AN13+'sep-okt'!AN13+'okt-nov'!AN13+'nov-dec'!AN13+'dec-jan'!AN13+'dec-jan'!AN13</f>
        <v>0</v>
      </c>
      <c r="M7" s="5">
        <f>'jan-feb'!AO13+'feb-mar'!AO13+'mar-apr'!AO13+'apr-maj'!AO13+'maj-jun'!AO13+'jun-jul'!AO13+'jul-aug'!AO13+'aug-sep'!AO13+'sep-okt'!AO13+'okt-nov'!AO13+'nov-dec'!AO13+'dec-jan'!AO13+'dec-jan'!AO13</f>
        <v>0</v>
      </c>
      <c r="N7" s="5">
        <f>'jan-feb'!AP13+'feb-mar'!AP13+'mar-apr'!AP13+'apr-maj'!AP13+'maj-jun'!AP13+'jun-jul'!AP13+'jul-aug'!AP13+'aug-sep'!AP13+'sep-okt'!AP13+'okt-nov'!AP13+'nov-dec'!AP13+'dec-jan'!AP13+'dec-jan'!AP13</f>
        <v>0</v>
      </c>
      <c r="O7" s="73"/>
      <c r="P7" s="73"/>
      <c r="Q7" s="73"/>
      <c r="R7" s="73"/>
      <c r="S7" s="73"/>
      <c r="T7" s="73"/>
      <c r="U7" s="73"/>
    </row>
    <row r="8" spans="1:21" ht="30" customHeight="1" x14ac:dyDescent="0.25">
      <c r="A8" s="84"/>
      <c r="B8" s="81"/>
      <c r="C8" s="74" t="s">
        <v>66</v>
      </c>
      <c r="D8" s="75" t="e" cm="1">
        <f t="array" ref="D8">_xlfn.IFS($C8="stopper",1,$C8="stoppet",2)</f>
        <v>#N/A</v>
      </c>
      <c r="E8" s="72"/>
      <c r="F8" s="73"/>
      <c r="G8" s="5">
        <f>'jan-feb'!AI14+'feb-mar'!AI14+'apr-maj'!AI14+'maj-jun'!AI14+'jun-jul'!AI14+'jul-aug'!AI14+'aug-sep'!AI14+'sep-okt'!AI14+'okt-nov'!AI14+'nov-dec'!AI14+'dec-jan'!AI14+'dec-jan'!AI14</f>
        <v>0</v>
      </c>
      <c r="H8" s="5">
        <f>'jan-feb'!AJ14+'feb-mar'!AJ14+'mar-apr'!AJ14+'apr-maj'!AJ14+'maj-jun'!AJ14+'jun-jul'!AJ14+'jul-aug'!AJ14+'aug-sep'!AJ14+'sep-okt'!AJ14+'okt-nov'!AJ14+'nov-dec'!AJ14+'dec-jan'!AJ14+'dec-jan'!AJ14</f>
        <v>0</v>
      </c>
      <c r="I8" s="5">
        <f>'jan-feb'!AK14+'feb-mar'!AK14+'mar-apr'!AK14+'apr-maj'!AK14+'maj-jun'!AK14+'jun-jul'!AK14+'jul-aug'!AK14+'aug-sep'!AK14+'sep-okt'!AK14+'okt-nov'!AK14+'nov-dec'!AK14+'dec-jan'!AK14+'dec-jan'!AK14</f>
        <v>0</v>
      </c>
      <c r="J8" s="5">
        <f>'jan-feb'!AL14+'feb-mar'!AL14+'mar-apr'!AL14+'apr-maj'!AL14+'maj-jun'!AL14+'jun-jul'!AL14+'jul-aug'!AL14+'aug-sep'!AL14+'sep-okt'!AL14+'okt-nov'!AL14+'nov-dec'!AL14+'dec-jan'!AL14+'dec-jan'!AL14</f>
        <v>0</v>
      </c>
      <c r="K8" s="5">
        <f>'jan-feb'!AM14+'feb-mar'!AM14+'mar-apr'!AM14+'apr-maj'!AM14+'maj-jun'!AM14+'jun-jul'!AM14+'jul-aug'!AM14+'aug-sep'!AM14+'sep-okt'!AM14+'okt-nov'!AM14+'nov-dec'!AM14+'dec-jan'!AM14+'dec-jan'!AM14</f>
        <v>0</v>
      </c>
      <c r="L8" s="5">
        <f>'jan-feb'!AN14+'feb-mar'!AN14+'mar-apr'!AN14+'apr-maj'!AN14+'maj-jun'!AN14+'jun-jul'!AN14+'jul-aug'!AN14+'aug-sep'!AN14+'sep-okt'!AN14+'okt-nov'!AN14+'nov-dec'!AN14+'dec-jan'!AN14+'dec-jan'!AN14</f>
        <v>0</v>
      </c>
      <c r="M8" s="5">
        <f>'jan-feb'!AO14+'feb-mar'!AO14+'mar-apr'!AO14+'apr-maj'!AO14+'maj-jun'!AO14+'jun-jul'!AO14+'jul-aug'!AO14+'aug-sep'!AO14+'sep-okt'!AO14+'okt-nov'!AO14+'nov-dec'!AO14+'dec-jan'!AO14+'dec-jan'!AO14</f>
        <v>0</v>
      </c>
      <c r="N8" s="5">
        <f>'jan-feb'!AP14+'feb-mar'!AP14+'mar-apr'!AP14+'apr-maj'!AP14+'maj-jun'!AP14+'jun-jul'!AP14+'jul-aug'!AP14+'aug-sep'!AP14+'sep-okt'!AP14+'okt-nov'!AP14+'nov-dec'!AP14+'dec-jan'!AP14+'dec-jan'!AP14</f>
        <v>0</v>
      </c>
      <c r="O8" s="73"/>
      <c r="P8" s="73"/>
      <c r="Q8" s="73"/>
      <c r="R8" s="73"/>
      <c r="S8" s="73"/>
      <c r="T8" s="73"/>
      <c r="U8" s="73"/>
    </row>
    <row r="9" spans="1:21" ht="30" customHeight="1" x14ac:dyDescent="0.25">
      <c r="A9" s="84"/>
      <c r="B9" s="81"/>
      <c r="C9" s="74" t="s">
        <v>66</v>
      </c>
      <c r="D9" s="75" t="e" cm="1">
        <f t="array" ref="D9">_xlfn.IFS($C9="stopper",1,$C9="stoppet",2)</f>
        <v>#N/A</v>
      </c>
      <c r="E9" s="72"/>
      <c r="F9" s="73"/>
      <c r="G9" s="5">
        <f>'jan-feb'!AI15+'feb-mar'!AI15+'apr-maj'!AI15+'maj-jun'!AI15+'jun-jul'!AI15+'jul-aug'!AI15+'aug-sep'!AI15+'sep-okt'!AI15+'okt-nov'!AI15+'nov-dec'!AI15+'dec-jan'!AI15+'dec-jan'!AI15</f>
        <v>0</v>
      </c>
      <c r="H9" s="5">
        <f>'jan-feb'!AJ15+'feb-mar'!AJ15+'mar-apr'!AJ15+'apr-maj'!AJ15+'maj-jun'!AJ15+'jun-jul'!AJ15+'jul-aug'!AJ15+'aug-sep'!AJ15+'sep-okt'!AJ15+'okt-nov'!AJ15+'nov-dec'!AJ15+'dec-jan'!AJ15+'dec-jan'!AJ15</f>
        <v>0</v>
      </c>
      <c r="I9" s="5">
        <f>'jan-feb'!AK15+'feb-mar'!AK15+'mar-apr'!AK15+'apr-maj'!AK15+'maj-jun'!AK15+'jun-jul'!AK15+'jul-aug'!AK15+'aug-sep'!AK15+'sep-okt'!AK15+'okt-nov'!AK15+'nov-dec'!AK15+'dec-jan'!AK15+'dec-jan'!AK15</f>
        <v>0</v>
      </c>
      <c r="J9" s="5">
        <f>'jan-feb'!AL15+'feb-mar'!AL15+'mar-apr'!AL15+'apr-maj'!AL15+'maj-jun'!AL15+'jun-jul'!AL15+'jul-aug'!AL15+'aug-sep'!AL15+'sep-okt'!AL15+'okt-nov'!AL15+'nov-dec'!AL15+'dec-jan'!AL15+'dec-jan'!AL15</f>
        <v>0</v>
      </c>
      <c r="K9" s="5">
        <f>'jan-feb'!AM15+'feb-mar'!AM15+'mar-apr'!AM15+'apr-maj'!AM15+'maj-jun'!AM15+'jun-jul'!AM15+'jul-aug'!AM15+'aug-sep'!AM15+'sep-okt'!AM15+'okt-nov'!AM15+'nov-dec'!AM15+'dec-jan'!AM15+'dec-jan'!AM15</f>
        <v>0</v>
      </c>
      <c r="L9" s="5">
        <f>'jan-feb'!AN15+'feb-mar'!AN15+'mar-apr'!AN15+'apr-maj'!AN15+'maj-jun'!AN15+'jun-jul'!AN15+'jul-aug'!AN15+'aug-sep'!AN15+'sep-okt'!AN15+'okt-nov'!AN15+'nov-dec'!AN15+'dec-jan'!AN15+'dec-jan'!AN15</f>
        <v>0</v>
      </c>
      <c r="M9" s="5">
        <f>'jan-feb'!AO15+'feb-mar'!AO15+'mar-apr'!AO15+'apr-maj'!AO15+'maj-jun'!AO15+'jun-jul'!AO15+'jul-aug'!AO15+'aug-sep'!AO15+'sep-okt'!AO15+'okt-nov'!AO15+'nov-dec'!AO15+'dec-jan'!AO15+'dec-jan'!AO15</f>
        <v>0</v>
      </c>
      <c r="N9" s="5">
        <f>'jan-feb'!AP15+'feb-mar'!AP15+'mar-apr'!AP15+'apr-maj'!AP15+'maj-jun'!AP15+'jun-jul'!AP15+'jul-aug'!AP15+'aug-sep'!AP15+'sep-okt'!AP15+'okt-nov'!AP15+'nov-dec'!AP15+'dec-jan'!AP15+'dec-jan'!AP15</f>
        <v>0</v>
      </c>
      <c r="O9" s="73"/>
      <c r="P9" s="73"/>
      <c r="Q9" s="73"/>
      <c r="R9" s="73"/>
      <c r="S9" s="73"/>
      <c r="T9" s="73"/>
      <c r="U9" s="73"/>
    </row>
    <row r="10" spans="1:21" ht="30" customHeight="1" x14ac:dyDescent="0.25">
      <c r="A10" s="84"/>
      <c r="B10" s="81"/>
      <c r="C10" s="74" t="s">
        <v>66</v>
      </c>
      <c r="D10" s="75" t="e" cm="1">
        <f t="array" ref="D10">_xlfn.IFS($C10="stopper",1,$C10="stoppet",2)</f>
        <v>#N/A</v>
      </c>
      <c r="E10" s="72"/>
      <c r="F10" s="73"/>
      <c r="G10" s="5">
        <f>'jan-feb'!AI16+'feb-mar'!AI16+'apr-maj'!AI16+'maj-jun'!AI16+'jun-jul'!AI16+'jul-aug'!AI16+'aug-sep'!AI16+'sep-okt'!AI16+'okt-nov'!AI16+'nov-dec'!AI16+'dec-jan'!AI16+'dec-jan'!AI16</f>
        <v>0</v>
      </c>
      <c r="H10" s="5">
        <f>'jan-feb'!AJ16+'feb-mar'!AJ16+'mar-apr'!AJ16+'apr-maj'!AJ16+'maj-jun'!AJ16+'jun-jul'!AJ16+'jul-aug'!AJ16+'aug-sep'!AJ16+'sep-okt'!AJ16+'okt-nov'!AJ16+'nov-dec'!AJ16+'dec-jan'!AJ16+'dec-jan'!AJ16</f>
        <v>0</v>
      </c>
      <c r="I10" s="5">
        <f>'jan-feb'!AK16+'feb-mar'!AK16+'mar-apr'!AK16+'apr-maj'!AK16+'maj-jun'!AK16+'jun-jul'!AK16+'jul-aug'!AK16+'aug-sep'!AK16+'sep-okt'!AK16+'okt-nov'!AK16+'nov-dec'!AK16+'dec-jan'!AK16+'dec-jan'!AK16</f>
        <v>0</v>
      </c>
      <c r="J10" s="5">
        <f>'jan-feb'!AL16+'feb-mar'!AL16+'mar-apr'!AL16+'apr-maj'!AL16+'maj-jun'!AL16+'jun-jul'!AL16+'jul-aug'!AL16+'aug-sep'!AL16+'sep-okt'!AL16+'okt-nov'!AL16+'nov-dec'!AL16+'dec-jan'!AL16+'dec-jan'!AL16</f>
        <v>0</v>
      </c>
      <c r="K10" s="5">
        <f>'jan-feb'!AM16+'feb-mar'!AM16+'mar-apr'!AM16+'apr-maj'!AM16+'maj-jun'!AM16+'jun-jul'!AM16+'jul-aug'!AM16+'aug-sep'!AM16+'sep-okt'!AM16+'okt-nov'!AM16+'nov-dec'!AM16+'dec-jan'!AM16+'dec-jan'!AM16</f>
        <v>0</v>
      </c>
      <c r="L10" s="5">
        <f>'jan-feb'!AN16+'feb-mar'!AN16+'mar-apr'!AN16+'apr-maj'!AN16+'maj-jun'!AN16+'jun-jul'!AN16+'jul-aug'!AN16+'aug-sep'!AN16+'sep-okt'!AN16+'okt-nov'!AN16+'nov-dec'!AN16+'dec-jan'!AN16+'dec-jan'!AN16</f>
        <v>0</v>
      </c>
      <c r="M10" s="5">
        <f>'jan-feb'!AO16+'feb-mar'!AO16+'mar-apr'!AO16+'apr-maj'!AO16+'maj-jun'!AO16+'jun-jul'!AO16+'jul-aug'!AO16+'aug-sep'!AO16+'sep-okt'!AO16+'okt-nov'!AO16+'nov-dec'!AO16+'dec-jan'!AO16+'dec-jan'!AO16</f>
        <v>0</v>
      </c>
      <c r="N10" s="5">
        <f>'jan-feb'!AP16+'feb-mar'!AP16+'mar-apr'!AP16+'apr-maj'!AP16+'maj-jun'!AP16+'jun-jul'!AP16+'jul-aug'!AP16+'aug-sep'!AP16+'sep-okt'!AP16+'okt-nov'!AP16+'nov-dec'!AP16+'dec-jan'!AP16+'dec-jan'!AP16</f>
        <v>0</v>
      </c>
      <c r="O10" s="73"/>
      <c r="P10" s="73"/>
      <c r="Q10" s="73"/>
      <c r="R10" s="73"/>
      <c r="S10" s="73"/>
      <c r="T10" s="73"/>
      <c r="U10" s="73"/>
    </row>
    <row r="11" spans="1:21" ht="30" customHeight="1" x14ac:dyDescent="0.25">
      <c r="A11" s="84"/>
      <c r="B11" s="81"/>
      <c r="C11" s="74" t="s">
        <v>66</v>
      </c>
      <c r="D11" s="75" t="e" cm="1">
        <f t="array" ref="D11">_xlfn.IFS($C11="stopper",1,$C11="stoppet",2)</f>
        <v>#N/A</v>
      </c>
      <c r="E11" s="72"/>
      <c r="F11" s="73"/>
      <c r="G11" s="5">
        <f>'jan-feb'!AI17+'feb-mar'!AI17+'apr-maj'!AI17+'maj-jun'!AI17+'jun-jul'!AI17+'jul-aug'!AI17+'aug-sep'!AI17+'sep-okt'!AI17+'okt-nov'!AI17+'nov-dec'!AI17+'dec-jan'!AI17+'dec-jan'!AI17</f>
        <v>0</v>
      </c>
      <c r="H11" s="5">
        <f>'jan-feb'!AJ17+'feb-mar'!AJ17+'mar-apr'!AJ17+'apr-maj'!AJ17+'maj-jun'!AJ17+'jun-jul'!AJ17+'jul-aug'!AJ17+'aug-sep'!AJ17+'sep-okt'!AJ17+'okt-nov'!AJ17+'nov-dec'!AJ17+'dec-jan'!AJ17+'dec-jan'!AJ17</f>
        <v>0</v>
      </c>
      <c r="I11" s="5">
        <f>'jan-feb'!AK17+'feb-mar'!AK17+'mar-apr'!AK17+'apr-maj'!AK17+'maj-jun'!AK17+'jun-jul'!AK17+'jul-aug'!AK17+'aug-sep'!AK17+'sep-okt'!AK17+'okt-nov'!AK17+'nov-dec'!AK17+'dec-jan'!AK17+'dec-jan'!AK17</f>
        <v>0</v>
      </c>
      <c r="J11" s="5">
        <f>'jan-feb'!AL17+'feb-mar'!AL17+'mar-apr'!AL17+'apr-maj'!AL17+'maj-jun'!AL17+'jun-jul'!AL17+'jul-aug'!AL17+'aug-sep'!AL17+'sep-okt'!AL17+'okt-nov'!AL17+'nov-dec'!AL17+'dec-jan'!AL17+'dec-jan'!AL17</f>
        <v>0</v>
      </c>
      <c r="K11" s="5">
        <f>'jan-feb'!AM17+'feb-mar'!AM17+'mar-apr'!AM17+'apr-maj'!AM17+'maj-jun'!AM17+'jun-jul'!AM17+'jul-aug'!AM17+'aug-sep'!AM17+'sep-okt'!AM17+'okt-nov'!AM17+'nov-dec'!AM17+'dec-jan'!AM17+'dec-jan'!AM17</f>
        <v>0</v>
      </c>
      <c r="L11" s="5">
        <f>'jan-feb'!AN17+'feb-mar'!AN17+'mar-apr'!AN17+'apr-maj'!AN17+'maj-jun'!AN17+'jun-jul'!AN17+'jul-aug'!AN17+'aug-sep'!AN17+'sep-okt'!AN17+'okt-nov'!AN17+'nov-dec'!AN17+'dec-jan'!AN17+'dec-jan'!AN17</f>
        <v>0</v>
      </c>
      <c r="M11" s="5">
        <f>'jan-feb'!AO17+'feb-mar'!AO17+'mar-apr'!AO17+'apr-maj'!AO17+'maj-jun'!AO17+'jun-jul'!AO17+'jul-aug'!AO17+'aug-sep'!AO17+'sep-okt'!AO17+'okt-nov'!AO17+'nov-dec'!AO17+'dec-jan'!AO17+'dec-jan'!AO17</f>
        <v>0</v>
      </c>
      <c r="N11" s="5">
        <f>'jan-feb'!AP17+'feb-mar'!AP17+'mar-apr'!AP17+'apr-maj'!AP17+'maj-jun'!AP17+'jun-jul'!AP17+'jul-aug'!AP17+'aug-sep'!AP17+'sep-okt'!AP17+'okt-nov'!AP17+'nov-dec'!AP17+'dec-jan'!AP17+'dec-jan'!AP17</f>
        <v>0</v>
      </c>
      <c r="O11" s="73"/>
      <c r="P11" s="73"/>
      <c r="Q11" s="73"/>
      <c r="R11" s="73"/>
      <c r="S11" s="73"/>
      <c r="T11" s="73"/>
      <c r="U11" s="73"/>
    </row>
    <row r="12" spans="1:21" ht="30" customHeight="1" x14ac:dyDescent="0.25">
      <c r="A12" s="84"/>
      <c r="B12" s="81"/>
      <c r="C12" s="74" t="s">
        <v>66</v>
      </c>
      <c r="D12" s="75" t="e" cm="1">
        <f t="array" ref="D12">_xlfn.IFS($C12="stopper",1,$C12="stoppet",2)</f>
        <v>#N/A</v>
      </c>
      <c r="E12" s="72"/>
      <c r="F12" s="73"/>
      <c r="G12" s="5">
        <f>'jan-feb'!AI18+'feb-mar'!AI18+'apr-maj'!AI18+'maj-jun'!AI18+'jun-jul'!AI18+'jul-aug'!AI18+'aug-sep'!AI18+'sep-okt'!AI18+'okt-nov'!AI18+'nov-dec'!AI18+'dec-jan'!AI18+'dec-jan'!AI18</f>
        <v>0</v>
      </c>
      <c r="H12" s="5">
        <f>'jan-feb'!AJ18+'feb-mar'!AJ18+'mar-apr'!AJ18+'apr-maj'!AJ18+'maj-jun'!AJ18+'jun-jul'!AJ18+'jul-aug'!AJ18+'aug-sep'!AJ18+'sep-okt'!AJ18+'okt-nov'!AJ18+'nov-dec'!AJ18+'dec-jan'!AJ18+'dec-jan'!AJ18</f>
        <v>0</v>
      </c>
      <c r="I12" s="5">
        <f>'jan-feb'!AK18+'feb-mar'!AK18+'mar-apr'!AK18+'apr-maj'!AK18+'maj-jun'!AK18+'jun-jul'!AK18+'jul-aug'!AK18+'aug-sep'!AK18+'sep-okt'!AK18+'okt-nov'!AK18+'nov-dec'!AK18+'dec-jan'!AK18+'dec-jan'!AK18</f>
        <v>0</v>
      </c>
      <c r="J12" s="5">
        <f>'jan-feb'!AL18+'feb-mar'!AL18+'mar-apr'!AL18+'apr-maj'!AL18+'maj-jun'!AL18+'jun-jul'!AL18+'jul-aug'!AL18+'aug-sep'!AL18+'sep-okt'!AL18+'okt-nov'!AL18+'nov-dec'!AL18+'dec-jan'!AL18+'dec-jan'!AL18</f>
        <v>0</v>
      </c>
      <c r="K12" s="5">
        <f>'jan-feb'!AM18+'feb-mar'!AM18+'mar-apr'!AM18+'apr-maj'!AM18+'maj-jun'!AM18+'jun-jul'!AM18+'jul-aug'!AM18+'aug-sep'!AM18+'sep-okt'!AM18+'okt-nov'!AM18+'nov-dec'!AM18+'dec-jan'!AM18+'dec-jan'!AM18</f>
        <v>0</v>
      </c>
      <c r="L12" s="5">
        <f>'jan-feb'!AN18+'feb-mar'!AN18+'mar-apr'!AN18+'apr-maj'!AN18+'maj-jun'!AN18+'jun-jul'!AN18+'jul-aug'!AN18+'aug-sep'!AN18+'sep-okt'!AN18+'okt-nov'!AN18+'nov-dec'!AN18+'dec-jan'!AN18+'dec-jan'!AN18</f>
        <v>0</v>
      </c>
      <c r="M12" s="5">
        <f>'jan-feb'!AO18+'feb-mar'!AO18+'mar-apr'!AO18+'apr-maj'!AO18+'maj-jun'!AO18+'jun-jul'!AO18+'jul-aug'!AO18+'aug-sep'!AO18+'sep-okt'!AO18+'okt-nov'!AO18+'nov-dec'!AO18+'dec-jan'!AO18+'dec-jan'!AO18</f>
        <v>0</v>
      </c>
      <c r="N12" s="5">
        <f>'jan-feb'!AP18+'feb-mar'!AP18+'mar-apr'!AP18+'apr-maj'!AP18+'maj-jun'!AP18+'jun-jul'!AP18+'jul-aug'!AP18+'aug-sep'!AP18+'sep-okt'!AP18+'okt-nov'!AP18+'nov-dec'!AP18+'dec-jan'!AP18+'dec-jan'!AP18</f>
        <v>0</v>
      </c>
      <c r="O12" s="73"/>
      <c r="P12" s="73"/>
      <c r="Q12" s="73"/>
      <c r="R12" s="73"/>
      <c r="S12" s="73"/>
      <c r="T12" s="73"/>
      <c r="U12" s="73"/>
    </row>
    <row r="13" spans="1:21" ht="30" customHeight="1" x14ac:dyDescent="0.25">
      <c r="A13" s="84"/>
      <c r="B13" s="81"/>
      <c r="C13" s="74" t="s">
        <v>66</v>
      </c>
      <c r="D13" s="75" t="e" cm="1">
        <f t="array" ref="D13">_xlfn.IFS($C13="stopper",1,$C13="stoppet",2)</f>
        <v>#N/A</v>
      </c>
      <c r="E13" s="72"/>
      <c r="F13" s="73"/>
      <c r="G13" s="5">
        <f>'jan-feb'!AI19+'feb-mar'!AI19+'apr-maj'!AI19+'maj-jun'!AI19+'jun-jul'!AI19+'jul-aug'!AI19+'aug-sep'!AI19+'sep-okt'!AI19+'okt-nov'!AI19+'nov-dec'!AI19+'dec-jan'!AI19+'dec-jan'!AI19</f>
        <v>0</v>
      </c>
      <c r="H13" s="5">
        <f>'jan-feb'!AJ19+'feb-mar'!AJ19+'mar-apr'!AJ19+'apr-maj'!AJ19+'maj-jun'!AJ19+'jun-jul'!AJ19+'jul-aug'!AJ19+'aug-sep'!AJ19+'sep-okt'!AJ19+'okt-nov'!AJ19+'nov-dec'!AJ19+'dec-jan'!AJ19+'dec-jan'!AJ19</f>
        <v>0</v>
      </c>
      <c r="I13" s="5">
        <f>'jan-feb'!AK19+'feb-mar'!AK19+'mar-apr'!AK19+'apr-maj'!AK19+'maj-jun'!AK19+'jun-jul'!AK19+'jul-aug'!AK19+'aug-sep'!AK19+'sep-okt'!AK19+'okt-nov'!AK19+'nov-dec'!AK19+'dec-jan'!AK19+'dec-jan'!AK19</f>
        <v>0</v>
      </c>
      <c r="J13" s="5">
        <f>'jan-feb'!AL19+'feb-mar'!AL19+'mar-apr'!AL19+'apr-maj'!AL19+'maj-jun'!AL19+'jun-jul'!AL19+'jul-aug'!AL19+'aug-sep'!AL19+'sep-okt'!AL19+'okt-nov'!AL19+'nov-dec'!AL19+'dec-jan'!AL19+'dec-jan'!AL19</f>
        <v>0</v>
      </c>
      <c r="K13" s="5">
        <f>'jan-feb'!AM19+'feb-mar'!AM19+'mar-apr'!AM19+'apr-maj'!AM19+'maj-jun'!AM19+'jun-jul'!AM19+'jul-aug'!AM19+'aug-sep'!AM19+'sep-okt'!AM19+'okt-nov'!AM19+'nov-dec'!AM19+'dec-jan'!AM19+'dec-jan'!AM19</f>
        <v>0</v>
      </c>
      <c r="L13" s="5">
        <f>'jan-feb'!AN19+'feb-mar'!AN19+'mar-apr'!AN19+'apr-maj'!AN19+'maj-jun'!AN19+'jun-jul'!AN19+'jul-aug'!AN19+'aug-sep'!AN19+'sep-okt'!AN19+'okt-nov'!AN19+'nov-dec'!AN19+'dec-jan'!AN19+'dec-jan'!AN19</f>
        <v>0</v>
      </c>
      <c r="M13" s="5">
        <f>'jan-feb'!AO19+'feb-mar'!AO19+'mar-apr'!AO19+'apr-maj'!AO19+'maj-jun'!AO19+'jun-jul'!AO19+'jul-aug'!AO19+'aug-sep'!AO19+'sep-okt'!AO19+'okt-nov'!AO19+'nov-dec'!AO19+'dec-jan'!AO19+'dec-jan'!AO19</f>
        <v>0</v>
      </c>
      <c r="N13" s="5">
        <f>'jan-feb'!AP19+'feb-mar'!AP19+'mar-apr'!AP19+'apr-maj'!AP19+'maj-jun'!AP19+'jun-jul'!AP19+'jul-aug'!AP19+'aug-sep'!AP19+'sep-okt'!AP19+'okt-nov'!AP19+'nov-dec'!AP19+'dec-jan'!AP19+'dec-jan'!AP19</f>
        <v>0</v>
      </c>
      <c r="O13" s="73"/>
      <c r="P13" s="73"/>
      <c r="Q13" s="73"/>
      <c r="R13" s="73"/>
      <c r="S13" s="73"/>
      <c r="T13" s="73"/>
      <c r="U13" s="73"/>
    </row>
    <row r="14" spans="1:21" ht="30" customHeight="1" x14ac:dyDescent="0.25">
      <c r="A14" s="84"/>
      <c r="B14" s="81"/>
      <c r="C14" s="74" t="s">
        <v>66</v>
      </c>
      <c r="D14" s="75" t="e" cm="1">
        <f t="array" ref="D14">_xlfn.IFS($C14="stopper",1,$C14="stoppet",2)</f>
        <v>#N/A</v>
      </c>
      <c r="E14" s="72"/>
      <c r="F14" s="73"/>
      <c r="G14" s="5">
        <f>'jan-feb'!AI20+'feb-mar'!AI20+'apr-maj'!AI20+'maj-jun'!AI20+'jun-jul'!AI20+'jul-aug'!AI20+'aug-sep'!AI20+'sep-okt'!AI20+'okt-nov'!AI20+'nov-dec'!AI20+'dec-jan'!AI20+'dec-jan'!AI20</f>
        <v>0</v>
      </c>
      <c r="H14" s="5">
        <f>'jan-feb'!AJ20+'feb-mar'!AJ20+'mar-apr'!AJ20+'apr-maj'!AJ20+'maj-jun'!AJ20+'jun-jul'!AJ20+'jul-aug'!AJ20+'aug-sep'!AJ20+'sep-okt'!AJ20+'okt-nov'!AJ20+'nov-dec'!AJ20+'dec-jan'!AJ20+'dec-jan'!AJ20</f>
        <v>0</v>
      </c>
      <c r="I14" s="5">
        <f>'jan-feb'!AK20+'feb-mar'!AK20+'mar-apr'!AK20+'apr-maj'!AK20+'maj-jun'!AK20+'jun-jul'!AK20+'jul-aug'!AK20+'aug-sep'!AK20+'sep-okt'!AK20+'okt-nov'!AK20+'nov-dec'!AK20+'dec-jan'!AK20+'dec-jan'!AK20</f>
        <v>0</v>
      </c>
      <c r="J14" s="5">
        <f>'jan-feb'!AL20+'feb-mar'!AL20+'mar-apr'!AL20+'apr-maj'!AL20+'maj-jun'!AL20+'jun-jul'!AL20+'jul-aug'!AL20+'aug-sep'!AL20+'sep-okt'!AL20+'okt-nov'!AL20+'nov-dec'!AL20+'dec-jan'!AL20+'dec-jan'!AL20</f>
        <v>0</v>
      </c>
      <c r="K14" s="5">
        <f>'jan-feb'!AM20+'feb-mar'!AM20+'mar-apr'!AM20+'apr-maj'!AM20+'maj-jun'!AM20+'jun-jul'!AM20+'jul-aug'!AM20+'aug-sep'!AM20+'sep-okt'!AM20+'okt-nov'!AM20+'nov-dec'!AM20+'dec-jan'!AM20+'dec-jan'!AM20</f>
        <v>0</v>
      </c>
      <c r="L14" s="5">
        <f>'jan-feb'!AN20+'feb-mar'!AN20+'mar-apr'!AN20+'apr-maj'!AN20+'maj-jun'!AN20+'jun-jul'!AN20+'jul-aug'!AN20+'aug-sep'!AN20+'sep-okt'!AN20+'okt-nov'!AN20+'nov-dec'!AN20+'dec-jan'!AN20+'dec-jan'!AN20</f>
        <v>0</v>
      </c>
      <c r="M14" s="5">
        <f>'jan-feb'!AO20+'feb-mar'!AO20+'mar-apr'!AO20+'apr-maj'!AO20+'maj-jun'!AO20+'jun-jul'!AO20+'jul-aug'!AO20+'aug-sep'!AO20+'sep-okt'!AO20+'okt-nov'!AO20+'nov-dec'!AO20+'dec-jan'!AO20+'dec-jan'!AO20</f>
        <v>0</v>
      </c>
      <c r="N14" s="5">
        <f>'jan-feb'!AP20+'feb-mar'!AP20+'mar-apr'!AP20+'apr-maj'!AP20+'maj-jun'!AP20+'jun-jul'!AP20+'jul-aug'!AP20+'aug-sep'!AP20+'sep-okt'!AP20+'okt-nov'!AP20+'nov-dec'!AP20+'dec-jan'!AP20+'dec-jan'!AP20</f>
        <v>0</v>
      </c>
      <c r="O14" s="73"/>
      <c r="P14" s="73"/>
      <c r="Q14" s="73"/>
      <c r="R14" s="73"/>
      <c r="S14" s="73"/>
      <c r="T14" s="73"/>
      <c r="U14" s="73"/>
    </row>
    <row r="15" spans="1:21" ht="30" customHeight="1" x14ac:dyDescent="0.25">
      <c r="A15" s="84"/>
      <c r="B15" s="81"/>
      <c r="C15" s="74" t="s">
        <v>66</v>
      </c>
      <c r="D15" s="75" t="e" cm="1">
        <f t="array" ref="D15">_xlfn.IFS($C15="stopper",1,$C15="stoppet",2)</f>
        <v>#N/A</v>
      </c>
      <c r="E15" s="72"/>
      <c r="F15" s="73"/>
      <c r="G15" s="5">
        <f>'jan-feb'!AI21+'feb-mar'!AI21+'apr-maj'!AI21+'maj-jun'!AI21+'jun-jul'!AI21+'jul-aug'!AI21+'aug-sep'!AI21+'sep-okt'!AI21+'okt-nov'!AI21+'nov-dec'!AI21+'dec-jan'!AI21+'dec-jan'!AI21</f>
        <v>0</v>
      </c>
      <c r="H15" s="5">
        <f>'jan-feb'!AJ21+'feb-mar'!AJ21+'mar-apr'!AJ21+'apr-maj'!AJ21+'maj-jun'!AJ21+'jun-jul'!AJ21+'jul-aug'!AJ21+'aug-sep'!AJ21+'sep-okt'!AJ21+'okt-nov'!AJ21+'nov-dec'!AJ21+'dec-jan'!AJ21+'dec-jan'!AJ21</f>
        <v>0</v>
      </c>
      <c r="I15" s="5">
        <f>'jan-feb'!AK21+'feb-mar'!AK21+'mar-apr'!AK21+'apr-maj'!AK21+'maj-jun'!AK21+'jun-jul'!AK21+'jul-aug'!AK21+'aug-sep'!AK21+'sep-okt'!AK21+'okt-nov'!AK21+'nov-dec'!AK21+'dec-jan'!AK21+'dec-jan'!AK21</f>
        <v>0</v>
      </c>
      <c r="J15" s="5">
        <f>'jan-feb'!AL21+'feb-mar'!AL21+'mar-apr'!AL21+'apr-maj'!AL21+'maj-jun'!AL21+'jun-jul'!AL21+'jul-aug'!AL21+'aug-sep'!AL21+'sep-okt'!AL21+'okt-nov'!AL21+'nov-dec'!AL21+'dec-jan'!AL21+'dec-jan'!AL21</f>
        <v>0</v>
      </c>
      <c r="K15" s="5">
        <f>'jan-feb'!AM21+'feb-mar'!AM21+'mar-apr'!AM21+'apr-maj'!AM21+'maj-jun'!AM21+'jun-jul'!AM21+'jul-aug'!AM21+'aug-sep'!AM21+'sep-okt'!AM21+'okt-nov'!AM21+'nov-dec'!AM21+'dec-jan'!AM21+'dec-jan'!AM21</f>
        <v>0</v>
      </c>
      <c r="L15" s="5">
        <f>'jan-feb'!AN21+'feb-mar'!AN21+'mar-apr'!AN21+'apr-maj'!AN21+'maj-jun'!AN21+'jun-jul'!AN21+'jul-aug'!AN21+'aug-sep'!AN21+'sep-okt'!AN21+'okt-nov'!AN21+'nov-dec'!AN21+'dec-jan'!AN21+'dec-jan'!AN21</f>
        <v>0</v>
      </c>
      <c r="M15" s="5">
        <f>'jan-feb'!AO21+'feb-mar'!AO21+'mar-apr'!AO21+'apr-maj'!AO21+'maj-jun'!AO21+'jun-jul'!AO21+'jul-aug'!AO21+'aug-sep'!AO21+'sep-okt'!AO21+'okt-nov'!AO21+'nov-dec'!AO21+'dec-jan'!AO21+'dec-jan'!AO21</f>
        <v>0</v>
      </c>
      <c r="N15" s="5">
        <f>'jan-feb'!AP21+'feb-mar'!AP21+'mar-apr'!AP21+'apr-maj'!AP21+'maj-jun'!AP21+'jun-jul'!AP21+'jul-aug'!AP21+'aug-sep'!AP21+'sep-okt'!AP21+'okt-nov'!AP21+'nov-dec'!AP21+'dec-jan'!AP21+'dec-jan'!AP21</f>
        <v>0</v>
      </c>
      <c r="O15" s="73"/>
      <c r="P15" s="73"/>
      <c r="Q15" s="73"/>
      <c r="R15" s="73"/>
      <c r="S15" s="73"/>
      <c r="T15" s="73"/>
      <c r="U15" s="73"/>
    </row>
    <row r="16" spans="1:21" ht="30" customHeight="1" x14ac:dyDescent="0.25">
      <c r="A16" s="84"/>
      <c r="B16" s="81"/>
      <c r="C16" s="74" t="s">
        <v>66</v>
      </c>
      <c r="D16" s="75" t="e" cm="1">
        <f t="array" ref="D16">_xlfn.IFS($C16="stopper",1,$C16="stoppet",2)</f>
        <v>#N/A</v>
      </c>
      <c r="E16" s="72"/>
      <c r="F16" s="73"/>
      <c r="G16" s="5">
        <f>'jan-feb'!AI22+'feb-mar'!AI22+'apr-maj'!AI22+'maj-jun'!AI22+'jun-jul'!AI22+'jul-aug'!AI22+'aug-sep'!AI22+'sep-okt'!AI22+'okt-nov'!AI22+'nov-dec'!AI22+'dec-jan'!AI22+'dec-jan'!AI22</f>
        <v>0</v>
      </c>
      <c r="H16" s="5">
        <f>'jan-feb'!AJ22+'feb-mar'!AJ22+'mar-apr'!AJ22+'apr-maj'!AJ22+'maj-jun'!AJ22+'jun-jul'!AJ22+'jul-aug'!AJ22+'aug-sep'!AJ22+'sep-okt'!AJ22+'okt-nov'!AJ22+'nov-dec'!AJ22+'dec-jan'!AJ22+'dec-jan'!AJ22</f>
        <v>0</v>
      </c>
      <c r="I16" s="5">
        <f>'jan-feb'!AK22+'feb-mar'!AK22+'mar-apr'!AK22+'apr-maj'!AK22+'maj-jun'!AK22+'jun-jul'!AK22+'jul-aug'!AK22+'aug-sep'!AK22+'sep-okt'!AK22+'okt-nov'!AK22+'nov-dec'!AK22+'dec-jan'!AK22+'dec-jan'!AK22</f>
        <v>0</v>
      </c>
      <c r="J16" s="5">
        <f>'jan-feb'!AL22+'feb-mar'!AL22+'mar-apr'!AL22+'apr-maj'!AL22+'maj-jun'!AL22+'jun-jul'!AL22+'jul-aug'!AL22+'aug-sep'!AL22+'sep-okt'!AL22+'okt-nov'!AL22+'nov-dec'!AL22+'dec-jan'!AL22+'dec-jan'!AL22</f>
        <v>0</v>
      </c>
      <c r="K16" s="5">
        <f>'jan-feb'!AM22+'feb-mar'!AM22+'mar-apr'!AM22+'apr-maj'!AM22+'maj-jun'!AM22+'jun-jul'!AM22+'jul-aug'!AM22+'aug-sep'!AM22+'sep-okt'!AM22+'okt-nov'!AM22+'nov-dec'!AM22+'dec-jan'!AM22+'dec-jan'!AM22</f>
        <v>0</v>
      </c>
      <c r="L16" s="5">
        <f>'jan-feb'!AN22+'feb-mar'!AN22+'mar-apr'!AN22+'apr-maj'!AN22+'maj-jun'!AN22+'jun-jul'!AN22+'jul-aug'!AN22+'aug-sep'!AN22+'sep-okt'!AN22+'okt-nov'!AN22+'nov-dec'!AN22+'dec-jan'!AN22+'dec-jan'!AN22</f>
        <v>0</v>
      </c>
      <c r="M16" s="5">
        <f>'jan-feb'!AO22+'feb-mar'!AO22+'mar-apr'!AO22+'apr-maj'!AO22+'maj-jun'!AO22+'jun-jul'!AO22+'jul-aug'!AO22+'aug-sep'!AO22+'sep-okt'!AO22+'okt-nov'!AO22+'nov-dec'!AO22+'dec-jan'!AO22+'dec-jan'!AO22</f>
        <v>0</v>
      </c>
      <c r="N16" s="5">
        <f>'jan-feb'!AP22+'feb-mar'!AP22+'mar-apr'!AP22+'apr-maj'!AP22+'maj-jun'!AP22+'jun-jul'!AP22+'jul-aug'!AP22+'aug-sep'!AP22+'sep-okt'!AP22+'okt-nov'!AP22+'nov-dec'!AP22+'dec-jan'!AP22+'dec-jan'!AP22</f>
        <v>0</v>
      </c>
      <c r="O16" s="73"/>
      <c r="P16" s="73"/>
      <c r="Q16" s="73"/>
      <c r="R16" s="73"/>
      <c r="S16" s="73"/>
      <c r="T16" s="73"/>
      <c r="U16" s="73"/>
    </row>
    <row r="17" spans="1:21" ht="30" customHeight="1" x14ac:dyDescent="0.25">
      <c r="A17" s="84"/>
      <c r="B17" s="81"/>
      <c r="C17" s="74" t="s">
        <v>66</v>
      </c>
      <c r="D17" s="75" t="e" cm="1">
        <f t="array" ref="D17">_xlfn.IFS($C17="stopper",1,$C17="stoppet",2)</f>
        <v>#N/A</v>
      </c>
      <c r="E17" s="72"/>
      <c r="F17" s="73"/>
      <c r="G17" s="5">
        <f>'jan-feb'!AI23+'feb-mar'!AI23+'apr-maj'!AI23+'maj-jun'!AI23+'jun-jul'!AI23+'jul-aug'!AI23+'aug-sep'!AI23+'sep-okt'!AI23+'okt-nov'!AI23+'nov-dec'!AI23+'dec-jan'!AI23+'dec-jan'!AI23</f>
        <v>0</v>
      </c>
      <c r="H17" s="5">
        <f>'jan-feb'!AJ23+'feb-mar'!AJ23+'mar-apr'!AJ23+'apr-maj'!AJ23+'maj-jun'!AJ23+'jun-jul'!AJ23+'jul-aug'!AJ23+'aug-sep'!AJ23+'sep-okt'!AJ23+'okt-nov'!AJ23+'nov-dec'!AJ23+'dec-jan'!AJ23+'dec-jan'!AJ23</f>
        <v>0</v>
      </c>
      <c r="I17" s="5">
        <f>'jan-feb'!AK23+'feb-mar'!AK23+'mar-apr'!AK23+'apr-maj'!AK23+'maj-jun'!AK23+'jun-jul'!AK23+'jul-aug'!AK23+'aug-sep'!AK23+'sep-okt'!AK23+'okt-nov'!AK23+'nov-dec'!AK23+'dec-jan'!AK23+'dec-jan'!AK23</f>
        <v>0</v>
      </c>
      <c r="J17" s="5">
        <f>'jan-feb'!AL23+'feb-mar'!AL23+'mar-apr'!AL23+'apr-maj'!AL23+'maj-jun'!AL23+'jun-jul'!AL23+'jul-aug'!AL23+'aug-sep'!AL23+'sep-okt'!AL23+'okt-nov'!AL23+'nov-dec'!AL23+'dec-jan'!AL23+'dec-jan'!AL23</f>
        <v>0</v>
      </c>
      <c r="K17" s="5">
        <f>'jan-feb'!AM23+'feb-mar'!AM23+'mar-apr'!AM23+'apr-maj'!AM23+'maj-jun'!AM23+'jun-jul'!AM23+'jul-aug'!AM23+'aug-sep'!AM23+'sep-okt'!AM23+'okt-nov'!AM23+'nov-dec'!AM23+'dec-jan'!AM23+'dec-jan'!AM23</f>
        <v>0</v>
      </c>
      <c r="L17" s="5">
        <f>'jan-feb'!AN23+'feb-mar'!AN23+'mar-apr'!AN23+'apr-maj'!AN23+'maj-jun'!AN23+'jun-jul'!AN23+'jul-aug'!AN23+'aug-sep'!AN23+'sep-okt'!AN23+'okt-nov'!AN23+'nov-dec'!AN23+'dec-jan'!AN23+'dec-jan'!AN23</f>
        <v>0</v>
      </c>
      <c r="M17" s="5">
        <f>'jan-feb'!AO23+'feb-mar'!AO23+'mar-apr'!AO23+'apr-maj'!AO23+'maj-jun'!AO23+'jun-jul'!AO23+'jul-aug'!AO23+'aug-sep'!AO23+'sep-okt'!AO23+'okt-nov'!AO23+'nov-dec'!AO23+'dec-jan'!AO23+'dec-jan'!AO23</f>
        <v>0</v>
      </c>
      <c r="N17" s="5">
        <f>'jan-feb'!AP23+'feb-mar'!AP23+'mar-apr'!AP23+'apr-maj'!AP23+'maj-jun'!AP23+'jun-jul'!AP23+'jul-aug'!AP23+'aug-sep'!AP23+'sep-okt'!AP23+'okt-nov'!AP23+'nov-dec'!AP23+'dec-jan'!AP23+'dec-jan'!AP23</f>
        <v>0</v>
      </c>
      <c r="O17" s="73"/>
      <c r="P17" s="73"/>
      <c r="Q17" s="73"/>
      <c r="R17" s="73"/>
      <c r="S17" s="73"/>
      <c r="T17" s="73"/>
      <c r="U17" s="73"/>
    </row>
    <row r="18" spans="1:21" ht="30" customHeight="1" x14ac:dyDescent="0.25">
      <c r="A18" s="84"/>
      <c r="B18" s="81"/>
      <c r="C18" s="74" t="s">
        <v>66</v>
      </c>
      <c r="D18" s="75" t="e" cm="1">
        <f t="array" ref="D18">_xlfn.IFS($C18="stopper",1,$C18="stoppet",2)</f>
        <v>#N/A</v>
      </c>
      <c r="E18" s="72"/>
      <c r="F18" s="73"/>
      <c r="G18" s="5">
        <f>'jan-feb'!AI24+'feb-mar'!AI24+'apr-maj'!AI24+'maj-jun'!AI24+'jun-jul'!AI24+'jul-aug'!AI24+'aug-sep'!AI24+'sep-okt'!AI24+'okt-nov'!AI24+'nov-dec'!AI24+'dec-jan'!AI24+'dec-jan'!AI24</f>
        <v>0</v>
      </c>
      <c r="H18" s="5">
        <f>'jan-feb'!AJ24+'feb-mar'!AJ24+'mar-apr'!AJ24+'apr-maj'!AJ24+'maj-jun'!AJ24+'jun-jul'!AJ24+'jul-aug'!AJ24+'aug-sep'!AJ24+'sep-okt'!AJ24+'okt-nov'!AJ24+'nov-dec'!AJ24+'dec-jan'!AJ24+'dec-jan'!AJ24</f>
        <v>0</v>
      </c>
      <c r="I18" s="5">
        <f>'jan-feb'!AK24+'feb-mar'!AK24+'mar-apr'!AK24+'apr-maj'!AK24+'maj-jun'!AK24+'jun-jul'!AK24+'jul-aug'!AK24+'aug-sep'!AK24+'sep-okt'!AK24+'okt-nov'!AK24+'nov-dec'!AK24+'dec-jan'!AK24+'dec-jan'!AK24</f>
        <v>0</v>
      </c>
      <c r="J18" s="5">
        <f>'jan-feb'!AL24+'feb-mar'!AL24+'mar-apr'!AL24+'apr-maj'!AL24+'maj-jun'!AL24+'jun-jul'!AL24+'jul-aug'!AL24+'aug-sep'!AL24+'sep-okt'!AL24+'okt-nov'!AL24+'nov-dec'!AL24+'dec-jan'!AL24+'dec-jan'!AL24</f>
        <v>0</v>
      </c>
      <c r="K18" s="5">
        <f>'jan-feb'!AM24+'feb-mar'!AM24+'mar-apr'!AM24+'apr-maj'!AM24+'maj-jun'!AM24+'jun-jul'!AM24+'jul-aug'!AM24+'aug-sep'!AM24+'sep-okt'!AM24+'okt-nov'!AM24+'nov-dec'!AM24+'dec-jan'!AM24+'dec-jan'!AM24</f>
        <v>0</v>
      </c>
      <c r="L18" s="5">
        <f>'jan-feb'!AN24+'feb-mar'!AN24+'mar-apr'!AN24+'apr-maj'!AN24+'maj-jun'!AN24+'jun-jul'!AN24+'jul-aug'!AN24+'aug-sep'!AN24+'sep-okt'!AN24+'okt-nov'!AN24+'nov-dec'!AN24+'dec-jan'!AN24+'dec-jan'!AN24</f>
        <v>0</v>
      </c>
      <c r="M18" s="5">
        <f>'jan-feb'!AO24+'feb-mar'!AO24+'mar-apr'!AO24+'apr-maj'!AO24+'maj-jun'!AO24+'jun-jul'!AO24+'jul-aug'!AO24+'aug-sep'!AO24+'sep-okt'!AO24+'okt-nov'!AO24+'nov-dec'!AO24+'dec-jan'!AO24+'dec-jan'!AO24</f>
        <v>0</v>
      </c>
      <c r="N18" s="5">
        <f>'jan-feb'!AP24+'feb-mar'!AP24+'mar-apr'!AP24+'apr-maj'!AP24+'maj-jun'!AP24+'jun-jul'!AP24+'jul-aug'!AP24+'aug-sep'!AP24+'sep-okt'!AP24+'okt-nov'!AP24+'nov-dec'!AP24+'dec-jan'!AP24+'dec-jan'!AP24</f>
        <v>0</v>
      </c>
      <c r="O18" s="73"/>
      <c r="P18" s="73"/>
      <c r="Q18" s="73"/>
      <c r="R18" s="73"/>
      <c r="S18" s="73"/>
      <c r="T18" s="73"/>
      <c r="U18" s="73"/>
    </row>
    <row r="19" spans="1:21" ht="30" customHeight="1" x14ac:dyDescent="0.25">
      <c r="A19" s="84"/>
      <c r="B19" s="81"/>
      <c r="C19" s="74" t="s">
        <v>66</v>
      </c>
      <c r="D19" s="75" t="e" cm="1">
        <f t="array" ref="D19">_xlfn.IFS($C19="stopper",1,$C19="stoppet",2)</f>
        <v>#N/A</v>
      </c>
      <c r="E19" s="72"/>
      <c r="F19" s="73"/>
      <c r="G19" s="5">
        <f>'jan-feb'!AI25+'feb-mar'!AI25+'apr-maj'!AI25+'maj-jun'!AI25+'jun-jul'!AI25+'jul-aug'!AI25+'aug-sep'!AI25+'sep-okt'!AI25+'okt-nov'!AI25+'nov-dec'!AI25+'dec-jan'!AI25+'dec-jan'!AI25</f>
        <v>0</v>
      </c>
      <c r="H19" s="5">
        <f>'jan-feb'!AJ25+'feb-mar'!AJ25+'mar-apr'!AJ25+'apr-maj'!AJ25+'maj-jun'!AJ25+'jun-jul'!AJ25+'jul-aug'!AJ25+'aug-sep'!AJ25+'sep-okt'!AJ25+'okt-nov'!AJ25+'nov-dec'!AJ25+'dec-jan'!AJ25+'dec-jan'!AJ25</f>
        <v>0</v>
      </c>
      <c r="I19" s="5">
        <f>'jan-feb'!AK25+'feb-mar'!AK25+'mar-apr'!AK25+'apr-maj'!AK25+'maj-jun'!AK25+'jun-jul'!AK25+'jul-aug'!AK25+'aug-sep'!AK25+'sep-okt'!AK25+'okt-nov'!AK25+'nov-dec'!AK25+'dec-jan'!AK25+'dec-jan'!AK25</f>
        <v>0</v>
      </c>
      <c r="J19" s="5">
        <f>'jan-feb'!AL25+'feb-mar'!AL25+'mar-apr'!AL25+'apr-maj'!AL25+'maj-jun'!AL25+'jun-jul'!AL25+'jul-aug'!AL25+'aug-sep'!AL25+'sep-okt'!AL25+'okt-nov'!AL25+'nov-dec'!AL25+'dec-jan'!AL25+'dec-jan'!AL25</f>
        <v>0</v>
      </c>
      <c r="K19" s="5">
        <f>'jan-feb'!AM25+'feb-mar'!AM25+'mar-apr'!AM25+'apr-maj'!AM25+'maj-jun'!AM25+'jun-jul'!AM25+'jul-aug'!AM25+'aug-sep'!AM25+'sep-okt'!AM25+'okt-nov'!AM25+'nov-dec'!AM25+'dec-jan'!AM25+'dec-jan'!AM25</f>
        <v>0</v>
      </c>
      <c r="L19" s="5">
        <f>'jan-feb'!AN25+'feb-mar'!AN25+'mar-apr'!AN25+'apr-maj'!AN25+'maj-jun'!AN25+'jun-jul'!AN25+'jul-aug'!AN25+'aug-sep'!AN25+'sep-okt'!AN25+'okt-nov'!AN25+'nov-dec'!AN25+'dec-jan'!AN25+'dec-jan'!AN25</f>
        <v>0</v>
      </c>
      <c r="M19" s="5">
        <f>'jan-feb'!AO25+'feb-mar'!AO25+'mar-apr'!AO25+'apr-maj'!AO25+'maj-jun'!AO25+'jun-jul'!AO25+'jul-aug'!AO25+'aug-sep'!AO25+'sep-okt'!AO25+'okt-nov'!AO25+'nov-dec'!AO25+'dec-jan'!AO25+'dec-jan'!AO25</f>
        <v>0</v>
      </c>
      <c r="N19" s="5">
        <f>'jan-feb'!AP25+'feb-mar'!AP25+'mar-apr'!AP25+'apr-maj'!AP25+'maj-jun'!AP25+'jun-jul'!AP25+'jul-aug'!AP25+'aug-sep'!AP25+'sep-okt'!AP25+'okt-nov'!AP25+'nov-dec'!AP25+'dec-jan'!AP25+'dec-jan'!AP25</f>
        <v>0</v>
      </c>
      <c r="O19" s="73"/>
      <c r="P19" s="73"/>
      <c r="Q19" s="73"/>
      <c r="R19" s="73"/>
      <c r="S19" s="73"/>
      <c r="T19" s="73"/>
      <c r="U19" s="73"/>
    </row>
    <row r="20" spans="1:21" ht="30" customHeight="1" x14ac:dyDescent="0.25">
      <c r="A20" s="84"/>
      <c r="B20" s="81"/>
      <c r="C20" s="74" t="s">
        <v>66</v>
      </c>
      <c r="D20" s="75" t="e" cm="1">
        <f t="array" ref="D20">_xlfn.IFS($C20="stopper",1,$C20="stoppet",2)</f>
        <v>#N/A</v>
      </c>
      <c r="E20" s="72"/>
      <c r="F20" s="73"/>
      <c r="G20" s="5">
        <f>'jan-feb'!AI26+'feb-mar'!AI26+'apr-maj'!AI26+'maj-jun'!AI26+'jun-jul'!AI26+'jul-aug'!AI26+'aug-sep'!AI26+'sep-okt'!AI26+'okt-nov'!AI26+'nov-dec'!AI26+'dec-jan'!AI26+'dec-jan'!AI26</f>
        <v>0</v>
      </c>
      <c r="H20" s="5">
        <f>'jan-feb'!AJ26+'feb-mar'!AJ26+'mar-apr'!AJ26+'apr-maj'!AJ26+'maj-jun'!AJ26+'jun-jul'!AJ26+'jul-aug'!AJ26+'aug-sep'!AJ26+'sep-okt'!AJ26+'okt-nov'!AJ26+'nov-dec'!AJ26+'dec-jan'!AJ26+'dec-jan'!AJ26</f>
        <v>0</v>
      </c>
      <c r="I20" s="5">
        <f>'jan-feb'!AK26+'feb-mar'!AK26+'mar-apr'!AK26+'apr-maj'!AK26+'maj-jun'!AK26+'jun-jul'!AK26+'jul-aug'!AK26+'aug-sep'!AK26+'sep-okt'!AK26+'okt-nov'!AK26+'nov-dec'!AK26+'dec-jan'!AK26+'dec-jan'!AK26</f>
        <v>0</v>
      </c>
      <c r="J20" s="5">
        <f>'jan-feb'!AL26+'feb-mar'!AL26+'mar-apr'!AL26+'apr-maj'!AL26+'maj-jun'!AL26+'jun-jul'!AL26+'jul-aug'!AL26+'aug-sep'!AL26+'sep-okt'!AL26+'okt-nov'!AL26+'nov-dec'!AL26+'dec-jan'!AL26+'dec-jan'!AL26</f>
        <v>0</v>
      </c>
      <c r="K20" s="5">
        <f>'jan-feb'!AM26+'feb-mar'!AM26+'mar-apr'!AM26+'apr-maj'!AM26+'maj-jun'!AM26+'jun-jul'!AM26+'jul-aug'!AM26+'aug-sep'!AM26+'sep-okt'!AM26+'okt-nov'!AM26+'nov-dec'!AM26+'dec-jan'!AM26+'dec-jan'!AM26</f>
        <v>0</v>
      </c>
      <c r="L20" s="5">
        <f>'jan-feb'!AN26+'feb-mar'!AN26+'mar-apr'!AN26+'apr-maj'!AN26+'maj-jun'!AN26+'jun-jul'!AN26+'jul-aug'!AN26+'aug-sep'!AN26+'sep-okt'!AN26+'okt-nov'!AN26+'nov-dec'!AN26+'dec-jan'!AN26+'dec-jan'!AN26</f>
        <v>0</v>
      </c>
      <c r="M20" s="5">
        <f>'jan-feb'!AO26+'feb-mar'!AO26+'mar-apr'!AO26+'apr-maj'!AO26+'maj-jun'!AO26+'jun-jul'!AO26+'jul-aug'!AO26+'aug-sep'!AO26+'sep-okt'!AO26+'okt-nov'!AO26+'nov-dec'!AO26+'dec-jan'!AO26+'dec-jan'!AO26</f>
        <v>0</v>
      </c>
      <c r="N20" s="5">
        <f>'jan-feb'!AP26+'feb-mar'!AP26+'mar-apr'!AP26+'apr-maj'!AP26+'maj-jun'!AP26+'jun-jul'!AP26+'jul-aug'!AP26+'aug-sep'!AP26+'sep-okt'!AP26+'okt-nov'!AP26+'nov-dec'!AP26+'dec-jan'!AP26+'dec-jan'!AP26</f>
        <v>0</v>
      </c>
      <c r="O20" s="73"/>
      <c r="P20" s="73"/>
      <c r="Q20" s="73"/>
      <c r="R20" s="73"/>
      <c r="S20" s="73"/>
      <c r="T20" s="73"/>
      <c r="U20" s="73"/>
    </row>
    <row r="21" spans="1:21" ht="30" customHeight="1" x14ac:dyDescent="0.25">
      <c r="A21" s="84"/>
      <c r="B21" s="81"/>
      <c r="C21" s="74" t="s">
        <v>66</v>
      </c>
      <c r="D21" s="75" t="e" cm="1">
        <f t="array" ref="D21">_xlfn.IFS($C21="stopper",1,$C21="stoppet",2)</f>
        <v>#N/A</v>
      </c>
      <c r="E21" s="72"/>
      <c r="F21" s="73"/>
      <c r="G21" s="5">
        <f>'jan-feb'!AI27+'feb-mar'!AI27+'apr-maj'!AI27+'maj-jun'!AI27+'jun-jul'!AI27+'jul-aug'!AI27+'aug-sep'!AI27+'sep-okt'!AI27+'okt-nov'!AI27+'nov-dec'!AI27+'dec-jan'!AI27+'dec-jan'!AI27</f>
        <v>0</v>
      </c>
      <c r="H21" s="5">
        <f>'jan-feb'!AJ27+'feb-mar'!AJ27+'mar-apr'!AJ27+'apr-maj'!AJ27+'maj-jun'!AJ27+'jun-jul'!AJ27+'jul-aug'!AJ27+'aug-sep'!AJ27+'sep-okt'!AJ27+'okt-nov'!AJ27+'nov-dec'!AJ27+'dec-jan'!AJ27+'dec-jan'!AJ27</f>
        <v>0</v>
      </c>
      <c r="I21" s="5">
        <f>'jan-feb'!AK27+'feb-mar'!AK27+'mar-apr'!AK27+'apr-maj'!AK27+'maj-jun'!AK27+'jun-jul'!AK27+'jul-aug'!AK27+'aug-sep'!AK27+'sep-okt'!AK27+'okt-nov'!AK27+'nov-dec'!AK27+'dec-jan'!AK27+'dec-jan'!AK27</f>
        <v>0</v>
      </c>
      <c r="J21" s="5">
        <f>'jan-feb'!AL27+'feb-mar'!AL27+'mar-apr'!AL27+'apr-maj'!AL27+'maj-jun'!AL27+'jun-jul'!AL27+'jul-aug'!AL27+'aug-sep'!AL27+'sep-okt'!AL27+'okt-nov'!AL27+'nov-dec'!AL27+'dec-jan'!AL27+'dec-jan'!AL27</f>
        <v>0</v>
      </c>
      <c r="K21" s="5">
        <f>'jan-feb'!AM27+'feb-mar'!AM27+'mar-apr'!AM27+'apr-maj'!AM27+'maj-jun'!AM27+'jun-jul'!AM27+'jul-aug'!AM27+'aug-sep'!AM27+'sep-okt'!AM27+'okt-nov'!AM27+'nov-dec'!AM27+'dec-jan'!AM27+'dec-jan'!AM27</f>
        <v>0</v>
      </c>
      <c r="L21" s="5">
        <f>'jan-feb'!AN27+'feb-mar'!AN27+'mar-apr'!AN27+'apr-maj'!AN27+'maj-jun'!AN27+'jun-jul'!AN27+'jul-aug'!AN27+'aug-sep'!AN27+'sep-okt'!AN27+'okt-nov'!AN27+'nov-dec'!AN27+'dec-jan'!AN27+'dec-jan'!AN27</f>
        <v>0</v>
      </c>
      <c r="M21" s="5">
        <f>'jan-feb'!AO27+'feb-mar'!AO27+'mar-apr'!AO27+'apr-maj'!AO27+'maj-jun'!AO27+'jun-jul'!AO27+'jul-aug'!AO27+'aug-sep'!AO27+'sep-okt'!AO27+'okt-nov'!AO27+'nov-dec'!AO27+'dec-jan'!AO27+'dec-jan'!AO27</f>
        <v>0</v>
      </c>
      <c r="N21" s="5">
        <f>'jan-feb'!AP27+'feb-mar'!AP27+'mar-apr'!AP27+'apr-maj'!AP27+'maj-jun'!AP27+'jun-jul'!AP27+'jul-aug'!AP27+'aug-sep'!AP27+'sep-okt'!AP27+'okt-nov'!AP27+'nov-dec'!AP27+'dec-jan'!AP27+'dec-jan'!AP27</f>
        <v>0</v>
      </c>
      <c r="O21" s="73"/>
      <c r="P21" s="73"/>
      <c r="Q21" s="73"/>
      <c r="R21" s="73"/>
      <c r="S21" s="73"/>
      <c r="T21" s="73"/>
      <c r="U21" s="73"/>
    </row>
    <row r="22" spans="1:21" ht="30" customHeight="1" x14ac:dyDescent="0.25">
      <c r="A22" s="85"/>
      <c r="B22" s="82"/>
      <c r="C22" s="74" t="s">
        <v>66</v>
      </c>
      <c r="D22" s="75" t="e" cm="1">
        <f t="array" ref="D22">_xlfn.IFS($C22="stopper",1,$C22="stoppet",2)</f>
        <v>#N/A</v>
      </c>
      <c r="E22" s="72"/>
      <c r="F22" s="73"/>
      <c r="G22" s="5">
        <f>'jan-feb'!AI28+'feb-mar'!AI28+'apr-maj'!AI28+'maj-jun'!AI28+'jun-jul'!AI28+'jul-aug'!AI28+'aug-sep'!AI28+'sep-okt'!AI28+'okt-nov'!AI28+'nov-dec'!AI28+'dec-jan'!AI28+'dec-jan'!AI28</f>
        <v>0</v>
      </c>
      <c r="H22" s="5">
        <f>'jan-feb'!AJ28+'feb-mar'!AJ28+'mar-apr'!AJ28+'apr-maj'!AJ28+'maj-jun'!AJ28+'jun-jul'!AJ28+'jul-aug'!AJ28+'aug-sep'!AJ28+'sep-okt'!AJ28+'okt-nov'!AJ28+'nov-dec'!AJ28+'dec-jan'!AJ28+'dec-jan'!AJ28</f>
        <v>0</v>
      </c>
      <c r="I22" s="5">
        <f>'jan-feb'!AK28+'feb-mar'!AK28+'mar-apr'!AK28+'apr-maj'!AK28+'maj-jun'!AK28+'jun-jul'!AK28+'jul-aug'!AK28+'aug-sep'!AK28+'sep-okt'!AK28+'okt-nov'!AK28+'nov-dec'!AK28+'dec-jan'!AK28+'dec-jan'!AK28</f>
        <v>0</v>
      </c>
      <c r="J22" s="5">
        <f>'jan-feb'!AL28+'feb-mar'!AL28+'mar-apr'!AL28+'apr-maj'!AL28+'maj-jun'!AL28+'jun-jul'!AL28+'jul-aug'!AL28+'aug-sep'!AL28+'sep-okt'!AL28+'okt-nov'!AL28+'nov-dec'!AL28+'dec-jan'!AL28+'dec-jan'!AL28</f>
        <v>0</v>
      </c>
      <c r="K22" s="5">
        <f>'jan-feb'!AM28+'feb-mar'!AM28+'mar-apr'!AM28+'apr-maj'!AM28+'maj-jun'!AM28+'jun-jul'!AM28+'jul-aug'!AM28+'aug-sep'!AM28+'sep-okt'!AM28+'okt-nov'!AM28+'nov-dec'!AM28+'dec-jan'!AM28+'dec-jan'!AM28</f>
        <v>0</v>
      </c>
      <c r="L22" s="5">
        <f>'jan-feb'!AN28+'feb-mar'!AN28+'mar-apr'!AN28+'apr-maj'!AN28+'maj-jun'!AN28+'jun-jul'!AN28+'jul-aug'!AN28+'aug-sep'!AN28+'sep-okt'!AN28+'okt-nov'!AN28+'nov-dec'!AN28+'dec-jan'!AN28+'dec-jan'!AN28</f>
        <v>0</v>
      </c>
      <c r="M22" s="5">
        <f>'jan-feb'!AO28+'feb-mar'!AO28+'mar-apr'!AO28+'apr-maj'!AO28+'maj-jun'!AO28+'jun-jul'!AO28+'jul-aug'!AO28+'aug-sep'!AO28+'sep-okt'!AO28+'okt-nov'!AO28+'nov-dec'!AO28+'dec-jan'!AO28+'dec-jan'!AO28</f>
        <v>0</v>
      </c>
      <c r="N22" s="5">
        <f>'jan-feb'!AP28+'feb-mar'!AP28+'mar-apr'!AP28+'apr-maj'!AP28+'maj-jun'!AP28+'jun-jul'!AP28+'jul-aug'!AP28+'aug-sep'!AP28+'sep-okt'!AP28+'okt-nov'!AP28+'nov-dec'!AP28+'dec-jan'!AP28+'dec-jan'!AP28</f>
        <v>0</v>
      </c>
      <c r="O22" s="73"/>
      <c r="P22" s="73"/>
      <c r="Q22" s="73"/>
      <c r="R22" s="73"/>
      <c r="S22" s="73"/>
      <c r="T22" s="73"/>
      <c r="U22" s="73"/>
    </row>
    <row r="23" spans="1:21" ht="30" customHeight="1" x14ac:dyDescent="0.25">
      <c r="A23" s="84"/>
      <c r="B23" s="81"/>
      <c r="C23" s="74" t="s">
        <v>66</v>
      </c>
      <c r="D23" s="75" t="e" cm="1">
        <f t="array" ref="D23">_xlfn.IFS($C23="stopper",1,$C23="stoppet",2)</f>
        <v>#N/A</v>
      </c>
      <c r="E23" s="72"/>
      <c r="F23" s="73"/>
      <c r="G23" s="5">
        <f>'jan-feb'!AI29+'feb-mar'!AI29+'apr-maj'!AI29+'maj-jun'!AI29+'jun-jul'!AI29+'jul-aug'!AI29+'aug-sep'!AI29+'sep-okt'!AI29+'okt-nov'!AI29+'nov-dec'!AI29+'dec-jan'!AI29+'dec-jan'!AI29</f>
        <v>0</v>
      </c>
      <c r="H23" s="5">
        <f>'jan-feb'!AJ29+'feb-mar'!AJ29+'mar-apr'!AJ29+'apr-maj'!AJ29+'maj-jun'!AJ29+'jun-jul'!AJ29+'jul-aug'!AJ29+'aug-sep'!AJ29+'sep-okt'!AJ29+'okt-nov'!AJ29+'nov-dec'!AJ29+'dec-jan'!AJ29+'dec-jan'!AJ29</f>
        <v>0</v>
      </c>
      <c r="I23" s="5">
        <f>'jan-feb'!AK29+'feb-mar'!AK29+'mar-apr'!AK29+'apr-maj'!AK29+'maj-jun'!AK29+'jun-jul'!AK29+'jul-aug'!AK29+'aug-sep'!AK29+'sep-okt'!AK29+'okt-nov'!AK29+'nov-dec'!AK29+'dec-jan'!AK29+'dec-jan'!AK29</f>
        <v>0</v>
      </c>
      <c r="J23" s="5">
        <f>'jan-feb'!AL29+'feb-mar'!AL29+'mar-apr'!AL29+'apr-maj'!AL29+'maj-jun'!AL29+'jun-jul'!AL29+'jul-aug'!AL29+'aug-sep'!AL29+'sep-okt'!AL29+'okt-nov'!AL29+'nov-dec'!AL29+'dec-jan'!AL29+'dec-jan'!AL29</f>
        <v>0</v>
      </c>
      <c r="K23" s="5">
        <f>'jan-feb'!AM29+'feb-mar'!AM29+'mar-apr'!AM29+'apr-maj'!AM29+'maj-jun'!AM29+'jun-jul'!AM29+'jul-aug'!AM29+'aug-sep'!AM29+'sep-okt'!AM29+'okt-nov'!AM29+'nov-dec'!AM29+'dec-jan'!AM29+'dec-jan'!AM29</f>
        <v>0</v>
      </c>
      <c r="L23" s="5">
        <f>'jan-feb'!AN29+'feb-mar'!AN29+'mar-apr'!AN29+'apr-maj'!AN29+'maj-jun'!AN29+'jun-jul'!AN29+'jul-aug'!AN29+'aug-sep'!AN29+'sep-okt'!AN29+'okt-nov'!AN29+'nov-dec'!AN29+'dec-jan'!AN29+'dec-jan'!AN29</f>
        <v>0</v>
      </c>
      <c r="M23" s="5">
        <f>'jan-feb'!AO29+'feb-mar'!AO29+'mar-apr'!AO29+'apr-maj'!AO29+'maj-jun'!AO29+'jun-jul'!AO29+'jul-aug'!AO29+'aug-sep'!AO29+'sep-okt'!AO29+'okt-nov'!AO29+'nov-dec'!AO29+'dec-jan'!AO29+'dec-jan'!AO29</f>
        <v>0</v>
      </c>
      <c r="N23" s="5">
        <f>'jan-feb'!AP29+'feb-mar'!AP29+'mar-apr'!AP29+'apr-maj'!AP29+'maj-jun'!AP29+'jun-jul'!AP29+'jul-aug'!AP29+'aug-sep'!AP29+'sep-okt'!AP29+'okt-nov'!AP29+'nov-dec'!AP29+'dec-jan'!AP29+'dec-jan'!AP29</f>
        <v>0</v>
      </c>
      <c r="O23" s="73"/>
      <c r="P23" s="73"/>
      <c r="Q23" s="73"/>
      <c r="R23" s="73"/>
      <c r="S23" s="73"/>
      <c r="T23" s="73"/>
      <c r="U23" s="73"/>
    </row>
    <row r="24" spans="1:21" ht="30" customHeight="1" x14ac:dyDescent="0.25">
      <c r="A24" s="79"/>
      <c r="B24" s="81"/>
      <c r="C24" s="74" t="s">
        <v>66</v>
      </c>
      <c r="D24" s="75" t="e" cm="1">
        <f t="array" ref="D24">_xlfn.IFS($C24="stopper",1,$C24="stoppet",2)</f>
        <v>#N/A</v>
      </c>
      <c r="E24" s="72"/>
      <c r="F24" s="73"/>
      <c r="G24" s="5">
        <f>'jan-feb'!AI30+'feb-mar'!AI30+'apr-maj'!AI30+'maj-jun'!AI30+'jun-jul'!AI30+'jul-aug'!AI30+'aug-sep'!AI30+'sep-okt'!AI30+'okt-nov'!AI30+'nov-dec'!AI30+'dec-jan'!AI30+'dec-jan'!AI30</f>
        <v>0</v>
      </c>
      <c r="H24" s="5">
        <f>'jan-feb'!AJ30+'feb-mar'!AJ30+'mar-apr'!AJ30+'apr-maj'!AJ30+'maj-jun'!AJ30+'jun-jul'!AJ30+'jul-aug'!AJ30+'aug-sep'!AJ30+'sep-okt'!AJ30+'okt-nov'!AJ30+'nov-dec'!AJ30+'dec-jan'!AJ30+'dec-jan'!AJ30</f>
        <v>0</v>
      </c>
      <c r="I24" s="5">
        <f>'jan-feb'!AK30+'feb-mar'!AK30+'mar-apr'!AK30+'apr-maj'!AK30+'maj-jun'!AK30+'jun-jul'!AK30+'jul-aug'!AK30+'aug-sep'!AK30+'sep-okt'!AK30+'okt-nov'!AK30+'nov-dec'!AK30+'dec-jan'!AK30+'dec-jan'!AK30</f>
        <v>0</v>
      </c>
      <c r="J24" s="5">
        <f>'jan-feb'!AL30+'feb-mar'!AL30+'mar-apr'!AL30+'apr-maj'!AL30+'maj-jun'!AL30+'jun-jul'!AL30+'jul-aug'!AL30+'aug-sep'!AL30+'sep-okt'!AL30+'okt-nov'!AL30+'nov-dec'!AL30+'dec-jan'!AL30+'dec-jan'!AL30</f>
        <v>0</v>
      </c>
      <c r="K24" s="5">
        <f>'jan-feb'!AM30+'feb-mar'!AM30+'mar-apr'!AM30+'apr-maj'!AM30+'maj-jun'!AM30+'jun-jul'!AM30+'jul-aug'!AM30+'aug-sep'!AM30+'sep-okt'!AM30+'okt-nov'!AM30+'nov-dec'!AM30+'dec-jan'!AM30+'dec-jan'!AM30</f>
        <v>0</v>
      </c>
      <c r="L24" s="5">
        <f>'jan-feb'!AN30+'feb-mar'!AN30+'mar-apr'!AN30+'apr-maj'!AN30+'maj-jun'!AN30+'jun-jul'!AN30+'jul-aug'!AN30+'aug-sep'!AN30+'sep-okt'!AN30+'okt-nov'!AN30+'nov-dec'!AN30+'dec-jan'!AN30+'dec-jan'!AN30</f>
        <v>0</v>
      </c>
      <c r="M24" s="5">
        <f>'jan-feb'!AO30+'feb-mar'!AO30+'mar-apr'!AO30+'apr-maj'!AO30+'maj-jun'!AO30+'jun-jul'!AO30+'jul-aug'!AO30+'aug-sep'!AO30+'sep-okt'!AO30+'okt-nov'!AO30+'nov-dec'!AO30+'dec-jan'!AO30+'dec-jan'!AO30</f>
        <v>0</v>
      </c>
      <c r="N24" s="5">
        <f>'jan-feb'!AP30+'feb-mar'!AP30+'mar-apr'!AP30+'apr-maj'!AP30+'maj-jun'!AP30+'jun-jul'!AP30+'jul-aug'!AP30+'aug-sep'!AP30+'sep-okt'!AP30+'okt-nov'!AP30+'nov-dec'!AP30+'dec-jan'!AP30+'dec-jan'!AP30</f>
        <v>0</v>
      </c>
      <c r="O24" s="73"/>
      <c r="P24" s="73"/>
      <c r="Q24" s="73"/>
      <c r="R24" s="73"/>
      <c r="S24" s="73"/>
      <c r="T24" s="73"/>
      <c r="U24" s="73"/>
    </row>
    <row r="25" spans="1:21" ht="30" customHeight="1" x14ac:dyDescent="0.25">
      <c r="A25" s="84"/>
      <c r="B25" s="81"/>
      <c r="C25" s="74" t="s">
        <v>66</v>
      </c>
      <c r="D25" s="75" t="e" cm="1">
        <f t="array" ref="D25">_xlfn.IFS($C25="stopper",1,$C25="stoppet",2)</f>
        <v>#N/A</v>
      </c>
      <c r="E25" s="72"/>
      <c r="F25" s="73"/>
      <c r="G25" s="5">
        <f>'jan-feb'!AI31+'feb-mar'!AI31+'apr-maj'!AI31+'maj-jun'!AI31+'jun-jul'!AI31+'jul-aug'!AI31+'aug-sep'!AI31+'sep-okt'!AI31+'okt-nov'!AI31+'nov-dec'!AI31+'dec-jan'!AI31+'dec-jan'!AI31</f>
        <v>0</v>
      </c>
      <c r="H25" s="5">
        <f>'jan-feb'!AJ31+'feb-mar'!AJ31+'mar-apr'!AJ31+'apr-maj'!AJ31+'maj-jun'!AJ31+'jun-jul'!AJ31+'jul-aug'!AJ31+'aug-sep'!AJ31+'sep-okt'!AJ31+'okt-nov'!AJ31+'nov-dec'!AJ31+'dec-jan'!AJ31+'dec-jan'!AJ31</f>
        <v>0</v>
      </c>
      <c r="I25" s="5">
        <f>'jan-feb'!AK31+'feb-mar'!AK31+'mar-apr'!AK31+'apr-maj'!AK31+'maj-jun'!AK31+'jun-jul'!AK31+'jul-aug'!AK31+'aug-sep'!AK31+'sep-okt'!AK31+'okt-nov'!AK31+'nov-dec'!AK31+'dec-jan'!AK31+'dec-jan'!AK31</f>
        <v>0</v>
      </c>
      <c r="J25" s="5">
        <f>'jan-feb'!AL31+'feb-mar'!AL31+'mar-apr'!AL31+'apr-maj'!AL31+'maj-jun'!AL31+'jun-jul'!AL31+'jul-aug'!AL31+'aug-sep'!AL31+'sep-okt'!AL31+'okt-nov'!AL31+'nov-dec'!AL31+'dec-jan'!AL31+'dec-jan'!AL31</f>
        <v>0</v>
      </c>
      <c r="K25" s="5">
        <f>'jan-feb'!AM31+'feb-mar'!AM31+'mar-apr'!AM31+'apr-maj'!AM31+'maj-jun'!AM31+'jun-jul'!AM31+'jul-aug'!AM31+'aug-sep'!AM31+'sep-okt'!AM31+'okt-nov'!AM31+'nov-dec'!AM31+'dec-jan'!AM31+'dec-jan'!AM31</f>
        <v>0</v>
      </c>
      <c r="L25" s="5">
        <f>'jan-feb'!AN31+'feb-mar'!AN31+'mar-apr'!AN31+'apr-maj'!AN31+'maj-jun'!AN31+'jun-jul'!AN31+'jul-aug'!AN31+'aug-sep'!AN31+'sep-okt'!AN31+'okt-nov'!AN31+'nov-dec'!AN31+'dec-jan'!AN31+'dec-jan'!AN31</f>
        <v>0</v>
      </c>
      <c r="M25" s="5">
        <f>'jan-feb'!AO31+'feb-mar'!AO31+'mar-apr'!AO31+'apr-maj'!AO31+'maj-jun'!AO31+'jun-jul'!AO31+'jul-aug'!AO31+'aug-sep'!AO31+'sep-okt'!AO31+'okt-nov'!AO31+'nov-dec'!AO31+'dec-jan'!AO31+'dec-jan'!AO31</f>
        <v>0</v>
      </c>
      <c r="N25" s="5">
        <f>'jan-feb'!AP31+'feb-mar'!AP31+'mar-apr'!AP31+'apr-maj'!AP31+'maj-jun'!AP31+'jun-jul'!AP31+'jul-aug'!AP31+'aug-sep'!AP31+'sep-okt'!AP31+'okt-nov'!AP31+'nov-dec'!AP31+'dec-jan'!AP31+'dec-jan'!AP31</f>
        <v>0</v>
      </c>
      <c r="O25" s="73"/>
      <c r="P25" s="73"/>
      <c r="Q25" s="73"/>
      <c r="R25" s="73"/>
      <c r="S25" s="73"/>
      <c r="T25" s="73"/>
      <c r="U25" s="73"/>
    </row>
    <row r="26" spans="1:21" ht="30" customHeight="1" x14ac:dyDescent="0.25">
      <c r="A26" s="80"/>
      <c r="B26" s="81"/>
      <c r="C26" s="74" t="s">
        <v>66</v>
      </c>
      <c r="D26" s="75" t="e" cm="1">
        <f t="array" ref="D26">_xlfn.IFS($C26="stopper",1,$C26="stoppet",2)</f>
        <v>#N/A</v>
      </c>
      <c r="E26" s="72"/>
      <c r="F26" s="73"/>
      <c r="G26" s="5">
        <f>'jan-feb'!AI32+'feb-mar'!AI32+'apr-maj'!AI32+'maj-jun'!AI32+'jun-jul'!AI32+'jul-aug'!AI32+'aug-sep'!AI32+'sep-okt'!AI32+'okt-nov'!AI32+'nov-dec'!AI32+'dec-jan'!AI32+'dec-jan'!AI32</f>
        <v>0</v>
      </c>
      <c r="H26" s="5">
        <f>'jan-feb'!AJ32+'feb-mar'!AJ32+'mar-apr'!AJ32+'apr-maj'!AJ32+'maj-jun'!AJ32+'jun-jul'!AJ32+'jul-aug'!AJ32+'aug-sep'!AJ32+'sep-okt'!AJ32+'okt-nov'!AJ32+'nov-dec'!AJ32+'dec-jan'!AJ32+'dec-jan'!AJ32</f>
        <v>0</v>
      </c>
      <c r="I26" s="5">
        <f>'jan-feb'!AK32+'feb-mar'!AK32+'mar-apr'!AK32+'apr-maj'!AK32+'maj-jun'!AK32+'jun-jul'!AK32+'jul-aug'!AK32+'aug-sep'!AK32+'sep-okt'!AK32+'okt-nov'!AK32+'nov-dec'!AK32+'dec-jan'!AK32+'dec-jan'!AK32</f>
        <v>0</v>
      </c>
      <c r="J26" s="5">
        <f>'jan-feb'!AL32+'feb-mar'!AL32+'mar-apr'!AL32+'apr-maj'!AL32+'maj-jun'!AL32+'jun-jul'!AL32+'jul-aug'!AL32+'aug-sep'!AL32+'sep-okt'!AL32+'okt-nov'!AL32+'nov-dec'!AL32+'dec-jan'!AL32+'dec-jan'!AL32</f>
        <v>0</v>
      </c>
      <c r="K26" s="5">
        <f>'jan-feb'!AM32+'feb-mar'!AM32+'mar-apr'!AM32+'apr-maj'!AM32+'maj-jun'!AM32+'jun-jul'!AM32+'jul-aug'!AM32+'aug-sep'!AM32+'sep-okt'!AM32+'okt-nov'!AM32+'nov-dec'!AM32+'dec-jan'!AM32+'dec-jan'!AM32</f>
        <v>0</v>
      </c>
      <c r="L26" s="5">
        <f>'jan-feb'!AN32+'feb-mar'!AN32+'mar-apr'!AN32+'apr-maj'!AN32+'maj-jun'!AN32+'jun-jul'!AN32+'jul-aug'!AN32+'aug-sep'!AN32+'sep-okt'!AN32+'okt-nov'!AN32+'nov-dec'!AN32+'dec-jan'!AN32+'dec-jan'!AN32</f>
        <v>0</v>
      </c>
      <c r="M26" s="5">
        <f>'jan-feb'!AO32+'feb-mar'!AO32+'mar-apr'!AO32+'apr-maj'!AO32+'maj-jun'!AO32+'jun-jul'!AO32+'jul-aug'!AO32+'aug-sep'!AO32+'sep-okt'!AO32+'okt-nov'!AO32+'nov-dec'!AO32+'dec-jan'!AO32+'dec-jan'!AO32</f>
        <v>0</v>
      </c>
      <c r="N26" s="5">
        <f>'jan-feb'!AP32+'feb-mar'!AP32+'mar-apr'!AP32+'apr-maj'!AP32+'maj-jun'!AP32+'jun-jul'!AP32+'jul-aug'!AP32+'aug-sep'!AP32+'sep-okt'!AP32+'okt-nov'!AP32+'nov-dec'!AP32+'dec-jan'!AP32+'dec-jan'!AP32</f>
        <v>0</v>
      </c>
      <c r="O26" s="73"/>
      <c r="P26" s="73"/>
      <c r="Q26" s="73"/>
      <c r="R26" s="73"/>
      <c r="S26" s="73"/>
      <c r="T26" s="73"/>
      <c r="U26" s="73"/>
    </row>
    <row r="27" spans="1:21" ht="30" customHeight="1" x14ac:dyDescent="0.25">
      <c r="A27" s="84"/>
      <c r="B27" s="81"/>
      <c r="C27" s="74" t="s">
        <v>66</v>
      </c>
      <c r="D27" s="75" t="e" cm="1">
        <f t="array" ref="D27">_xlfn.IFS($C27="stopper",1,$C27="stoppet",2)</f>
        <v>#N/A</v>
      </c>
      <c r="E27" s="72"/>
      <c r="F27" s="73"/>
      <c r="G27" s="5">
        <f>'jan-feb'!AI33+'feb-mar'!AI33+'apr-maj'!AI33+'maj-jun'!AI33+'jun-jul'!AI33+'jul-aug'!AI33+'aug-sep'!AI33+'sep-okt'!AI33+'okt-nov'!AI33+'nov-dec'!AI33+'dec-jan'!AI33+'dec-jan'!AI33</f>
        <v>0</v>
      </c>
      <c r="H27" s="5">
        <f>'jan-feb'!AJ33+'feb-mar'!AJ33+'mar-apr'!AJ33+'apr-maj'!AJ33+'maj-jun'!AJ33+'jun-jul'!AJ33+'jul-aug'!AJ33+'aug-sep'!AJ33+'sep-okt'!AJ33+'okt-nov'!AJ33+'nov-dec'!AJ33+'dec-jan'!AJ33+'dec-jan'!AJ33</f>
        <v>0</v>
      </c>
      <c r="I27" s="5">
        <f>'jan-feb'!AK33+'feb-mar'!AK33+'mar-apr'!AK33+'apr-maj'!AK33+'maj-jun'!AK33+'jun-jul'!AK33+'jul-aug'!AK33+'aug-sep'!AK33+'sep-okt'!AK33+'okt-nov'!AK33+'nov-dec'!AK33+'dec-jan'!AK33+'dec-jan'!AK33</f>
        <v>0</v>
      </c>
      <c r="J27" s="5">
        <f>'jan-feb'!AL33+'feb-mar'!AL33+'mar-apr'!AL33+'apr-maj'!AL33+'maj-jun'!AL33+'jun-jul'!AL33+'jul-aug'!AL33+'aug-sep'!AL33+'sep-okt'!AL33+'okt-nov'!AL33+'nov-dec'!AL33+'dec-jan'!AL33+'dec-jan'!AL33</f>
        <v>0</v>
      </c>
      <c r="K27" s="5">
        <f>'jan-feb'!AM33+'feb-mar'!AM33+'mar-apr'!AM33+'apr-maj'!AM33+'maj-jun'!AM33+'jun-jul'!AM33+'jul-aug'!AM33+'aug-sep'!AM33+'sep-okt'!AM33+'okt-nov'!AM33+'nov-dec'!AM33+'dec-jan'!AM33+'dec-jan'!AM33</f>
        <v>0</v>
      </c>
      <c r="L27" s="5">
        <f>'jan-feb'!AN33+'feb-mar'!AN33+'mar-apr'!AN33+'apr-maj'!AN33+'maj-jun'!AN33+'jun-jul'!AN33+'jul-aug'!AN33+'aug-sep'!AN33+'sep-okt'!AN33+'okt-nov'!AN33+'nov-dec'!AN33+'dec-jan'!AN33+'dec-jan'!AN33</f>
        <v>0</v>
      </c>
      <c r="M27" s="5">
        <f>'jan-feb'!AO33+'feb-mar'!AO33+'mar-apr'!AO33+'apr-maj'!AO33+'maj-jun'!AO33+'jun-jul'!AO33+'jul-aug'!AO33+'aug-sep'!AO33+'sep-okt'!AO33+'okt-nov'!AO33+'nov-dec'!AO33+'dec-jan'!AO33+'dec-jan'!AO33</f>
        <v>0</v>
      </c>
      <c r="N27" s="5">
        <f>'jan-feb'!AP33+'feb-mar'!AP33+'mar-apr'!AP33+'apr-maj'!AP33+'maj-jun'!AP33+'jun-jul'!AP33+'jul-aug'!AP33+'aug-sep'!AP33+'sep-okt'!AP33+'okt-nov'!AP33+'nov-dec'!AP33+'dec-jan'!AP33+'dec-jan'!AP33</f>
        <v>0</v>
      </c>
      <c r="O27" s="73"/>
      <c r="P27" s="73"/>
      <c r="Q27" s="73"/>
      <c r="R27" s="73"/>
      <c r="S27" s="73"/>
      <c r="T27" s="73"/>
      <c r="U27" s="73"/>
    </row>
    <row r="28" spans="1:21" ht="30" customHeight="1" x14ac:dyDescent="0.25">
      <c r="A28" s="79"/>
      <c r="B28" s="81"/>
      <c r="C28" s="74" t="s">
        <v>66</v>
      </c>
      <c r="D28" s="75" t="e" cm="1">
        <f t="array" ref="D28">_xlfn.IFS($C28="stopper",1,$C28="stoppet",2)</f>
        <v>#N/A</v>
      </c>
      <c r="E28" s="72"/>
      <c r="F28" s="73"/>
      <c r="G28" s="5">
        <f>'jan-feb'!AI34+'feb-mar'!AI34+'apr-maj'!AI34+'maj-jun'!AI34+'jun-jul'!AI34+'jul-aug'!AI34+'aug-sep'!AI34+'sep-okt'!AI34+'okt-nov'!AI34+'nov-dec'!AI34+'dec-jan'!AI34+'dec-jan'!AI34</f>
        <v>0</v>
      </c>
      <c r="H28" s="5">
        <f>'jan-feb'!AJ34+'feb-mar'!AJ34+'mar-apr'!AJ34+'apr-maj'!AJ34+'maj-jun'!AJ34+'jun-jul'!AJ34+'jul-aug'!AJ34+'aug-sep'!AJ34+'sep-okt'!AJ34+'okt-nov'!AJ34+'nov-dec'!AJ34+'dec-jan'!AJ34+'dec-jan'!AJ34</f>
        <v>0</v>
      </c>
      <c r="I28" s="5">
        <f>'jan-feb'!AK34+'feb-mar'!AK34+'mar-apr'!AK34+'apr-maj'!AK34+'maj-jun'!AK34+'jun-jul'!AK34+'jul-aug'!AK34+'aug-sep'!AK34+'sep-okt'!AK34+'okt-nov'!AK34+'nov-dec'!AK34+'dec-jan'!AK34+'dec-jan'!AK34</f>
        <v>0</v>
      </c>
      <c r="J28" s="5">
        <f>'jan-feb'!AL34+'feb-mar'!AL34+'mar-apr'!AL34+'apr-maj'!AL34+'maj-jun'!AL34+'jun-jul'!AL34+'jul-aug'!AL34+'aug-sep'!AL34+'sep-okt'!AL34+'okt-nov'!AL34+'nov-dec'!AL34+'dec-jan'!AL34+'dec-jan'!AL34</f>
        <v>0</v>
      </c>
      <c r="K28" s="5">
        <f>'jan-feb'!AM34+'feb-mar'!AM34+'mar-apr'!AM34+'apr-maj'!AM34+'maj-jun'!AM34+'jun-jul'!AM34+'jul-aug'!AM34+'aug-sep'!AM34+'sep-okt'!AM34+'okt-nov'!AM34+'nov-dec'!AM34+'dec-jan'!AM34+'dec-jan'!AM34</f>
        <v>0</v>
      </c>
      <c r="L28" s="5">
        <f>'jan-feb'!AN34+'feb-mar'!AN34+'mar-apr'!AN34+'apr-maj'!AN34+'maj-jun'!AN34+'jun-jul'!AN34+'jul-aug'!AN34+'aug-sep'!AN34+'sep-okt'!AN34+'okt-nov'!AN34+'nov-dec'!AN34+'dec-jan'!AN34+'dec-jan'!AN34</f>
        <v>0</v>
      </c>
      <c r="M28" s="5">
        <f>'jan-feb'!AO34+'feb-mar'!AO34+'mar-apr'!AO34+'apr-maj'!AO34+'maj-jun'!AO34+'jun-jul'!AO34+'jul-aug'!AO34+'aug-sep'!AO34+'sep-okt'!AO34+'okt-nov'!AO34+'nov-dec'!AO34+'dec-jan'!AO34+'dec-jan'!AO34</f>
        <v>0</v>
      </c>
      <c r="N28" s="5">
        <f>'jan-feb'!AP34+'feb-mar'!AP34+'mar-apr'!AP34+'apr-maj'!AP34+'maj-jun'!AP34+'jun-jul'!AP34+'jul-aug'!AP34+'aug-sep'!AP34+'sep-okt'!AP34+'okt-nov'!AP34+'nov-dec'!AP34+'dec-jan'!AP34+'dec-jan'!AP34</f>
        <v>0</v>
      </c>
      <c r="O28" s="73"/>
      <c r="P28" s="73"/>
      <c r="Q28" s="73"/>
      <c r="R28" s="73"/>
      <c r="S28" s="73"/>
      <c r="T28" s="73"/>
      <c r="U28" s="73"/>
    </row>
    <row r="29" spans="1:21" ht="30" customHeight="1" x14ac:dyDescent="0.25">
      <c r="A29" s="84"/>
      <c r="B29" s="81"/>
      <c r="C29" s="74" t="s">
        <v>66</v>
      </c>
      <c r="D29" s="75" t="e" cm="1">
        <f t="array" ref="D29">_xlfn.IFS($C29="stopper",1,$C29="stoppet",2)</f>
        <v>#N/A</v>
      </c>
      <c r="E29" s="72"/>
      <c r="F29" s="73"/>
      <c r="G29" s="5">
        <f>'jan-feb'!AI35+'feb-mar'!AI35+'apr-maj'!AI35+'maj-jun'!AI35+'jun-jul'!AI35+'jul-aug'!AI35+'aug-sep'!AI35+'sep-okt'!AI35+'okt-nov'!AI35+'nov-dec'!AI35+'dec-jan'!AI35+'dec-jan'!AI35</f>
        <v>0</v>
      </c>
      <c r="H29" s="5">
        <f>'jan-feb'!AJ35+'feb-mar'!AJ35+'mar-apr'!AJ35+'apr-maj'!AJ35+'maj-jun'!AJ35+'jun-jul'!AJ35+'jul-aug'!AJ35+'aug-sep'!AJ35+'sep-okt'!AJ35+'okt-nov'!AJ35+'nov-dec'!AJ35+'dec-jan'!AJ35+'dec-jan'!AJ35</f>
        <v>0</v>
      </c>
      <c r="I29" s="5">
        <f>'jan-feb'!AK35+'feb-mar'!AK35+'mar-apr'!AK35+'apr-maj'!AK35+'maj-jun'!AK35+'jun-jul'!AK35+'jul-aug'!AK35+'aug-sep'!AK35+'sep-okt'!AK35+'okt-nov'!AK35+'nov-dec'!AK35+'dec-jan'!AK35+'dec-jan'!AK35</f>
        <v>0</v>
      </c>
      <c r="J29" s="5">
        <f>'jan-feb'!AL35+'feb-mar'!AL35+'mar-apr'!AL35+'apr-maj'!AL35+'maj-jun'!AL35+'jun-jul'!AL35+'jul-aug'!AL35+'aug-sep'!AL35+'sep-okt'!AL35+'okt-nov'!AL35+'nov-dec'!AL35+'dec-jan'!AL35+'dec-jan'!AL35</f>
        <v>0</v>
      </c>
      <c r="K29" s="5">
        <f>'jan-feb'!AM35+'feb-mar'!AM35+'mar-apr'!AM35+'apr-maj'!AM35+'maj-jun'!AM35+'jun-jul'!AM35+'jul-aug'!AM35+'aug-sep'!AM35+'sep-okt'!AM35+'okt-nov'!AM35+'nov-dec'!AM35+'dec-jan'!AM35+'dec-jan'!AM35</f>
        <v>0</v>
      </c>
      <c r="L29" s="5">
        <f>'jan-feb'!AN35+'feb-mar'!AN35+'mar-apr'!AN35+'apr-maj'!AN35+'maj-jun'!AN35+'jun-jul'!AN35+'jul-aug'!AN35+'aug-sep'!AN35+'sep-okt'!AN35+'okt-nov'!AN35+'nov-dec'!AN35+'dec-jan'!AN35+'dec-jan'!AN35</f>
        <v>0</v>
      </c>
      <c r="M29" s="5">
        <f>'jan-feb'!AO35+'feb-mar'!AO35+'mar-apr'!AO35+'apr-maj'!AO35+'maj-jun'!AO35+'jun-jul'!AO35+'jul-aug'!AO35+'aug-sep'!AO35+'sep-okt'!AO35+'okt-nov'!AO35+'nov-dec'!AO35+'dec-jan'!AO35+'dec-jan'!AO35</f>
        <v>0</v>
      </c>
      <c r="N29" s="5">
        <f>'jan-feb'!AP35+'feb-mar'!AP35+'mar-apr'!AP35+'apr-maj'!AP35+'maj-jun'!AP35+'jun-jul'!AP35+'jul-aug'!AP35+'aug-sep'!AP35+'sep-okt'!AP35+'okt-nov'!AP35+'nov-dec'!AP35+'dec-jan'!AP35+'dec-jan'!AP35</f>
        <v>0</v>
      </c>
      <c r="O29" s="73"/>
      <c r="P29" s="73"/>
      <c r="Q29" s="73"/>
      <c r="R29" s="73"/>
      <c r="S29" s="73"/>
      <c r="T29" s="73"/>
      <c r="U29" s="73"/>
    </row>
    <row r="30" spans="1:21" ht="30" customHeight="1" x14ac:dyDescent="0.25">
      <c r="A30" s="79"/>
      <c r="B30" s="81"/>
      <c r="C30" s="74" t="s">
        <v>66</v>
      </c>
      <c r="D30" s="75" t="e" cm="1">
        <f t="array" ref="D30">_xlfn.IFS($C30="stopper",1,$C30="stoppet",2)</f>
        <v>#N/A</v>
      </c>
      <c r="E30" s="72"/>
      <c r="F30" s="73"/>
      <c r="G30" s="5">
        <f>'jan-feb'!AI36+'feb-mar'!AI36+'apr-maj'!AI36+'maj-jun'!AI36+'jun-jul'!AI36+'jul-aug'!AI36+'aug-sep'!AI36+'sep-okt'!AI36+'okt-nov'!AI36+'nov-dec'!AI36+'dec-jan'!AI36+'dec-jan'!AI36</f>
        <v>0</v>
      </c>
      <c r="H30" s="5">
        <f>'jan-feb'!AJ36+'feb-mar'!AJ36+'mar-apr'!AJ36+'apr-maj'!AJ36+'maj-jun'!AJ36+'jun-jul'!AJ36+'jul-aug'!AJ36+'aug-sep'!AJ36+'sep-okt'!AJ36+'okt-nov'!AJ36+'nov-dec'!AJ36+'dec-jan'!AJ36+'dec-jan'!AJ36</f>
        <v>0</v>
      </c>
      <c r="I30" s="5">
        <f>'jan-feb'!AK36+'feb-mar'!AK36+'mar-apr'!AK36+'apr-maj'!AK36+'maj-jun'!AK36+'jun-jul'!AK36+'jul-aug'!AK36+'aug-sep'!AK36+'sep-okt'!AK36+'okt-nov'!AK36+'nov-dec'!AK36+'dec-jan'!AK36+'dec-jan'!AK36</f>
        <v>0</v>
      </c>
      <c r="J30" s="5">
        <f>'jan-feb'!AL36+'feb-mar'!AL36+'mar-apr'!AL36+'apr-maj'!AL36+'maj-jun'!AL36+'jun-jul'!AL36+'jul-aug'!AL36+'aug-sep'!AL36+'sep-okt'!AL36+'okt-nov'!AL36+'nov-dec'!AL36+'dec-jan'!AL36+'dec-jan'!AL36</f>
        <v>0</v>
      </c>
      <c r="K30" s="5">
        <f>'jan-feb'!AM36+'feb-mar'!AM36+'mar-apr'!AM36+'apr-maj'!AM36+'maj-jun'!AM36+'jun-jul'!AM36+'jul-aug'!AM36+'aug-sep'!AM36+'sep-okt'!AM36+'okt-nov'!AM36+'nov-dec'!AM36+'dec-jan'!AM36+'dec-jan'!AM36</f>
        <v>0</v>
      </c>
      <c r="L30" s="5">
        <f>'jan-feb'!AN36+'feb-mar'!AN36+'mar-apr'!AN36+'apr-maj'!AN36+'maj-jun'!AN36+'jun-jul'!AN36+'jul-aug'!AN36+'aug-sep'!AN36+'sep-okt'!AN36+'okt-nov'!AN36+'nov-dec'!AN36+'dec-jan'!AN36+'dec-jan'!AN36</f>
        <v>0</v>
      </c>
      <c r="M30" s="5">
        <f>'jan-feb'!AO36+'feb-mar'!AO36+'mar-apr'!AO36+'apr-maj'!AO36+'maj-jun'!AO36+'jun-jul'!AO36+'jul-aug'!AO36+'aug-sep'!AO36+'sep-okt'!AO36+'okt-nov'!AO36+'nov-dec'!AO36+'dec-jan'!AO36+'dec-jan'!AO36</f>
        <v>0</v>
      </c>
      <c r="N30" s="5">
        <f>'jan-feb'!AP36+'feb-mar'!AP36+'mar-apr'!AP36+'apr-maj'!AP36+'maj-jun'!AP36+'jun-jul'!AP36+'jul-aug'!AP36+'aug-sep'!AP36+'sep-okt'!AP36+'okt-nov'!AP36+'nov-dec'!AP36+'dec-jan'!AP36+'dec-jan'!AP36</f>
        <v>0</v>
      </c>
      <c r="O30" s="73"/>
      <c r="P30" s="73"/>
      <c r="Q30" s="73"/>
      <c r="R30" s="73"/>
      <c r="S30" s="73"/>
      <c r="T30" s="73"/>
      <c r="U30" s="73"/>
    </row>
    <row r="31" spans="1:21" ht="30" customHeight="1" x14ac:dyDescent="0.25">
      <c r="A31" s="79"/>
      <c r="B31" s="81"/>
      <c r="C31" s="74" t="s">
        <v>66</v>
      </c>
      <c r="D31" s="75" t="e" cm="1">
        <f t="array" ref="D31">_xlfn.IFS($C31="stopper",1,$C31="stoppet",2)</f>
        <v>#N/A</v>
      </c>
      <c r="E31" s="72"/>
      <c r="F31" s="73"/>
      <c r="G31" s="5">
        <f>'jan-feb'!AI37+'feb-mar'!AI37+'apr-maj'!AI37+'maj-jun'!AI37+'jun-jul'!AI37+'jul-aug'!AI37+'aug-sep'!AI37+'sep-okt'!AI37+'okt-nov'!AI37+'nov-dec'!AI37+'dec-jan'!AI37+'dec-jan'!AI37</f>
        <v>0</v>
      </c>
      <c r="H31" s="5">
        <f>'jan-feb'!AJ37+'feb-mar'!AJ37+'mar-apr'!AJ37+'apr-maj'!AJ37+'maj-jun'!AJ37+'jun-jul'!AJ37+'jul-aug'!AJ37+'aug-sep'!AJ37+'sep-okt'!AJ37+'okt-nov'!AJ37+'nov-dec'!AJ37+'dec-jan'!AJ37+'dec-jan'!AJ37</f>
        <v>0</v>
      </c>
      <c r="I31" s="5">
        <f>'jan-feb'!AK37+'feb-mar'!AK37+'mar-apr'!AK37+'apr-maj'!AK37+'maj-jun'!AK37+'jun-jul'!AK37+'jul-aug'!AK37+'aug-sep'!AK37+'sep-okt'!AK37+'okt-nov'!AK37+'nov-dec'!AK37+'dec-jan'!AK37+'dec-jan'!AK37</f>
        <v>0</v>
      </c>
      <c r="J31" s="5">
        <f>'jan-feb'!AL37+'feb-mar'!AL37+'mar-apr'!AL37+'apr-maj'!AL37+'maj-jun'!AL37+'jun-jul'!AL37+'jul-aug'!AL37+'aug-sep'!AL37+'sep-okt'!AL37+'okt-nov'!AL37+'nov-dec'!AL37+'dec-jan'!AL37+'dec-jan'!AL37</f>
        <v>0</v>
      </c>
      <c r="K31" s="5">
        <f>'jan-feb'!AM37+'feb-mar'!AM37+'mar-apr'!AM37+'apr-maj'!AM37+'maj-jun'!AM37+'jun-jul'!AM37+'jul-aug'!AM37+'aug-sep'!AM37+'sep-okt'!AM37+'okt-nov'!AM37+'nov-dec'!AM37+'dec-jan'!AM37+'dec-jan'!AM37</f>
        <v>0</v>
      </c>
      <c r="L31" s="5">
        <f>'jan-feb'!AN37+'feb-mar'!AN37+'mar-apr'!AN37+'apr-maj'!AN37+'maj-jun'!AN37+'jun-jul'!AN37+'jul-aug'!AN37+'aug-sep'!AN37+'sep-okt'!AN37+'okt-nov'!AN37+'nov-dec'!AN37+'dec-jan'!AN37+'dec-jan'!AN37</f>
        <v>0</v>
      </c>
      <c r="M31" s="5">
        <f>'jan-feb'!AO37+'feb-mar'!AO37+'mar-apr'!AO37+'apr-maj'!AO37+'maj-jun'!AO37+'jun-jul'!AO37+'jul-aug'!AO37+'aug-sep'!AO37+'sep-okt'!AO37+'okt-nov'!AO37+'nov-dec'!AO37+'dec-jan'!AO37+'dec-jan'!AO37</f>
        <v>0</v>
      </c>
      <c r="N31" s="5">
        <f>'jan-feb'!AP37+'feb-mar'!AP37+'mar-apr'!AP37+'apr-maj'!AP37+'maj-jun'!AP37+'jun-jul'!AP37+'jul-aug'!AP37+'aug-sep'!AP37+'sep-okt'!AP37+'okt-nov'!AP37+'nov-dec'!AP37+'dec-jan'!AP37+'dec-jan'!AP37</f>
        <v>0</v>
      </c>
      <c r="O31" s="73"/>
      <c r="P31" s="73"/>
      <c r="Q31" s="73"/>
      <c r="R31" s="73"/>
      <c r="S31" s="73"/>
      <c r="T31" s="73"/>
      <c r="U31" s="73"/>
    </row>
    <row r="32" spans="1:21" ht="30" customHeight="1" x14ac:dyDescent="0.25">
      <c r="A32" s="84"/>
      <c r="B32" s="81"/>
      <c r="C32" s="74" t="s">
        <v>66</v>
      </c>
      <c r="D32" s="75" t="e" cm="1">
        <f t="array" ref="D32">_xlfn.IFS($C32="stopper",1,$C32="stoppet",2)</f>
        <v>#N/A</v>
      </c>
      <c r="E32" s="72"/>
      <c r="F32" s="73"/>
      <c r="G32" s="5">
        <f>'jan-feb'!AI38+'feb-mar'!AI38+'apr-maj'!AI38+'maj-jun'!AI38+'jun-jul'!AI38+'jul-aug'!AI38+'aug-sep'!AI38+'sep-okt'!AI38+'okt-nov'!AI38+'nov-dec'!AI38+'dec-jan'!AI38+'dec-jan'!AI38</f>
        <v>0</v>
      </c>
      <c r="H32" s="5">
        <f>'jan-feb'!AJ38+'feb-mar'!AJ38+'mar-apr'!AJ38+'apr-maj'!AJ38+'maj-jun'!AJ38+'jun-jul'!AJ38+'jul-aug'!AJ38+'aug-sep'!AJ38+'sep-okt'!AJ38+'okt-nov'!AJ38+'nov-dec'!AJ38+'dec-jan'!AJ38+'dec-jan'!AJ38</f>
        <v>0</v>
      </c>
      <c r="I32" s="5">
        <f>'jan-feb'!AK38+'feb-mar'!AK38+'mar-apr'!AK38+'apr-maj'!AK38+'maj-jun'!AK38+'jun-jul'!AK38+'jul-aug'!AK38+'aug-sep'!AK38+'sep-okt'!AK38+'okt-nov'!AK38+'nov-dec'!AK38+'dec-jan'!AK38+'dec-jan'!AK38</f>
        <v>0</v>
      </c>
      <c r="J32" s="5">
        <f>'jan-feb'!AL38+'feb-mar'!AL38+'mar-apr'!AL38+'apr-maj'!AL38+'maj-jun'!AL38+'jun-jul'!AL38+'jul-aug'!AL38+'aug-sep'!AL38+'sep-okt'!AL38+'okt-nov'!AL38+'nov-dec'!AL38+'dec-jan'!AL38+'dec-jan'!AL38</f>
        <v>0</v>
      </c>
      <c r="K32" s="5">
        <f>'jan-feb'!AM38+'feb-mar'!AM38+'mar-apr'!AM38+'apr-maj'!AM38+'maj-jun'!AM38+'jun-jul'!AM38+'jul-aug'!AM38+'aug-sep'!AM38+'sep-okt'!AM38+'okt-nov'!AM38+'nov-dec'!AM38+'dec-jan'!AM38+'dec-jan'!AM38</f>
        <v>0</v>
      </c>
      <c r="L32" s="5">
        <f>'jan-feb'!AN38+'feb-mar'!AN38+'mar-apr'!AN38+'apr-maj'!AN38+'maj-jun'!AN38+'jun-jul'!AN38+'jul-aug'!AN38+'aug-sep'!AN38+'sep-okt'!AN38+'okt-nov'!AN38+'nov-dec'!AN38+'dec-jan'!AN38+'dec-jan'!AN38</f>
        <v>0</v>
      </c>
      <c r="M32" s="5">
        <f>'jan-feb'!AO38+'feb-mar'!AO38+'mar-apr'!AO38+'apr-maj'!AO38+'maj-jun'!AO38+'jun-jul'!AO38+'jul-aug'!AO38+'aug-sep'!AO38+'sep-okt'!AO38+'okt-nov'!AO38+'nov-dec'!AO38+'dec-jan'!AO38+'dec-jan'!AO38</f>
        <v>0</v>
      </c>
      <c r="N32" s="5">
        <f>'jan-feb'!AP38+'feb-mar'!AP38+'mar-apr'!AP38+'apr-maj'!AP38+'maj-jun'!AP38+'jun-jul'!AP38+'jul-aug'!AP38+'aug-sep'!AP38+'sep-okt'!AP38+'okt-nov'!AP38+'nov-dec'!AP38+'dec-jan'!AP38+'dec-jan'!AP38</f>
        <v>0</v>
      </c>
      <c r="O32" s="73"/>
      <c r="P32" s="73"/>
      <c r="Q32" s="73"/>
      <c r="R32" s="73"/>
      <c r="S32" s="73"/>
      <c r="T32" s="73"/>
      <c r="U32" s="73"/>
    </row>
    <row r="33" spans="1:21" ht="30" customHeight="1" x14ac:dyDescent="0.25">
      <c r="A33" s="84"/>
      <c r="B33" s="81"/>
      <c r="C33" s="74" t="s">
        <v>66</v>
      </c>
      <c r="D33" s="75" t="e" cm="1">
        <f t="array" ref="D33">_xlfn.IFS($C33="stopper",1,$C33="stoppet",2)</f>
        <v>#N/A</v>
      </c>
      <c r="E33" s="72"/>
      <c r="F33" s="73"/>
      <c r="G33" s="5">
        <f>'jan-feb'!AI39+'feb-mar'!AI39+'apr-maj'!AI39+'maj-jun'!AI39+'jun-jul'!AI39+'jul-aug'!AI39+'aug-sep'!AI39+'sep-okt'!AI39+'okt-nov'!AI39+'nov-dec'!AI39+'dec-jan'!AI39+'dec-jan'!AI39</f>
        <v>0</v>
      </c>
      <c r="H33" s="5">
        <f>'jan-feb'!AJ39+'feb-mar'!AJ39+'mar-apr'!AJ39+'apr-maj'!AJ39+'maj-jun'!AJ39+'jun-jul'!AJ39+'jul-aug'!AJ39+'aug-sep'!AJ39+'sep-okt'!AJ39+'okt-nov'!AJ39+'nov-dec'!AJ39+'dec-jan'!AJ39+'dec-jan'!AJ39</f>
        <v>0</v>
      </c>
      <c r="I33" s="5">
        <f>'jan-feb'!AK39+'feb-mar'!AK39+'mar-apr'!AK39+'apr-maj'!AK39+'maj-jun'!AK39+'jun-jul'!AK39+'jul-aug'!AK39+'aug-sep'!AK39+'sep-okt'!AK39+'okt-nov'!AK39+'nov-dec'!AK39+'dec-jan'!AK39+'dec-jan'!AK39</f>
        <v>0</v>
      </c>
      <c r="J33" s="5">
        <f>'jan-feb'!AL39+'feb-mar'!AL39+'mar-apr'!AL39+'apr-maj'!AL39+'maj-jun'!AL39+'jun-jul'!AL39+'jul-aug'!AL39+'aug-sep'!AL39+'sep-okt'!AL39+'okt-nov'!AL39+'nov-dec'!AL39+'dec-jan'!AL39+'dec-jan'!AL39</f>
        <v>0</v>
      </c>
      <c r="K33" s="5">
        <f>'jan-feb'!AM39+'feb-mar'!AM39+'mar-apr'!AM39+'apr-maj'!AM39+'maj-jun'!AM39+'jun-jul'!AM39+'jul-aug'!AM39+'aug-sep'!AM39+'sep-okt'!AM39+'okt-nov'!AM39+'nov-dec'!AM39+'dec-jan'!AM39+'dec-jan'!AM39</f>
        <v>0</v>
      </c>
      <c r="L33" s="5">
        <f>'jan-feb'!AN39+'feb-mar'!AN39+'mar-apr'!AN39+'apr-maj'!AN39+'maj-jun'!AN39+'jun-jul'!AN39+'jul-aug'!AN39+'aug-sep'!AN39+'sep-okt'!AN39+'okt-nov'!AN39+'nov-dec'!AN39+'dec-jan'!AN39+'dec-jan'!AN39</f>
        <v>0</v>
      </c>
      <c r="M33" s="5">
        <f>'jan-feb'!AO39+'feb-mar'!AO39+'mar-apr'!AO39+'apr-maj'!AO39+'maj-jun'!AO39+'jun-jul'!AO39+'jul-aug'!AO39+'aug-sep'!AO39+'sep-okt'!AO39+'okt-nov'!AO39+'nov-dec'!AO39+'dec-jan'!AO39+'dec-jan'!AO39</f>
        <v>0</v>
      </c>
      <c r="N33" s="5">
        <f>'jan-feb'!AP39+'feb-mar'!AP39+'mar-apr'!AP39+'apr-maj'!AP39+'maj-jun'!AP39+'jun-jul'!AP39+'jul-aug'!AP39+'aug-sep'!AP39+'sep-okt'!AP39+'okt-nov'!AP39+'nov-dec'!AP39+'dec-jan'!AP39+'dec-jan'!AP39</f>
        <v>0</v>
      </c>
      <c r="O33" s="73"/>
      <c r="P33" s="73"/>
      <c r="Q33" s="73"/>
      <c r="R33" s="73"/>
      <c r="S33" s="73"/>
      <c r="T33" s="73"/>
      <c r="U33" s="73"/>
    </row>
    <row r="34" spans="1:21" ht="30" customHeight="1" x14ac:dyDescent="0.25">
      <c r="A34" s="80"/>
      <c r="B34" s="81"/>
      <c r="C34" s="74" t="s">
        <v>66</v>
      </c>
      <c r="D34" s="75" t="e" cm="1">
        <f t="array" ref="D34">_xlfn.IFS($C34="stopper",1,$C34="stoppet",2)</f>
        <v>#N/A</v>
      </c>
      <c r="E34" s="72"/>
      <c r="F34" s="73"/>
      <c r="G34" s="5">
        <f>'jan-feb'!AI40+'feb-mar'!AI40+'apr-maj'!AI40+'maj-jun'!AI40+'jun-jul'!AI40+'jul-aug'!AI40+'aug-sep'!AI40+'sep-okt'!AI40+'okt-nov'!AI40+'nov-dec'!AI40+'dec-jan'!AI40+'dec-jan'!AI40</f>
        <v>0</v>
      </c>
      <c r="H34" s="5">
        <f>'jan-feb'!AJ40+'feb-mar'!AJ40+'mar-apr'!AJ40+'apr-maj'!AJ40+'maj-jun'!AJ40+'jun-jul'!AJ40+'jul-aug'!AJ40+'aug-sep'!AJ40+'sep-okt'!AJ40+'okt-nov'!AJ40+'nov-dec'!AJ40+'dec-jan'!AJ40+'dec-jan'!AJ40</f>
        <v>0</v>
      </c>
      <c r="I34" s="5">
        <f>'jan-feb'!AK40+'feb-mar'!AK40+'mar-apr'!AK40+'apr-maj'!AK40+'maj-jun'!AK40+'jun-jul'!AK40+'jul-aug'!AK40+'aug-sep'!AK40+'sep-okt'!AK40+'okt-nov'!AK40+'nov-dec'!AK40+'dec-jan'!AK40+'dec-jan'!AK40</f>
        <v>0</v>
      </c>
      <c r="J34" s="5">
        <f>'jan-feb'!AL40+'feb-mar'!AL40+'mar-apr'!AL40+'apr-maj'!AL40+'maj-jun'!AL40+'jun-jul'!AL40+'jul-aug'!AL40+'aug-sep'!AL40+'sep-okt'!AL40+'okt-nov'!AL40+'nov-dec'!AL40+'dec-jan'!AL40+'dec-jan'!AL40</f>
        <v>0</v>
      </c>
      <c r="K34" s="5">
        <f>'jan-feb'!AM40+'feb-mar'!AM40+'mar-apr'!AM40+'apr-maj'!AM40+'maj-jun'!AM40+'jun-jul'!AM40+'jul-aug'!AM40+'aug-sep'!AM40+'sep-okt'!AM40+'okt-nov'!AM40+'nov-dec'!AM40+'dec-jan'!AM40+'dec-jan'!AM40</f>
        <v>0</v>
      </c>
      <c r="L34" s="5">
        <f>'jan-feb'!AN40+'feb-mar'!AN40+'mar-apr'!AN40+'apr-maj'!AN40+'maj-jun'!AN40+'jun-jul'!AN40+'jul-aug'!AN40+'aug-sep'!AN40+'sep-okt'!AN40+'okt-nov'!AN40+'nov-dec'!AN40+'dec-jan'!AN40+'dec-jan'!AN40</f>
        <v>0</v>
      </c>
      <c r="M34" s="5">
        <f>'jan-feb'!AO40+'feb-mar'!AO40+'mar-apr'!AO40+'apr-maj'!AO40+'maj-jun'!AO40+'jun-jul'!AO40+'jul-aug'!AO40+'aug-sep'!AO40+'sep-okt'!AO40+'okt-nov'!AO40+'nov-dec'!AO40+'dec-jan'!AO40+'dec-jan'!AO40</f>
        <v>0</v>
      </c>
      <c r="N34" s="5">
        <f>'jan-feb'!AP40+'feb-mar'!AP40+'mar-apr'!AP40+'apr-maj'!AP40+'maj-jun'!AP40+'jun-jul'!AP40+'jul-aug'!AP40+'aug-sep'!AP40+'sep-okt'!AP40+'okt-nov'!AP40+'nov-dec'!AP40+'dec-jan'!AP40+'dec-jan'!AP40</f>
        <v>0</v>
      </c>
      <c r="O34" s="73"/>
      <c r="P34" s="73"/>
      <c r="Q34" s="73"/>
      <c r="R34" s="73"/>
      <c r="S34" s="73"/>
      <c r="T34" s="73"/>
      <c r="U34" s="73"/>
    </row>
    <row r="35" spans="1:21" ht="30" customHeight="1" x14ac:dyDescent="0.25">
      <c r="A35" s="84"/>
      <c r="B35" s="81"/>
      <c r="C35" s="74" t="s">
        <v>66</v>
      </c>
      <c r="D35" s="75" t="e" cm="1">
        <f t="array" ref="D35">_xlfn.IFS($C35="stopper",1,$C35="stoppet",2)</f>
        <v>#N/A</v>
      </c>
      <c r="E35" s="72"/>
      <c r="F35" s="73"/>
      <c r="G35" s="5">
        <f>'jan-feb'!AI41+'feb-mar'!AI41+'apr-maj'!AI41+'maj-jun'!AI41+'jun-jul'!AI41+'jul-aug'!AI41+'aug-sep'!AI41+'sep-okt'!AI41+'okt-nov'!AI41+'nov-dec'!AI41+'dec-jan'!AI41+'dec-jan'!AI41</f>
        <v>0</v>
      </c>
      <c r="H35" s="5">
        <f>'jan-feb'!AJ41+'feb-mar'!AJ41+'mar-apr'!AJ41+'apr-maj'!AJ41+'maj-jun'!AJ41+'jun-jul'!AJ41+'jul-aug'!AJ41+'aug-sep'!AJ41+'sep-okt'!AJ41+'okt-nov'!AJ41+'nov-dec'!AJ41+'dec-jan'!AJ41+'dec-jan'!AJ41</f>
        <v>0</v>
      </c>
      <c r="I35" s="5">
        <f>'jan-feb'!AK41+'feb-mar'!AK41+'mar-apr'!AK41+'apr-maj'!AK41+'maj-jun'!AK41+'jun-jul'!AK41+'jul-aug'!AK41+'aug-sep'!AK41+'sep-okt'!AK41+'okt-nov'!AK41+'nov-dec'!AK41+'dec-jan'!AK41+'dec-jan'!AK41</f>
        <v>0</v>
      </c>
      <c r="J35" s="5">
        <f>'jan-feb'!AL41+'feb-mar'!AL41+'mar-apr'!AL41+'apr-maj'!AL41+'maj-jun'!AL41+'jun-jul'!AL41+'jul-aug'!AL41+'aug-sep'!AL41+'sep-okt'!AL41+'okt-nov'!AL41+'nov-dec'!AL41+'dec-jan'!AL41+'dec-jan'!AL41</f>
        <v>0</v>
      </c>
      <c r="K35" s="5">
        <f>'jan-feb'!AM41+'feb-mar'!AM41+'mar-apr'!AM41+'apr-maj'!AM41+'maj-jun'!AM41+'jun-jul'!AM41+'jul-aug'!AM41+'aug-sep'!AM41+'sep-okt'!AM41+'okt-nov'!AM41+'nov-dec'!AM41+'dec-jan'!AM41+'dec-jan'!AM41</f>
        <v>0</v>
      </c>
      <c r="L35" s="5">
        <f>'jan-feb'!AN41+'feb-mar'!AN41+'mar-apr'!AN41+'apr-maj'!AN41+'maj-jun'!AN41+'jun-jul'!AN41+'jul-aug'!AN41+'aug-sep'!AN41+'sep-okt'!AN41+'okt-nov'!AN41+'nov-dec'!AN41+'dec-jan'!AN41+'dec-jan'!AN41</f>
        <v>0</v>
      </c>
      <c r="M35" s="5">
        <f>'jan-feb'!AO41+'feb-mar'!AO41+'mar-apr'!AO41+'apr-maj'!AO41+'maj-jun'!AO41+'jun-jul'!AO41+'jul-aug'!AO41+'aug-sep'!AO41+'sep-okt'!AO41+'okt-nov'!AO41+'nov-dec'!AO41+'dec-jan'!AO41+'dec-jan'!AO41</f>
        <v>0</v>
      </c>
      <c r="N35" s="5">
        <f>'jan-feb'!AP41+'feb-mar'!AP41+'mar-apr'!AP41+'apr-maj'!AP41+'maj-jun'!AP41+'jun-jul'!AP41+'jul-aug'!AP41+'aug-sep'!AP41+'sep-okt'!AP41+'okt-nov'!AP41+'nov-dec'!AP41+'dec-jan'!AP41+'dec-jan'!AP41</f>
        <v>0</v>
      </c>
      <c r="O35" s="73"/>
      <c r="P35" s="73"/>
      <c r="Q35" s="73"/>
      <c r="R35" s="73"/>
      <c r="S35" s="73"/>
      <c r="T35" s="73"/>
      <c r="U35" s="73"/>
    </row>
    <row r="36" spans="1:21" ht="30" customHeight="1" x14ac:dyDescent="0.25">
      <c r="A36" s="79"/>
      <c r="B36" s="81"/>
      <c r="C36" s="74" t="s">
        <v>66</v>
      </c>
      <c r="D36" s="75" t="e" cm="1">
        <f t="array" ref="D36">_xlfn.IFS($C36="stopper",1,$C36="stoppet",2)</f>
        <v>#N/A</v>
      </c>
      <c r="E36" s="72"/>
      <c r="F36" s="73"/>
      <c r="G36" s="5">
        <f>'jan-feb'!AI42+'feb-mar'!AI42+'apr-maj'!AI42+'maj-jun'!AI42+'jun-jul'!AI42+'jul-aug'!AI42+'aug-sep'!AI42+'sep-okt'!AI42+'okt-nov'!AI42+'nov-dec'!AI42+'dec-jan'!AI42+'dec-jan'!AI42</f>
        <v>0</v>
      </c>
      <c r="H36" s="5">
        <f>'jan-feb'!AJ42+'feb-mar'!AJ42+'mar-apr'!AJ42+'apr-maj'!AJ42+'maj-jun'!AJ42+'jun-jul'!AJ42+'jul-aug'!AJ42+'aug-sep'!AJ42+'sep-okt'!AJ42+'okt-nov'!AJ42+'nov-dec'!AJ42+'dec-jan'!AJ42+'dec-jan'!AJ42</f>
        <v>0</v>
      </c>
      <c r="I36" s="5">
        <f>'jan-feb'!AK42+'feb-mar'!AK42+'mar-apr'!AK42+'apr-maj'!AK42+'maj-jun'!AK42+'jun-jul'!AK42+'jul-aug'!AK42+'aug-sep'!AK42+'sep-okt'!AK42+'okt-nov'!AK42+'nov-dec'!AK42+'dec-jan'!AK42+'dec-jan'!AK42</f>
        <v>0</v>
      </c>
      <c r="J36" s="5">
        <f>'jan-feb'!AL42+'feb-mar'!AL42+'mar-apr'!AL42+'apr-maj'!AL42+'maj-jun'!AL42+'jun-jul'!AL42+'jul-aug'!AL42+'aug-sep'!AL42+'sep-okt'!AL42+'okt-nov'!AL42+'nov-dec'!AL42+'dec-jan'!AL42+'dec-jan'!AL42</f>
        <v>0</v>
      </c>
      <c r="K36" s="5">
        <f>'jan-feb'!AM42+'feb-mar'!AM42+'mar-apr'!AM42+'apr-maj'!AM42+'maj-jun'!AM42+'jun-jul'!AM42+'jul-aug'!AM42+'aug-sep'!AM42+'sep-okt'!AM42+'okt-nov'!AM42+'nov-dec'!AM42+'dec-jan'!AM42+'dec-jan'!AM42</f>
        <v>0</v>
      </c>
      <c r="L36" s="5">
        <f>'jan-feb'!AN42+'feb-mar'!AN42+'mar-apr'!AN42+'apr-maj'!AN42+'maj-jun'!AN42+'jun-jul'!AN42+'jul-aug'!AN42+'aug-sep'!AN42+'sep-okt'!AN42+'okt-nov'!AN42+'nov-dec'!AN42+'dec-jan'!AN42+'dec-jan'!AN42</f>
        <v>0</v>
      </c>
      <c r="M36" s="5">
        <f>'jan-feb'!AO42+'feb-mar'!AO42+'mar-apr'!AO42+'apr-maj'!AO42+'maj-jun'!AO42+'jun-jul'!AO42+'jul-aug'!AO42+'aug-sep'!AO42+'sep-okt'!AO42+'okt-nov'!AO42+'nov-dec'!AO42+'dec-jan'!AO42+'dec-jan'!AO42</f>
        <v>0</v>
      </c>
      <c r="N36" s="5">
        <f>'jan-feb'!AP42+'feb-mar'!AP42+'mar-apr'!AP42+'apr-maj'!AP42+'maj-jun'!AP42+'jun-jul'!AP42+'jul-aug'!AP42+'aug-sep'!AP42+'sep-okt'!AP42+'okt-nov'!AP42+'nov-dec'!AP42+'dec-jan'!AP42+'dec-jan'!AP42</f>
        <v>0</v>
      </c>
      <c r="O36" s="73"/>
      <c r="P36" s="73"/>
      <c r="Q36" s="73"/>
      <c r="R36" s="73"/>
      <c r="S36" s="73"/>
      <c r="T36" s="73"/>
      <c r="U36" s="73"/>
    </row>
    <row r="37" spans="1:21" ht="30" customHeight="1" x14ac:dyDescent="0.25">
      <c r="A37" s="84"/>
      <c r="B37" s="81"/>
      <c r="C37" s="74"/>
      <c r="D37" s="75" t="e" cm="1">
        <f t="array" ref="D37">_xlfn.IFS($C37="stopper",1,$C37="stoppet",2)</f>
        <v>#N/A</v>
      </c>
      <c r="E37" s="72"/>
      <c r="F37" s="73"/>
      <c r="G37" s="5">
        <f>'jan-feb'!AI43+'feb-mar'!AI43+'apr-maj'!AI43+'maj-jun'!AI43+'jun-jul'!AI43+'jul-aug'!AI43+'aug-sep'!AI43+'sep-okt'!AI43+'okt-nov'!AI43+'nov-dec'!AI43+'dec-jan'!AI43+'dec-jan'!AI43</f>
        <v>0</v>
      </c>
      <c r="H37" s="5">
        <f>'jan-feb'!AJ43+'feb-mar'!AJ43+'mar-apr'!AJ43+'apr-maj'!AJ43+'maj-jun'!AJ43+'jun-jul'!AJ43+'jul-aug'!AJ43+'aug-sep'!AJ43+'sep-okt'!AJ43+'okt-nov'!AJ43+'nov-dec'!AJ43+'dec-jan'!AJ43+'dec-jan'!AJ43</f>
        <v>0</v>
      </c>
      <c r="I37" s="5">
        <f>'jan-feb'!AK43+'feb-mar'!AK43+'mar-apr'!AK43+'apr-maj'!AK43+'maj-jun'!AK43+'jun-jul'!AK43+'jul-aug'!AK43+'aug-sep'!AK43+'sep-okt'!AK43+'okt-nov'!AK43+'nov-dec'!AK43+'dec-jan'!AK43+'dec-jan'!AK43</f>
        <v>0</v>
      </c>
      <c r="J37" s="5">
        <f>'jan-feb'!AL43+'feb-mar'!AL43+'mar-apr'!AL43+'apr-maj'!AL43+'maj-jun'!AL43+'jun-jul'!AL43+'jul-aug'!AL43+'aug-sep'!AL43+'sep-okt'!AL43+'okt-nov'!AL43+'nov-dec'!AL43+'dec-jan'!AL43+'dec-jan'!AL43</f>
        <v>0</v>
      </c>
      <c r="K37" s="5">
        <f>'jan-feb'!AM43+'feb-mar'!AM43+'mar-apr'!AM43+'apr-maj'!AM43+'maj-jun'!AM43+'jun-jul'!AM43+'jul-aug'!AM43+'aug-sep'!AM43+'sep-okt'!AM43+'okt-nov'!AM43+'nov-dec'!AM43+'dec-jan'!AM43+'dec-jan'!AM43</f>
        <v>0</v>
      </c>
      <c r="L37" s="5">
        <f>'jan-feb'!AN43+'feb-mar'!AN43+'mar-apr'!AN43+'apr-maj'!AN43+'maj-jun'!AN43+'jun-jul'!AN43+'jul-aug'!AN43+'aug-sep'!AN43+'sep-okt'!AN43+'okt-nov'!AN43+'nov-dec'!AN43+'dec-jan'!AN43+'dec-jan'!AN43</f>
        <v>0</v>
      </c>
      <c r="M37" s="5">
        <f>'jan-feb'!AO43+'feb-mar'!AO43+'mar-apr'!AO43+'apr-maj'!AO43+'maj-jun'!AO43+'jun-jul'!AO43+'jul-aug'!AO43+'aug-sep'!AO43+'sep-okt'!AO43+'okt-nov'!AO43+'nov-dec'!AO43+'dec-jan'!AO43+'dec-jan'!AO43</f>
        <v>0</v>
      </c>
      <c r="N37" s="5">
        <f>'jan-feb'!AP43+'feb-mar'!AP43+'mar-apr'!AP43+'apr-maj'!AP43+'maj-jun'!AP43+'jun-jul'!AP43+'jul-aug'!AP43+'aug-sep'!AP43+'sep-okt'!AP43+'okt-nov'!AP43+'nov-dec'!AP43+'dec-jan'!AP43+'dec-jan'!AP43</f>
        <v>0</v>
      </c>
      <c r="O37" s="73"/>
      <c r="P37" s="73"/>
      <c r="Q37" s="73"/>
      <c r="R37" s="73"/>
      <c r="S37" s="73"/>
      <c r="T37" s="73"/>
      <c r="U37" s="73"/>
    </row>
    <row r="38" spans="1:21" ht="30" customHeight="1" x14ac:dyDescent="0.25">
      <c r="A38" s="79"/>
      <c r="B38" s="81"/>
      <c r="C38" s="74"/>
      <c r="D38" s="75" t="e" cm="1">
        <f t="array" ref="D38">_xlfn.IFS($C38="stopper",1,$C38="stoppet",2)</f>
        <v>#N/A</v>
      </c>
      <c r="E38" s="72"/>
      <c r="F38" s="73"/>
      <c r="G38" s="5">
        <f>'jan-feb'!AI44+'feb-mar'!AI44+'apr-maj'!AI44+'maj-jun'!AI44+'jun-jul'!AI44+'jul-aug'!AI44+'aug-sep'!AI44+'sep-okt'!AI44+'okt-nov'!AI44+'nov-dec'!AI44+'dec-jan'!AI44+'dec-jan'!AI44</f>
        <v>0</v>
      </c>
      <c r="H38" s="5">
        <f>'jan-feb'!AJ44+'feb-mar'!AJ44+'mar-apr'!AJ44+'apr-maj'!AJ44+'maj-jun'!AJ44+'jun-jul'!AJ44+'jul-aug'!AJ44+'aug-sep'!AJ44+'sep-okt'!AJ44+'okt-nov'!AJ44+'nov-dec'!AJ44+'dec-jan'!AJ44+'dec-jan'!AJ44</f>
        <v>0</v>
      </c>
      <c r="I38" s="5">
        <f>'jan-feb'!AK44+'feb-mar'!AK44+'mar-apr'!AK44+'apr-maj'!AK44+'maj-jun'!AK44+'jun-jul'!AK44+'jul-aug'!AK44+'aug-sep'!AK44+'sep-okt'!AK44+'okt-nov'!AK44+'nov-dec'!AK44+'dec-jan'!AK44+'dec-jan'!AK44</f>
        <v>0</v>
      </c>
      <c r="J38" s="5">
        <f>'jan-feb'!AL44+'feb-mar'!AL44+'mar-apr'!AL44+'apr-maj'!AL44+'maj-jun'!AL44+'jun-jul'!AL44+'jul-aug'!AL44+'aug-sep'!AL44+'sep-okt'!AL44+'okt-nov'!AL44+'nov-dec'!AL44+'dec-jan'!AL44+'dec-jan'!AL44</f>
        <v>0</v>
      </c>
      <c r="K38" s="5">
        <f>'jan-feb'!AM44+'feb-mar'!AM44+'mar-apr'!AM44+'apr-maj'!AM44+'maj-jun'!AM44+'jun-jul'!AM44+'jul-aug'!AM44+'aug-sep'!AM44+'sep-okt'!AM44+'okt-nov'!AM44+'nov-dec'!AM44+'dec-jan'!AM44+'dec-jan'!AM44</f>
        <v>0</v>
      </c>
      <c r="L38" s="5">
        <f>'jan-feb'!AN44+'feb-mar'!AN44+'mar-apr'!AN44+'apr-maj'!AN44+'maj-jun'!AN44+'jun-jul'!AN44+'jul-aug'!AN44+'aug-sep'!AN44+'sep-okt'!AN44+'okt-nov'!AN44+'nov-dec'!AN44+'dec-jan'!AN44+'dec-jan'!AN44</f>
        <v>0</v>
      </c>
      <c r="M38" s="5">
        <f>'jan-feb'!AO44+'feb-mar'!AO44+'mar-apr'!AO44+'apr-maj'!AO44+'maj-jun'!AO44+'jun-jul'!AO44+'jul-aug'!AO44+'aug-sep'!AO44+'sep-okt'!AO44+'okt-nov'!AO44+'nov-dec'!AO44+'dec-jan'!AO44+'dec-jan'!AO44</f>
        <v>0</v>
      </c>
      <c r="N38" s="5">
        <f>'jan-feb'!AP44+'feb-mar'!AP44+'mar-apr'!AP44+'apr-maj'!AP44+'maj-jun'!AP44+'jun-jul'!AP44+'jul-aug'!AP44+'aug-sep'!AP44+'sep-okt'!AP44+'okt-nov'!AP44+'nov-dec'!AP44+'dec-jan'!AP44+'dec-jan'!AP44</f>
        <v>0</v>
      </c>
      <c r="O38" s="73"/>
      <c r="P38" s="73"/>
      <c r="Q38" s="73"/>
      <c r="R38" s="73"/>
      <c r="S38" s="73"/>
      <c r="T38" s="73"/>
      <c r="U38" s="73"/>
    </row>
    <row r="39" spans="1:21" ht="30" customHeight="1" x14ac:dyDescent="0.25">
      <c r="A39" s="79"/>
      <c r="B39" s="81"/>
      <c r="C39" s="74"/>
      <c r="D39" s="75" t="e" cm="1">
        <f t="array" ref="D39">_xlfn.IFS($C39="stopper",1,$C39="stoppet",2)</f>
        <v>#N/A</v>
      </c>
      <c r="E39" s="72"/>
      <c r="F39" s="73"/>
      <c r="G39" s="5">
        <f>'jan-feb'!AI45+'feb-mar'!AI45+'apr-maj'!AI45+'maj-jun'!AI45+'jun-jul'!AI45+'jul-aug'!AI45+'aug-sep'!AI45+'sep-okt'!AI45+'okt-nov'!AI45+'nov-dec'!AI45+'dec-jan'!AI45+'dec-jan'!AI45</f>
        <v>0</v>
      </c>
      <c r="H39" s="5">
        <f>'jan-feb'!AJ45+'feb-mar'!AJ45+'mar-apr'!AJ45+'apr-maj'!AJ45+'maj-jun'!AJ45+'jun-jul'!AJ45+'jul-aug'!AJ45+'aug-sep'!AJ45+'sep-okt'!AJ45+'okt-nov'!AJ45+'nov-dec'!AJ45+'dec-jan'!AJ45+'dec-jan'!AJ45</f>
        <v>0</v>
      </c>
      <c r="I39" s="5">
        <f>'jan-feb'!AK45+'feb-mar'!AK45+'mar-apr'!AK45+'apr-maj'!AK45+'maj-jun'!AK45+'jun-jul'!AK45+'jul-aug'!AK45+'aug-sep'!AK45+'sep-okt'!AK45+'okt-nov'!AK45+'nov-dec'!AK45+'dec-jan'!AK45+'dec-jan'!AK45</f>
        <v>0</v>
      </c>
      <c r="J39" s="5">
        <f>'jan-feb'!AL45+'feb-mar'!AL45+'mar-apr'!AL45+'apr-maj'!AL45+'maj-jun'!AL45+'jun-jul'!AL45+'jul-aug'!AL45+'aug-sep'!AL45+'sep-okt'!AL45+'okt-nov'!AL45+'nov-dec'!AL45+'dec-jan'!AL45+'dec-jan'!AL45</f>
        <v>0</v>
      </c>
      <c r="K39" s="5">
        <f>'jan-feb'!AM45+'feb-mar'!AM45+'mar-apr'!AM45+'apr-maj'!AM45+'maj-jun'!AM45+'jun-jul'!AM45+'jul-aug'!AM45+'aug-sep'!AM45+'sep-okt'!AM45+'okt-nov'!AM45+'nov-dec'!AM45+'dec-jan'!AM45+'dec-jan'!AM45</f>
        <v>0</v>
      </c>
      <c r="L39" s="5">
        <f>'jan-feb'!AN45+'feb-mar'!AN45+'mar-apr'!AN45+'apr-maj'!AN45+'maj-jun'!AN45+'jun-jul'!AN45+'jul-aug'!AN45+'aug-sep'!AN45+'sep-okt'!AN45+'okt-nov'!AN45+'nov-dec'!AN45+'dec-jan'!AN45+'dec-jan'!AN45</f>
        <v>0</v>
      </c>
      <c r="M39" s="5">
        <f>'jan-feb'!AO45+'feb-mar'!AO45+'mar-apr'!AO45+'apr-maj'!AO45+'maj-jun'!AO45+'jun-jul'!AO45+'jul-aug'!AO45+'aug-sep'!AO45+'sep-okt'!AO45+'okt-nov'!AO45+'nov-dec'!AO45+'dec-jan'!AO45+'dec-jan'!AO45</f>
        <v>0</v>
      </c>
      <c r="N39" s="5">
        <f>'jan-feb'!AP45+'feb-mar'!AP45+'mar-apr'!AP45+'apr-maj'!AP45+'maj-jun'!AP45+'jun-jul'!AP45+'jul-aug'!AP45+'aug-sep'!AP45+'sep-okt'!AP45+'okt-nov'!AP45+'nov-dec'!AP45+'dec-jan'!AP45+'dec-jan'!AP45</f>
        <v>0</v>
      </c>
      <c r="O39" s="73"/>
      <c r="P39" s="73"/>
      <c r="Q39" s="73"/>
      <c r="R39" s="73"/>
      <c r="S39" s="73"/>
      <c r="T39" s="73"/>
      <c r="U39" s="73"/>
    </row>
    <row r="40" spans="1:21" ht="30" customHeight="1" x14ac:dyDescent="0.25">
      <c r="A40" s="71"/>
      <c r="B40" s="83"/>
      <c r="C40" s="74"/>
      <c r="D40" s="75" t="e" cm="1">
        <f t="array" ref="D40">_xlfn.IFS($C40="stopper",1,$C40="stoppet",2)</f>
        <v>#N/A</v>
      </c>
      <c r="E40" s="72"/>
      <c r="F40" s="73"/>
      <c r="G40" s="5">
        <f>'jan-feb'!AI46+'feb-mar'!AI46+'apr-maj'!AI46+'maj-jun'!AI46+'jun-jul'!AI46+'jul-aug'!AI46+'aug-sep'!AI46+'sep-okt'!AI46+'okt-nov'!AI46+'nov-dec'!AI46+'dec-jan'!AI46+'dec-jan'!AI46</f>
        <v>0</v>
      </c>
      <c r="H40" s="5">
        <f>'jan-feb'!AJ46+'feb-mar'!AJ46+'mar-apr'!AJ46+'apr-maj'!AJ46+'maj-jun'!AJ46+'jun-jul'!AJ46+'jul-aug'!AJ46+'aug-sep'!AJ46+'sep-okt'!AJ46+'okt-nov'!AJ46+'nov-dec'!AJ46+'dec-jan'!AJ46+'dec-jan'!AJ46</f>
        <v>0</v>
      </c>
      <c r="I40" s="5">
        <f>'jan-feb'!AK46+'feb-mar'!AK46+'mar-apr'!AK46+'apr-maj'!AK46+'maj-jun'!AK46+'jun-jul'!AK46+'jul-aug'!AK46+'aug-sep'!AK46+'sep-okt'!AK46+'okt-nov'!AK46+'nov-dec'!AK46+'dec-jan'!AK46+'dec-jan'!AK46</f>
        <v>0</v>
      </c>
      <c r="J40" s="5">
        <f>'jan-feb'!AL46+'feb-mar'!AL46+'mar-apr'!AL46+'apr-maj'!AL46+'maj-jun'!AL46+'jun-jul'!AL46+'jul-aug'!AL46+'aug-sep'!AL46+'sep-okt'!AL46+'okt-nov'!AL46+'nov-dec'!AL46+'dec-jan'!AL46+'dec-jan'!AL46</f>
        <v>0</v>
      </c>
      <c r="K40" s="5">
        <f>'jan-feb'!AM46+'feb-mar'!AM46+'mar-apr'!AM46+'apr-maj'!AM46+'maj-jun'!AM46+'jun-jul'!AM46+'jul-aug'!AM46+'aug-sep'!AM46+'sep-okt'!AM46+'okt-nov'!AM46+'nov-dec'!AM46+'dec-jan'!AM46+'dec-jan'!AM46</f>
        <v>0</v>
      </c>
      <c r="L40" s="5">
        <f>'jan-feb'!AN46+'feb-mar'!AN46+'mar-apr'!AN46+'apr-maj'!AN46+'maj-jun'!AN46+'jun-jul'!AN46+'jul-aug'!AN46+'aug-sep'!AN46+'sep-okt'!AN46+'okt-nov'!AN46+'nov-dec'!AN46+'dec-jan'!AN46+'dec-jan'!AN46</f>
        <v>0</v>
      </c>
      <c r="M40" s="5">
        <f>'jan-feb'!AO46+'feb-mar'!AO46+'mar-apr'!AO46+'apr-maj'!AO46+'maj-jun'!AO46+'jun-jul'!AO46+'jul-aug'!AO46+'aug-sep'!AO46+'sep-okt'!AO46+'okt-nov'!AO46+'nov-dec'!AO46+'dec-jan'!AO46+'dec-jan'!AO46</f>
        <v>0</v>
      </c>
      <c r="N40" s="5">
        <f>'jan-feb'!AP46+'feb-mar'!AP46+'mar-apr'!AP46+'apr-maj'!AP46+'maj-jun'!AP46+'jun-jul'!AP46+'jul-aug'!AP46+'aug-sep'!AP46+'sep-okt'!AP46+'okt-nov'!AP46+'nov-dec'!AP46+'dec-jan'!AP46+'dec-jan'!AP46</f>
        <v>0</v>
      </c>
      <c r="O40" s="73"/>
      <c r="P40" s="73"/>
      <c r="Q40" s="73"/>
      <c r="R40" s="73"/>
      <c r="S40" s="73"/>
      <c r="T40" s="73"/>
      <c r="U40" s="73"/>
    </row>
    <row r="41" spans="1:21" ht="30" customHeight="1" x14ac:dyDescent="0.25">
      <c r="A41" s="71"/>
      <c r="B41" s="83"/>
      <c r="C41" s="74"/>
      <c r="D41" s="75" t="e" cm="1">
        <f t="array" ref="D41">_xlfn.IFS($C41="stopper",1,$C41="stoppet",2)</f>
        <v>#N/A</v>
      </c>
      <c r="E41" s="72"/>
      <c r="F41" s="73"/>
      <c r="G41" s="5">
        <f>'jan-feb'!AI47+'feb-mar'!AI47+'apr-maj'!AI47+'maj-jun'!AI47+'jun-jul'!AI47+'jul-aug'!AI47+'aug-sep'!AI47+'sep-okt'!AI47+'okt-nov'!AI47+'nov-dec'!AI47+'dec-jan'!AI47+'dec-jan'!AI47</f>
        <v>0</v>
      </c>
      <c r="H41" s="5">
        <f>'jan-feb'!AJ47+'feb-mar'!AJ47+'mar-apr'!AJ47+'apr-maj'!AJ47+'maj-jun'!AJ47+'jun-jul'!AJ47+'jul-aug'!AJ47+'aug-sep'!AJ47+'sep-okt'!AJ47+'okt-nov'!AJ47+'nov-dec'!AJ47+'dec-jan'!AJ47+'dec-jan'!AJ47</f>
        <v>0</v>
      </c>
      <c r="I41" s="5">
        <f>'jan-feb'!AK47+'feb-mar'!AK47+'mar-apr'!AK47+'apr-maj'!AK47+'maj-jun'!AK47+'jun-jul'!AK47+'jul-aug'!AK47+'aug-sep'!AK47+'sep-okt'!AK47+'okt-nov'!AK47+'nov-dec'!AK47+'dec-jan'!AK47+'dec-jan'!AK47</f>
        <v>0</v>
      </c>
      <c r="J41" s="5">
        <f>'jan-feb'!AL47+'feb-mar'!AL47+'mar-apr'!AL47+'apr-maj'!AL47+'maj-jun'!AL47+'jun-jul'!AL47+'jul-aug'!AL47+'aug-sep'!AL47+'sep-okt'!AL47+'okt-nov'!AL47+'nov-dec'!AL47+'dec-jan'!AL47+'dec-jan'!AL47</f>
        <v>0</v>
      </c>
      <c r="K41" s="5">
        <f>'jan-feb'!AM47+'feb-mar'!AM47+'mar-apr'!AM47+'apr-maj'!AM47+'maj-jun'!AM47+'jun-jul'!AM47+'jul-aug'!AM47+'aug-sep'!AM47+'sep-okt'!AM47+'okt-nov'!AM47+'nov-dec'!AM47+'dec-jan'!AM47+'dec-jan'!AM47</f>
        <v>0</v>
      </c>
      <c r="L41" s="5">
        <f>'jan-feb'!AN47+'feb-mar'!AN47+'mar-apr'!AN47+'apr-maj'!AN47+'maj-jun'!AN47+'jun-jul'!AN47+'jul-aug'!AN47+'aug-sep'!AN47+'sep-okt'!AN47+'okt-nov'!AN47+'nov-dec'!AN47+'dec-jan'!AN47+'dec-jan'!AN47</f>
        <v>0</v>
      </c>
      <c r="M41" s="5">
        <f>'jan-feb'!AO47+'feb-mar'!AO47+'mar-apr'!AO47+'apr-maj'!AO47+'maj-jun'!AO47+'jun-jul'!AO47+'jul-aug'!AO47+'aug-sep'!AO47+'sep-okt'!AO47+'okt-nov'!AO47+'nov-dec'!AO47+'dec-jan'!AO47+'dec-jan'!AO47</f>
        <v>0</v>
      </c>
      <c r="N41" s="5">
        <f>'jan-feb'!AP47+'feb-mar'!AP47+'mar-apr'!AP47+'apr-maj'!AP47+'maj-jun'!AP47+'jun-jul'!AP47+'jul-aug'!AP47+'aug-sep'!AP47+'sep-okt'!AP47+'okt-nov'!AP47+'nov-dec'!AP47+'dec-jan'!AP47+'dec-jan'!AP47</f>
        <v>0</v>
      </c>
      <c r="O41" s="73"/>
      <c r="P41" s="73"/>
      <c r="Q41" s="73"/>
      <c r="R41" s="73"/>
      <c r="S41" s="73"/>
      <c r="T41" s="73"/>
      <c r="U41" s="73"/>
    </row>
    <row r="42" spans="1:21" ht="30" customHeight="1" x14ac:dyDescent="0.25">
      <c r="A42" s="71"/>
      <c r="B42" s="83"/>
      <c r="C42" s="74"/>
      <c r="D42" s="75" t="e" cm="1">
        <f t="array" ref="D42">_xlfn.IFS($C42="stopper",1,$C42="stoppet",2)</f>
        <v>#N/A</v>
      </c>
      <c r="E42" s="72"/>
      <c r="F42" s="73"/>
      <c r="G42" s="5">
        <f>'jan-feb'!AI48+'feb-mar'!AI48+'apr-maj'!AI48+'maj-jun'!AI48+'jun-jul'!AI48+'jul-aug'!AI48+'aug-sep'!AI48+'sep-okt'!AI48+'okt-nov'!AI48+'nov-dec'!AI48+'dec-jan'!AI48+'dec-jan'!AI48</f>
        <v>0</v>
      </c>
      <c r="H42" s="5">
        <f>'jan-feb'!AJ48+'feb-mar'!AJ48+'mar-apr'!AJ48+'apr-maj'!AJ48+'maj-jun'!AJ48+'jun-jul'!AJ48+'jul-aug'!AJ48+'aug-sep'!AJ48+'sep-okt'!AJ48+'okt-nov'!AJ48+'nov-dec'!AJ48+'dec-jan'!AJ48+'dec-jan'!AJ48</f>
        <v>0</v>
      </c>
      <c r="I42" s="5">
        <f>'jan-feb'!AK48+'feb-mar'!AK48+'mar-apr'!AK48+'apr-maj'!AK48+'maj-jun'!AK48+'jun-jul'!AK48+'jul-aug'!AK48+'aug-sep'!AK48+'sep-okt'!AK48+'okt-nov'!AK48+'nov-dec'!AK48+'dec-jan'!AK48+'dec-jan'!AK48</f>
        <v>0</v>
      </c>
      <c r="J42" s="5">
        <f>'jan-feb'!AL48+'feb-mar'!AL48+'mar-apr'!AL48+'apr-maj'!AL48+'maj-jun'!AL48+'jun-jul'!AL48+'jul-aug'!AL48+'aug-sep'!AL48+'sep-okt'!AL48+'okt-nov'!AL48+'nov-dec'!AL48+'dec-jan'!AL48+'dec-jan'!AL48</f>
        <v>0</v>
      </c>
      <c r="K42" s="5">
        <f>'jan-feb'!AM48+'feb-mar'!AM48+'mar-apr'!AM48+'apr-maj'!AM48+'maj-jun'!AM48+'jun-jul'!AM48+'jul-aug'!AM48+'aug-sep'!AM48+'sep-okt'!AM48+'okt-nov'!AM48+'nov-dec'!AM48+'dec-jan'!AM48+'dec-jan'!AM48</f>
        <v>0</v>
      </c>
      <c r="L42" s="5">
        <f>'jan-feb'!AN48+'feb-mar'!AN48+'mar-apr'!AN48+'apr-maj'!AN48+'maj-jun'!AN48+'jun-jul'!AN48+'jul-aug'!AN48+'aug-sep'!AN48+'sep-okt'!AN48+'okt-nov'!AN48+'nov-dec'!AN48+'dec-jan'!AN48+'dec-jan'!AN48</f>
        <v>0</v>
      </c>
      <c r="M42" s="5">
        <f>'jan-feb'!AO48+'feb-mar'!AO48+'mar-apr'!AO48+'apr-maj'!AO48+'maj-jun'!AO48+'jun-jul'!AO48+'jul-aug'!AO48+'aug-sep'!AO48+'sep-okt'!AO48+'okt-nov'!AO48+'nov-dec'!AO48+'dec-jan'!AO48+'dec-jan'!AO48</f>
        <v>0</v>
      </c>
      <c r="N42" s="5">
        <f>'jan-feb'!AP48+'feb-mar'!AP48+'mar-apr'!AP48+'apr-maj'!AP48+'maj-jun'!AP48+'jun-jul'!AP48+'jul-aug'!AP48+'aug-sep'!AP48+'sep-okt'!AP48+'okt-nov'!AP48+'nov-dec'!AP48+'dec-jan'!AP48+'dec-jan'!AP48</f>
        <v>0</v>
      </c>
      <c r="O42" s="73"/>
      <c r="P42" s="73"/>
      <c r="Q42" s="73"/>
      <c r="R42" s="73"/>
      <c r="S42" s="73"/>
      <c r="T42" s="73"/>
      <c r="U42" s="73"/>
    </row>
    <row r="43" spans="1:21" ht="30" customHeight="1" x14ac:dyDescent="0.25">
      <c r="A43" s="71"/>
      <c r="B43" s="83"/>
      <c r="C43" s="74"/>
      <c r="D43" s="75" t="e" cm="1">
        <f t="array" ref="D43">_xlfn.IFS($C43="stopper",1,$C43="stoppet",2)</f>
        <v>#N/A</v>
      </c>
      <c r="E43" s="72"/>
      <c r="F43" s="73"/>
      <c r="G43" s="5">
        <f>'jan-feb'!AI49+'feb-mar'!AI49+'apr-maj'!AI49+'maj-jun'!AI49+'jun-jul'!AI49+'jul-aug'!AI49+'aug-sep'!AI49+'sep-okt'!AI49+'okt-nov'!AI49+'nov-dec'!AI49+'dec-jan'!AI49+'dec-jan'!AI49</f>
        <v>0</v>
      </c>
      <c r="H43" s="5">
        <f>'jan-feb'!AJ49+'feb-mar'!AJ49+'mar-apr'!AJ49+'apr-maj'!AJ49+'maj-jun'!AJ49+'jun-jul'!AJ49+'jul-aug'!AJ49+'aug-sep'!AJ49+'sep-okt'!AJ49+'okt-nov'!AJ49+'nov-dec'!AJ49+'dec-jan'!AJ49+'dec-jan'!AJ49</f>
        <v>0</v>
      </c>
      <c r="I43" s="5">
        <f>'jan-feb'!AK49+'feb-mar'!AK49+'mar-apr'!AK49+'apr-maj'!AK49+'maj-jun'!AK49+'jun-jul'!AK49+'jul-aug'!AK49+'aug-sep'!AK49+'sep-okt'!AK49+'okt-nov'!AK49+'nov-dec'!AK49+'dec-jan'!AK49+'dec-jan'!AK49</f>
        <v>0</v>
      </c>
      <c r="J43" s="5">
        <f>'jan-feb'!AL49+'feb-mar'!AL49+'mar-apr'!AL49+'apr-maj'!AL49+'maj-jun'!AL49+'jun-jul'!AL49+'jul-aug'!AL49+'aug-sep'!AL49+'sep-okt'!AL49+'okt-nov'!AL49+'nov-dec'!AL49+'dec-jan'!AL49+'dec-jan'!AL49</f>
        <v>0</v>
      </c>
      <c r="K43" s="5">
        <f>'jan-feb'!AM49+'feb-mar'!AM49+'mar-apr'!AM49+'apr-maj'!AM49+'maj-jun'!AM49+'jun-jul'!AM49+'jul-aug'!AM49+'aug-sep'!AM49+'sep-okt'!AM49+'okt-nov'!AM49+'nov-dec'!AM49+'dec-jan'!AM49+'dec-jan'!AM49</f>
        <v>0</v>
      </c>
      <c r="L43" s="5">
        <f>'jan-feb'!AN49+'feb-mar'!AN49+'mar-apr'!AN49+'apr-maj'!AN49+'maj-jun'!AN49+'jun-jul'!AN49+'jul-aug'!AN49+'aug-sep'!AN49+'sep-okt'!AN49+'okt-nov'!AN49+'nov-dec'!AN49+'dec-jan'!AN49+'dec-jan'!AN49</f>
        <v>0</v>
      </c>
      <c r="M43" s="5">
        <f>'jan-feb'!AO49+'feb-mar'!AO49+'mar-apr'!AO49+'apr-maj'!AO49+'maj-jun'!AO49+'jun-jul'!AO49+'jul-aug'!AO49+'aug-sep'!AO49+'sep-okt'!AO49+'okt-nov'!AO49+'nov-dec'!AO49+'dec-jan'!AO49+'dec-jan'!AO49</f>
        <v>0</v>
      </c>
      <c r="N43" s="5">
        <f>'jan-feb'!AP49+'feb-mar'!AP49+'mar-apr'!AP49+'apr-maj'!AP49+'maj-jun'!AP49+'jun-jul'!AP49+'jul-aug'!AP49+'aug-sep'!AP49+'sep-okt'!AP49+'okt-nov'!AP49+'nov-dec'!AP49+'dec-jan'!AP49+'dec-jan'!AP49</f>
        <v>0</v>
      </c>
      <c r="O43" s="73"/>
      <c r="P43" s="73"/>
      <c r="Q43" s="73"/>
      <c r="R43" s="73"/>
      <c r="S43" s="73"/>
      <c r="T43" s="73"/>
      <c r="U43" s="73"/>
    </row>
    <row r="44" spans="1:21" ht="30" customHeight="1" x14ac:dyDescent="0.25">
      <c r="A44" s="71"/>
      <c r="B44" s="83"/>
      <c r="C44" s="74"/>
      <c r="D44" s="75" t="e" cm="1">
        <f t="array" ref="D44">_xlfn.IFS($C44="stopper",1,$C44="stoppet",2)</f>
        <v>#N/A</v>
      </c>
      <c r="E44" s="72"/>
      <c r="F44" s="73"/>
      <c r="G44" s="5">
        <f>'jan-feb'!AI50+'feb-mar'!AI50+'apr-maj'!AI50+'maj-jun'!AI50+'jun-jul'!AI50+'jul-aug'!AI50+'aug-sep'!AI50+'sep-okt'!AI50+'okt-nov'!AI50+'nov-dec'!AI50+'dec-jan'!AI50+'dec-jan'!AI50</f>
        <v>0</v>
      </c>
      <c r="H44" s="5">
        <f>'jan-feb'!AJ50+'feb-mar'!AJ50+'mar-apr'!AJ50+'apr-maj'!AJ50+'maj-jun'!AJ50+'jun-jul'!AJ50+'jul-aug'!AJ50+'aug-sep'!AJ50+'sep-okt'!AJ50+'okt-nov'!AJ50+'nov-dec'!AJ50+'dec-jan'!AJ50+'dec-jan'!AJ50</f>
        <v>0</v>
      </c>
      <c r="I44" s="5">
        <f>'jan-feb'!AK50+'feb-mar'!AK50+'mar-apr'!AK50+'apr-maj'!AK50+'maj-jun'!AK50+'jun-jul'!AK50+'jul-aug'!AK50+'aug-sep'!AK50+'sep-okt'!AK50+'okt-nov'!AK50+'nov-dec'!AK50+'dec-jan'!AK50+'dec-jan'!AK50</f>
        <v>0</v>
      </c>
      <c r="J44" s="5">
        <f>'jan-feb'!AL50+'feb-mar'!AL50+'mar-apr'!AL50+'apr-maj'!AL50+'maj-jun'!AL50+'jun-jul'!AL50+'jul-aug'!AL50+'aug-sep'!AL50+'sep-okt'!AL50+'okt-nov'!AL50+'nov-dec'!AL50+'dec-jan'!AL50+'dec-jan'!AL50</f>
        <v>0</v>
      </c>
      <c r="K44" s="5">
        <f>'jan-feb'!AM50+'feb-mar'!AM50+'mar-apr'!AM50+'apr-maj'!AM50+'maj-jun'!AM50+'jun-jul'!AM50+'jul-aug'!AM50+'aug-sep'!AM50+'sep-okt'!AM50+'okt-nov'!AM50+'nov-dec'!AM50+'dec-jan'!AM50+'dec-jan'!AM50</f>
        <v>0</v>
      </c>
      <c r="L44" s="5">
        <f>'jan-feb'!AN50+'feb-mar'!AN50+'mar-apr'!AN50+'apr-maj'!AN50+'maj-jun'!AN50+'jun-jul'!AN50+'jul-aug'!AN50+'aug-sep'!AN50+'sep-okt'!AN50+'okt-nov'!AN50+'nov-dec'!AN50+'dec-jan'!AN50+'dec-jan'!AN50</f>
        <v>0</v>
      </c>
      <c r="M44" s="5">
        <f>'jan-feb'!AO50+'feb-mar'!AO50+'mar-apr'!AO50+'apr-maj'!AO50+'maj-jun'!AO50+'jun-jul'!AO50+'jul-aug'!AO50+'aug-sep'!AO50+'sep-okt'!AO50+'okt-nov'!AO50+'nov-dec'!AO50+'dec-jan'!AO50+'dec-jan'!AO50</f>
        <v>0</v>
      </c>
      <c r="N44" s="5">
        <f>'jan-feb'!AP50+'feb-mar'!AP50+'mar-apr'!AP50+'apr-maj'!AP50+'maj-jun'!AP50+'jun-jul'!AP50+'jul-aug'!AP50+'aug-sep'!AP50+'sep-okt'!AP50+'okt-nov'!AP50+'nov-dec'!AP50+'dec-jan'!AP50+'dec-jan'!AP50</f>
        <v>0</v>
      </c>
      <c r="O44" s="73"/>
      <c r="P44" s="73"/>
      <c r="Q44" s="73"/>
      <c r="R44" s="73"/>
      <c r="S44" s="73"/>
      <c r="T44" s="73"/>
      <c r="U44" s="73"/>
    </row>
    <row r="45" spans="1:21" ht="30" customHeight="1" x14ac:dyDescent="0.25">
      <c r="A45" s="71"/>
      <c r="B45" s="83"/>
      <c r="C45" s="74"/>
      <c r="D45" s="75" t="e" cm="1">
        <f t="array" ref="D45">_xlfn.IFS($C45="stopper",1,$C45="stoppet",2)</f>
        <v>#N/A</v>
      </c>
      <c r="E45" s="72"/>
      <c r="F45" s="73"/>
      <c r="G45" s="5">
        <f>'jan-feb'!AI51+'feb-mar'!AI51+'apr-maj'!AI51+'maj-jun'!AI51+'jun-jul'!AI51+'jul-aug'!AI51+'aug-sep'!AI51+'sep-okt'!AI51+'okt-nov'!AI51+'nov-dec'!AI51+'dec-jan'!AI51+'dec-jan'!AI51</f>
        <v>0</v>
      </c>
      <c r="H45" s="5">
        <f>'jan-feb'!AJ51+'feb-mar'!AJ51+'mar-apr'!AJ51+'apr-maj'!AJ51+'maj-jun'!AJ51+'jun-jul'!AJ51+'jul-aug'!AJ51+'aug-sep'!AJ51+'sep-okt'!AJ51+'okt-nov'!AJ51+'nov-dec'!AJ51+'dec-jan'!AJ51+'dec-jan'!AJ51</f>
        <v>0</v>
      </c>
      <c r="I45" s="5">
        <f>'jan-feb'!AK51+'feb-mar'!AK51+'mar-apr'!AK51+'apr-maj'!AK51+'maj-jun'!AK51+'jun-jul'!AK51+'jul-aug'!AK51+'aug-sep'!AK51+'sep-okt'!AK51+'okt-nov'!AK51+'nov-dec'!AK51+'dec-jan'!AK51+'dec-jan'!AK51</f>
        <v>0</v>
      </c>
      <c r="J45" s="5">
        <f>'jan-feb'!AL51+'feb-mar'!AL51+'mar-apr'!AL51+'apr-maj'!AL51+'maj-jun'!AL51+'jun-jul'!AL51+'jul-aug'!AL51+'aug-sep'!AL51+'sep-okt'!AL51+'okt-nov'!AL51+'nov-dec'!AL51+'dec-jan'!AL51+'dec-jan'!AL51</f>
        <v>0</v>
      </c>
      <c r="K45" s="5">
        <f>'jan-feb'!AM51+'feb-mar'!AM51+'mar-apr'!AM51+'apr-maj'!AM51+'maj-jun'!AM51+'jun-jul'!AM51+'jul-aug'!AM51+'aug-sep'!AM51+'sep-okt'!AM51+'okt-nov'!AM51+'nov-dec'!AM51+'dec-jan'!AM51+'dec-jan'!AM51</f>
        <v>0</v>
      </c>
      <c r="L45" s="5">
        <f>'jan-feb'!AN51+'feb-mar'!AN51+'mar-apr'!AN51+'apr-maj'!AN51+'maj-jun'!AN51+'jun-jul'!AN51+'jul-aug'!AN51+'aug-sep'!AN51+'sep-okt'!AN51+'okt-nov'!AN51+'nov-dec'!AN51+'dec-jan'!AN51+'dec-jan'!AN51</f>
        <v>0</v>
      </c>
      <c r="M45" s="5">
        <f>'jan-feb'!AO51+'feb-mar'!AO51+'mar-apr'!AO51+'apr-maj'!AO51+'maj-jun'!AO51+'jun-jul'!AO51+'jul-aug'!AO51+'aug-sep'!AO51+'sep-okt'!AO51+'okt-nov'!AO51+'nov-dec'!AO51+'dec-jan'!AO51+'dec-jan'!AO51</f>
        <v>0</v>
      </c>
      <c r="N45" s="5">
        <f>'jan-feb'!AP51+'feb-mar'!AP51+'mar-apr'!AP51+'apr-maj'!AP51+'maj-jun'!AP51+'jun-jul'!AP51+'jul-aug'!AP51+'aug-sep'!AP51+'sep-okt'!AP51+'okt-nov'!AP51+'nov-dec'!AP51+'dec-jan'!AP51+'dec-jan'!AP51</f>
        <v>0</v>
      </c>
      <c r="O45" s="73"/>
      <c r="P45" s="73"/>
      <c r="Q45" s="73"/>
      <c r="R45" s="73"/>
      <c r="S45" s="73"/>
      <c r="T45" s="73"/>
      <c r="U45" s="73"/>
    </row>
    <row r="46" spans="1:21" ht="30" customHeight="1" x14ac:dyDescent="0.25">
      <c r="A46" s="86"/>
      <c r="B46" s="83"/>
      <c r="C46" s="74"/>
      <c r="D46" s="75" t="e" cm="1">
        <f t="array" ref="D46">_xlfn.IFS($C46="stopper",1,$C46="stoppet",2)</f>
        <v>#N/A</v>
      </c>
      <c r="E46" s="72"/>
      <c r="F46" s="73"/>
      <c r="G46" s="5">
        <f>'jan-feb'!AI52+'feb-mar'!AI52+'apr-maj'!AI52+'maj-jun'!AI52+'jun-jul'!AI52+'jul-aug'!AI52+'aug-sep'!AI52+'sep-okt'!AI52+'okt-nov'!AI52+'nov-dec'!AI52+'dec-jan'!AI52+'dec-jan'!AI52</f>
        <v>0</v>
      </c>
      <c r="H46" s="5">
        <f>'jan-feb'!AJ52+'feb-mar'!AJ52+'mar-apr'!AJ52+'apr-maj'!AJ52+'maj-jun'!AJ52+'jun-jul'!AJ52+'jul-aug'!AJ52+'aug-sep'!AJ52+'sep-okt'!AJ52+'okt-nov'!AJ52+'nov-dec'!AJ52+'dec-jan'!AJ52+'dec-jan'!AJ52</f>
        <v>0</v>
      </c>
      <c r="I46" s="5">
        <f>'jan-feb'!AK52+'feb-mar'!AK52+'mar-apr'!AK52+'apr-maj'!AK52+'maj-jun'!AK52+'jun-jul'!AK52+'jul-aug'!AK52+'aug-sep'!AK52+'sep-okt'!AK52+'okt-nov'!AK52+'nov-dec'!AK52+'dec-jan'!AK52+'dec-jan'!AK52</f>
        <v>0</v>
      </c>
      <c r="J46" s="5">
        <f>'jan-feb'!AL52+'feb-mar'!AL52+'mar-apr'!AL52+'apr-maj'!AL52+'maj-jun'!AL52+'jun-jul'!AL52+'jul-aug'!AL52+'aug-sep'!AL52+'sep-okt'!AL52+'okt-nov'!AL52+'nov-dec'!AL52+'dec-jan'!AL52+'dec-jan'!AL52</f>
        <v>0</v>
      </c>
      <c r="K46" s="5">
        <f>'jan-feb'!AM52+'feb-mar'!AM52+'mar-apr'!AM52+'apr-maj'!AM52+'maj-jun'!AM52+'jun-jul'!AM52+'jul-aug'!AM52+'aug-sep'!AM52+'sep-okt'!AM52+'okt-nov'!AM52+'nov-dec'!AM52+'dec-jan'!AM52+'dec-jan'!AM52</f>
        <v>0</v>
      </c>
      <c r="L46" s="5">
        <f>'jan-feb'!AN52+'feb-mar'!AN52+'mar-apr'!AN52+'apr-maj'!AN52+'maj-jun'!AN52+'jun-jul'!AN52+'jul-aug'!AN52+'aug-sep'!AN52+'sep-okt'!AN52+'okt-nov'!AN52+'nov-dec'!AN52+'dec-jan'!AN52+'dec-jan'!AN52</f>
        <v>0</v>
      </c>
      <c r="M46" s="5">
        <f>'jan-feb'!AO52+'feb-mar'!AO52+'mar-apr'!AO52+'apr-maj'!AO52+'maj-jun'!AO52+'jun-jul'!AO52+'jul-aug'!AO52+'aug-sep'!AO52+'sep-okt'!AO52+'okt-nov'!AO52+'nov-dec'!AO52+'dec-jan'!AO52+'dec-jan'!AO52</f>
        <v>0</v>
      </c>
      <c r="N46" s="5">
        <f>'jan-feb'!AP52+'feb-mar'!AP52+'mar-apr'!AP52+'apr-maj'!AP52+'maj-jun'!AP52+'jun-jul'!AP52+'jul-aug'!AP52+'aug-sep'!AP52+'sep-okt'!AP52+'okt-nov'!AP52+'nov-dec'!AP52+'dec-jan'!AP52+'dec-jan'!AP52</f>
        <v>0</v>
      </c>
      <c r="O46" s="73"/>
      <c r="P46" s="73"/>
      <c r="Q46" s="73"/>
      <c r="R46" s="73"/>
      <c r="S46" s="73"/>
      <c r="T46" s="73"/>
      <c r="U46" s="73"/>
    </row>
    <row r="47" spans="1:21" ht="30" customHeight="1" x14ac:dyDescent="0.25">
      <c r="A47" s="86"/>
      <c r="B47" s="83"/>
      <c r="C47" s="74"/>
      <c r="D47" s="75" t="e" cm="1">
        <f t="array" ref="D47">_xlfn.IFS($C47="stopper",1,$C47="stoppet",2)</f>
        <v>#N/A</v>
      </c>
      <c r="E47" s="72"/>
      <c r="F47" s="73"/>
      <c r="G47" s="5">
        <f>'jan-feb'!AI53+'feb-mar'!AI53+'apr-maj'!AI53+'maj-jun'!AI53+'jun-jul'!AI53+'jul-aug'!AI53+'aug-sep'!AI53+'sep-okt'!AI53+'okt-nov'!AI53+'nov-dec'!AI53+'dec-jan'!AI53+'dec-jan'!AI53</f>
        <v>0</v>
      </c>
      <c r="H47" s="5">
        <f>'jan-feb'!AJ53+'feb-mar'!AJ53+'mar-apr'!AJ53+'apr-maj'!AJ53+'maj-jun'!AJ53+'jun-jul'!AJ53+'jul-aug'!AJ53+'aug-sep'!AJ53+'sep-okt'!AJ53+'okt-nov'!AJ53+'nov-dec'!AJ53+'dec-jan'!AJ53+'dec-jan'!AJ53</f>
        <v>0</v>
      </c>
      <c r="I47" s="5">
        <f>'jan-feb'!AK53+'feb-mar'!AK53+'mar-apr'!AK53+'apr-maj'!AK53+'maj-jun'!AK53+'jun-jul'!AK53+'jul-aug'!AK53+'aug-sep'!AK53+'sep-okt'!AK53+'okt-nov'!AK53+'nov-dec'!AK53+'dec-jan'!AK53+'dec-jan'!AK53</f>
        <v>0</v>
      </c>
      <c r="J47" s="5">
        <f>'jan-feb'!AL53+'feb-mar'!AL53+'mar-apr'!AL53+'apr-maj'!AL53+'maj-jun'!AL53+'jun-jul'!AL53+'jul-aug'!AL53+'aug-sep'!AL53+'sep-okt'!AL53+'okt-nov'!AL53+'nov-dec'!AL53+'dec-jan'!AL53+'dec-jan'!AL53</f>
        <v>0</v>
      </c>
      <c r="K47" s="5">
        <f>'jan-feb'!AM53+'feb-mar'!AM53+'mar-apr'!AM53+'apr-maj'!AM53+'maj-jun'!AM53+'jun-jul'!AM53+'jul-aug'!AM53+'aug-sep'!AM53+'sep-okt'!AM53+'okt-nov'!AM53+'nov-dec'!AM53+'dec-jan'!AM53+'dec-jan'!AM53</f>
        <v>0</v>
      </c>
      <c r="L47" s="5">
        <f>'jan-feb'!AN53+'feb-mar'!AN53+'mar-apr'!AN53+'apr-maj'!AN53+'maj-jun'!AN53+'jun-jul'!AN53+'jul-aug'!AN53+'aug-sep'!AN53+'sep-okt'!AN53+'okt-nov'!AN53+'nov-dec'!AN53+'dec-jan'!AN53+'dec-jan'!AN53</f>
        <v>0</v>
      </c>
      <c r="M47" s="5">
        <f>'jan-feb'!AO53+'feb-mar'!AO53+'mar-apr'!AO53+'apr-maj'!AO53+'maj-jun'!AO53+'jun-jul'!AO53+'jul-aug'!AO53+'aug-sep'!AO53+'sep-okt'!AO53+'okt-nov'!AO53+'nov-dec'!AO53+'dec-jan'!AO53+'dec-jan'!AO53</f>
        <v>0</v>
      </c>
      <c r="N47" s="5">
        <f>'jan-feb'!AP53+'feb-mar'!AP53+'mar-apr'!AP53+'apr-maj'!AP53+'maj-jun'!AP53+'jun-jul'!AP53+'jul-aug'!AP53+'aug-sep'!AP53+'sep-okt'!AP53+'okt-nov'!AP53+'nov-dec'!AP53+'dec-jan'!AP53+'dec-jan'!AP53</f>
        <v>0</v>
      </c>
      <c r="O47" s="73"/>
      <c r="P47" s="73"/>
      <c r="Q47" s="73"/>
      <c r="R47" s="73"/>
      <c r="S47" s="73"/>
      <c r="T47" s="73"/>
      <c r="U47" s="73"/>
    </row>
    <row r="48" spans="1:21" ht="30" customHeight="1" x14ac:dyDescent="0.25">
      <c r="A48" s="71"/>
      <c r="B48" s="83"/>
      <c r="C48" s="74"/>
      <c r="D48" s="75" t="e" cm="1">
        <f t="array" ref="D48">_xlfn.IFS($C48="stopper",1,$C48="stoppet",2)</f>
        <v>#N/A</v>
      </c>
      <c r="E48" s="72"/>
      <c r="F48" s="73"/>
      <c r="G48" s="5">
        <f>'jan-feb'!AI54+'feb-mar'!AI54+'apr-maj'!AI54+'maj-jun'!AI54+'jun-jul'!AI54+'jul-aug'!AI54+'aug-sep'!AI54+'sep-okt'!AI54+'okt-nov'!AI54+'nov-dec'!AI54+'dec-jan'!AI54+'dec-jan'!AI54</f>
        <v>0</v>
      </c>
      <c r="H48" s="5">
        <f>'jan-feb'!AJ54+'feb-mar'!AJ54+'mar-apr'!AJ54+'apr-maj'!AJ54+'maj-jun'!AJ54+'jun-jul'!AJ54+'jul-aug'!AJ54+'aug-sep'!AJ54+'sep-okt'!AJ54+'okt-nov'!AJ54+'nov-dec'!AJ54+'dec-jan'!AJ54+'dec-jan'!AJ54</f>
        <v>0</v>
      </c>
      <c r="I48" s="5">
        <f>'jan-feb'!AK54+'feb-mar'!AK54+'mar-apr'!AK54+'apr-maj'!AK54+'maj-jun'!AK54+'jun-jul'!AK54+'jul-aug'!AK54+'aug-sep'!AK54+'sep-okt'!AK54+'okt-nov'!AK54+'nov-dec'!AK54+'dec-jan'!AK54+'dec-jan'!AK54</f>
        <v>0</v>
      </c>
      <c r="J48" s="5">
        <f>'jan-feb'!AL54+'feb-mar'!AL54+'mar-apr'!AL54+'apr-maj'!AL54+'maj-jun'!AL54+'jun-jul'!AL54+'jul-aug'!AL54+'aug-sep'!AL54+'sep-okt'!AL54+'okt-nov'!AL54+'nov-dec'!AL54+'dec-jan'!AL54+'dec-jan'!AL54</f>
        <v>0</v>
      </c>
      <c r="K48" s="5">
        <f>'jan-feb'!AM54+'feb-mar'!AM54+'mar-apr'!AM54+'apr-maj'!AM54+'maj-jun'!AM54+'jun-jul'!AM54+'jul-aug'!AM54+'aug-sep'!AM54+'sep-okt'!AM54+'okt-nov'!AM54+'nov-dec'!AM54+'dec-jan'!AM54+'dec-jan'!AM54</f>
        <v>0</v>
      </c>
      <c r="L48" s="5">
        <f>'jan-feb'!AN54+'feb-mar'!AN54+'mar-apr'!AN54+'apr-maj'!AN54+'maj-jun'!AN54+'jun-jul'!AN54+'jul-aug'!AN54+'aug-sep'!AN54+'sep-okt'!AN54+'okt-nov'!AN54+'nov-dec'!AN54+'dec-jan'!AN54+'dec-jan'!AN54</f>
        <v>0</v>
      </c>
      <c r="M48" s="5">
        <f>'jan-feb'!AO54+'feb-mar'!AO54+'mar-apr'!AO54+'apr-maj'!AO54+'maj-jun'!AO54+'jun-jul'!AO54+'jul-aug'!AO54+'aug-sep'!AO54+'sep-okt'!AO54+'okt-nov'!AO54+'nov-dec'!AO54+'dec-jan'!AO54+'dec-jan'!AO54</f>
        <v>0</v>
      </c>
      <c r="N48" s="5">
        <f>'jan-feb'!AP54+'feb-mar'!AP54+'mar-apr'!AP54+'apr-maj'!AP54+'maj-jun'!AP54+'jun-jul'!AP54+'jul-aug'!AP54+'aug-sep'!AP54+'sep-okt'!AP54+'okt-nov'!AP54+'nov-dec'!AP54+'dec-jan'!AP54+'dec-jan'!AP54</f>
        <v>0</v>
      </c>
      <c r="O48" s="73"/>
      <c r="P48" s="73"/>
      <c r="Q48" s="73"/>
      <c r="R48" s="73"/>
      <c r="S48" s="73"/>
      <c r="T48" s="73"/>
      <c r="U48" s="73"/>
    </row>
    <row r="49" spans="1:21" ht="30" customHeight="1" x14ac:dyDescent="0.25">
      <c r="A49" s="71"/>
      <c r="B49" s="83"/>
      <c r="C49" s="74"/>
      <c r="D49" s="75" t="e" cm="1">
        <f t="array" ref="D49">_xlfn.IFS($C49="stopper",1,$C49="stoppet",2)</f>
        <v>#N/A</v>
      </c>
      <c r="E49" s="72"/>
      <c r="F49" s="73"/>
      <c r="G49" s="5">
        <f>'jan-feb'!AI55+'feb-mar'!AI55+'apr-maj'!AI55+'maj-jun'!AI55+'jun-jul'!AI55+'jul-aug'!AI55+'aug-sep'!AI55+'sep-okt'!AI55+'okt-nov'!AI55+'nov-dec'!AI55+'dec-jan'!AI55+'dec-jan'!AI55</f>
        <v>0</v>
      </c>
      <c r="H49" s="5">
        <f>'jan-feb'!AJ55+'feb-mar'!AJ55+'mar-apr'!AJ55+'apr-maj'!AJ55+'maj-jun'!AJ55+'jun-jul'!AJ55+'jul-aug'!AJ55+'aug-sep'!AJ55+'sep-okt'!AJ55+'okt-nov'!AJ55+'nov-dec'!AJ55+'dec-jan'!AJ55+'dec-jan'!AJ55</f>
        <v>0</v>
      </c>
      <c r="I49" s="5">
        <f>'jan-feb'!AK55+'feb-mar'!AK55+'mar-apr'!AK55+'apr-maj'!AK55+'maj-jun'!AK55+'jun-jul'!AK55+'jul-aug'!AK55+'aug-sep'!AK55+'sep-okt'!AK55+'okt-nov'!AK55+'nov-dec'!AK55+'dec-jan'!AK55+'dec-jan'!AK55</f>
        <v>0</v>
      </c>
      <c r="J49" s="5">
        <f>'jan-feb'!AL55+'feb-mar'!AL55+'mar-apr'!AL55+'apr-maj'!AL55+'maj-jun'!AL55+'jun-jul'!AL55+'jul-aug'!AL55+'aug-sep'!AL55+'sep-okt'!AL55+'okt-nov'!AL55+'nov-dec'!AL55+'dec-jan'!AL55+'dec-jan'!AL55</f>
        <v>0</v>
      </c>
      <c r="K49" s="5">
        <f>'jan-feb'!AM55+'feb-mar'!AM55+'mar-apr'!AM55+'apr-maj'!AM55+'maj-jun'!AM55+'jun-jul'!AM55+'jul-aug'!AM55+'aug-sep'!AM55+'sep-okt'!AM55+'okt-nov'!AM55+'nov-dec'!AM55+'dec-jan'!AM55+'dec-jan'!AM55</f>
        <v>0</v>
      </c>
      <c r="L49" s="5">
        <f>'jan-feb'!AN55+'feb-mar'!AN55+'mar-apr'!AN55+'apr-maj'!AN55+'maj-jun'!AN55+'jun-jul'!AN55+'jul-aug'!AN55+'aug-sep'!AN55+'sep-okt'!AN55+'okt-nov'!AN55+'nov-dec'!AN55+'dec-jan'!AN55+'dec-jan'!AN55</f>
        <v>0</v>
      </c>
      <c r="M49" s="5">
        <f>'jan-feb'!AO55+'feb-mar'!AO55+'mar-apr'!AO55+'apr-maj'!AO55+'maj-jun'!AO55+'jun-jul'!AO55+'jul-aug'!AO55+'aug-sep'!AO55+'sep-okt'!AO55+'okt-nov'!AO55+'nov-dec'!AO55+'dec-jan'!AO55+'dec-jan'!AO55</f>
        <v>0</v>
      </c>
      <c r="N49" s="5">
        <f>'jan-feb'!AP55+'feb-mar'!AP55+'mar-apr'!AP55+'apr-maj'!AP55+'maj-jun'!AP55+'jun-jul'!AP55+'jul-aug'!AP55+'aug-sep'!AP55+'sep-okt'!AP55+'okt-nov'!AP55+'nov-dec'!AP55+'dec-jan'!AP55+'dec-jan'!AP55</f>
        <v>0</v>
      </c>
      <c r="O49" s="73"/>
      <c r="P49" s="73"/>
      <c r="Q49" s="73"/>
      <c r="R49" s="73"/>
      <c r="S49" s="73"/>
      <c r="T49" s="73"/>
      <c r="U49" s="73"/>
    </row>
    <row r="50" spans="1:21" ht="30" customHeight="1" x14ac:dyDescent="0.25">
      <c r="A50" s="71"/>
      <c r="B50" s="83"/>
      <c r="C50" s="74"/>
      <c r="D50" s="75" t="e" cm="1">
        <f t="array" ref="D50">_xlfn.IFS($C50="stopper",1,$C50="stoppet",2)</f>
        <v>#N/A</v>
      </c>
      <c r="E50" s="72"/>
      <c r="F50" s="73"/>
      <c r="G50" s="5">
        <f>'jan-feb'!AI56+'feb-mar'!AI56+'apr-maj'!AI56+'maj-jun'!AI56+'jun-jul'!AI56+'jul-aug'!AI56+'aug-sep'!AI56+'sep-okt'!AI56+'okt-nov'!AI56+'nov-dec'!AI56+'dec-jan'!AI56+'dec-jan'!AI56</f>
        <v>0</v>
      </c>
      <c r="H50" s="5">
        <f>'jan-feb'!AJ56+'feb-mar'!AJ56+'mar-apr'!AJ56+'apr-maj'!AJ56+'maj-jun'!AJ56+'jun-jul'!AJ56+'jul-aug'!AJ56+'aug-sep'!AJ56+'sep-okt'!AJ56+'okt-nov'!AJ56+'nov-dec'!AJ56+'dec-jan'!AJ56+'dec-jan'!AJ56</f>
        <v>0</v>
      </c>
      <c r="I50" s="5">
        <f>'jan-feb'!AK56+'feb-mar'!AK56+'mar-apr'!AK56+'apr-maj'!AK56+'maj-jun'!AK56+'jun-jul'!AK56+'jul-aug'!AK56+'aug-sep'!AK56+'sep-okt'!AK56+'okt-nov'!AK56+'nov-dec'!AK56+'dec-jan'!AK56+'dec-jan'!AK56</f>
        <v>0</v>
      </c>
      <c r="J50" s="5">
        <f>'jan-feb'!AL56+'feb-mar'!AL56+'mar-apr'!AL56+'apr-maj'!AL56+'maj-jun'!AL56+'jun-jul'!AL56+'jul-aug'!AL56+'aug-sep'!AL56+'sep-okt'!AL56+'okt-nov'!AL56+'nov-dec'!AL56+'dec-jan'!AL56+'dec-jan'!AL56</f>
        <v>0</v>
      </c>
      <c r="K50" s="5">
        <f>'jan-feb'!AM56+'feb-mar'!AM56+'mar-apr'!AM56+'apr-maj'!AM56+'maj-jun'!AM56+'jun-jul'!AM56+'jul-aug'!AM56+'aug-sep'!AM56+'sep-okt'!AM56+'okt-nov'!AM56+'nov-dec'!AM56+'dec-jan'!AM56+'dec-jan'!AM56</f>
        <v>0</v>
      </c>
      <c r="L50" s="5">
        <f>'jan-feb'!AN56+'feb-mar'!AN56+'mar-apr'!AN56+'apr-maj'!AN56+'maj-jun'!AN56+'jun-jul'!AN56+'jul-aug'!AN56+'aug-sep'!AN56+'sep-okt'!AN56+'okt-nov'!AN56+'nov-dec'!AN56+'dec-jan'!AN56+'dec-jan'!AN56</f>
        <v>0</v>
      </c>
      <c r="M50" s="5">
        <f>'jan-feb'!AO56+'feb-mar'!AO56+'mar-apr'!AO56+'apr-maj'!AO56+'maj-jun'!AO56+'jun-jul'!AO56+'jul-aug'!AO56+'aug-sep'!AO56+'sep-okt'!AO56+'okt-nov'!AO56+'nov-dec'!AO56+'dec-jan'!AO56+'dec-jan'!AO56</f>
        <v>0</v>
      </c>
      <c r="N50" s="5">
        <f>'jan-feb'!AP56+'feb-mar'!AP56+'mar-apr'!AP56+'apr-maj'!AP56+'maj-jun'!AP56+'jun-jul'!AP56+'jul-aug'!AP56+'aug-sep'!AP56+'sep-okt'!AP56+'okt-nov'!AP56+'nov-dec'!AP56+'dec-jan'!AP56+'dec-jan'!AP56</f>
        <v>0</v>
      </c>
      <c r="O50" s="73"/>
      <c r="P50" s="73"/>
      <c r="Q50" s="73"/>
      <c r="R50" s="73"/>
      <c r="S50" s="73"/>
      <c r="T50" s="73"/>
      <c r="U50" s="73"/>
    </row>
    <row r="51" spans="1:21" ht="30" customHeight="1" x14ac:dyDescent="0.25">
      <c r="A51" s="71"/>
      <c r="B51" s="83"/>
      <c r="C51" s="74"/>
      <c r="D51" s="75" t="e" cm="1">
        <f t="array" ref="D51">_xlfn.IFS($C51="stopper",1,$C51="stoppet",2)</f>
        <v>#N/A</v>
      </c>
      <c r="E51" s="72"/>
      <c r="F51" s="73"/>
      <c r="G51" s="5">
        <f>'jan-feb'!AI57+'feb-mar'!AI57+'apr-maj'!AI57+'maj-jun'!AI57+'jun-jul'!AI57+'jul-aug'!AI57+'aug-sep'!AI57+'sep-okt'!AI57+'okt-nov'!AI57+'nov-dec'!AI57+'dec-jan'!AI57+'dec-jan'!AI57</f>
        <v>0</v>
      </c>
      <c r="H51" s="5">
        <f>'jan-feb'!AJ57+'feb-mar'!AJ57+'mar-apr'!AJ57+'apr-maj'!AJ57+'maj-jun'!AJ57+'jun-jul'!AJ57+'jul-aug'!AJ57+'aug-sep'!AJ57+'sep-okt'!AJ57+'okt-nov'!AJ57+'nov-dec'!AJ57+'dec-jan'!AJ57+'dec-jan'!AJ57</f>
        <v>0</v>
      </c>
      <c r="I51" s="5">
        <f>'jan-feb'!AK57+'feb-mar'!AK57+'mar-apr'!AK57+'apr-maj'!AK57+'maj-jun'!AK57+'jun-jul'!AK57+'jul-aug'!AK57+'aug-sep'!AK57+'sep-okt'!AK57+'okt-nov'!AK57+'nov-dec'!AK57+'dec-jan'!AK57+'dec-jan'!AK57</f>
        <v>0</v>
      </c>
      <c r="J51" s="5">
        <f>'jan-feb'!AL57+'feb-mar'!AL57+'mar-apr'!AL57+'apr-maj'!AL57+'maj-jun'!AL57+'jun-jul'!AL57+'jul-aug'!AL57+'aug-sep'!AL57+'sep-okt'!AL57+'okt-nov'!AL57+'nov-dec'!AL57+'dec-jan'!AL57+'dec-jan'!AL57</f>
        <v>0</v>
      </c>
      <c r="K51" s="5">
        <f>'jan-feb'!AM57+'feb-mar'!AM57+'mar-apr'!AM57+'apr-maj'!AM57+'maj-jun'!AM57+'jun-jul'!AM57+'jul-aug'!AM57+'aug-sep'!AM57+'sep-okt'!AM57+'okt-nov'!AM57+'nov-dec'!AM57+'dec-jan'!AM57+'dec-jan'!AM57</f>
        <v>0</v>
      </c>
      <c r="L51" s="5">
        <f>'jan-feb'!AN57+'feb-mar'!AN57+'mar-apr'!AN57+'apr-maj'!AN57+'maj-jun'!AN57+'jun-jul'!AN57+'jul-aug'!AN57+'aug-sep'!AN57+'sep-okt'!AN57+'okt-nov'!AN57+'nov-dec'!AN57+'dec-jan'!AN57+'dec-jan'!AN57</f>
        <v>0</v>
      </c>
      <c r="M51" s="5">
        <f>'jan-feb'!AO57+'feb-mar'!AO57+'mar-apr'!AO57+'apr-maj'!AO57+'maj-jun'!AO57+'jun-jul'!AO57+'jul-aug'!AO57+'aug-sep'!AO57+'sep-okt'!AO57+'okt-nov'!AO57+'nov-dec'!AO57+'dec-jan'!AO57+'dec-jan'!AO57</f>
        <v>0</v>
      </c>
      <c r="N51" s="5">
        <f>'jan-feb'!AP57+'feb-mar'!AP57+'mar-apr'!AP57+'apr-maj'!AP57+'maj-jun'!AP57+'jun-jul'!AP57+'jul-aug'!AP57+'aug-sep'!AP57+'sep-okt'!AP57+'okt-nov'!AP57+'nov-dec'!AP57+'dec-jan'!AP57+'dec-jan'!AP57</f>
        <v>0</v>
      </c>
      <c r="O51" s="73"/>
      <c r="P51" s="73"/>
      <c r="Q51" s="73"/>
      <c r="R51" s="73"/>
      <c r="S51" s="73"/>
      <c r="T51" s="73"/>
      <c r="U51" s="73"/>
    </row>
    <row r="52" spans="1:21" ht="30" customHeight="1" x14ac:dyDescent="0.25">
      <c r="A52" s="71"/>
      <c r="B52" s="83"/>
      <c r="C52" s="74"/>
      <c r="D52" s="75" t="e" cm="1">
        <f t="array" ref="D52">_xlfn.IFS($C52="stopper",1,$C52="stoppet",2)</f>
        <v>#N/A</v>
      </c>
      <c r="E52" s="72"/>
      <c r="F52" s="73"/>
      <c r="G52" s="5">
        <f>'jan-feb'!AI58+'feb-mar'!AI58+'apr-maj'!AI58+'maj-jun'!AI58+'jun-jul'!AI58+'jul-aug'!AI58+'aug-sep'!AI58+'sep-okt'!AI58+'okt-nov'!AI58+'nov-dec'!AI58+'dec-jan'!AI58+'dec-jan'!AI58</f>
        <v>0</v>
      </c>
      <c r="H52" s="5">
        <f>'jan-feb'!AJ58+'feb-mar'!AJ58+'mar-apr'!AJ58+'apr-maj'!AJ58+'maj-jun'!AJ58+'jun-jul'!AJ58+'jul-aug'!AJ58+'aug-sep'!AJ58+'sep-okt'!AJ58+'okt-nov'!AJ58+'nov-dec'!AJ58+'dec-jan'!AJ58+'dec-jan'!AJ58</f>
        <v>0</v>
      </c>
      <c r="I52" s="5">
        <f>'jan-feb'!AK58+'feb-mar'!AK58+'mar-apr'!AK58+'apr-maj'!AK58+'maj-jun'!AK58+'jun-jul'!AK58+'jul-aug'!AK58+'aug-sep'!AK58+'sep-okt'!AK58+'okt-nov'!AK58+'nov-dec'!AK58+'dec-jan'!AK58+'dec-jan'!AK58</f>
        <v>0</v>
      </c>
      <c r="J52" s="5">
        <f>'jan-feb'!AL58+'feb-mar'!AL58+'mar-apr'!AL58+'apr-maj'!AL58+'maj-jun'!AL58+'jun-jul'!AL58+'jul-aug'!AL58+'aug-sep'!AL58+'sep-okt'!AL58+'okt-nov'!AL58+'nov-dec'!AL58+'dec-jan'!AL58+'dec-jan'!AL58</f>
        <v>0</v>
      </c>
      <c r="K52" s="5">
        <f>'jan-feb'!AM58+'feb-mar'!AM58+'mar-apr'!AM58+'apr-maj'!AM58+'maj-jun'!AM58+'jun-jul'!AM58+'jul-aug'!AM58+'aug-sep'!AM58+'sep-okt'!AM58+'okt-nov'!AM58+'nov-dec'!AM58+'dec-jan'!AM58+'dec-jan'!AM58</f>
        <v>0</v>
      </c>
      <c r="L52" s="5">
        <f>'jan-feb'!AN58+'feb-mar'!AN58+'mar-apr'!AN58+'apr-maj'!AN58+'maj-jun'!AN58+'jun-jul'!AN58+'jul-aug'!AN58+'aug-sep'!AN58+'sep-okt'!AN58+'okt-nov'!AN58+'nov-dec'!AN58+'dec-jan'!AN58+'dec-jan'!AN58</f>
        <v>0</v>
      </c>
      <c r="M52" s="5">
        <f>'jan-feb'!AO58+'feb-mar'!AO58+'mar-apr'!AO58+'apr-maj'!AO58+'maj-jun'!AO58+'jun-jul'!AO58+'jul-aug'!AO58+'aug-sep'!AO58+'sep-okt'!AO58+'okt-nov'!AO58+'nov-dec'!AO58+'dec-jan'!AO58+'dec-jan'!AO58</f>
        <v>0</v>
      </c>
      <c r="N52" s="5">
        <f>'jan-feb'!AP58+'feb-mar'!AP58+'mar-apr'!AP58+'apr-maj'!AP58+'maj-jun'!AP58+'jun-jul'!AP58+'jul-aug'!AP58+'aug-sep'!AP58+'sep-okt'!AP58+'okt-nov'!AP58+'nov-dec'!AP58+'dec-jan'!AP58+'dec-jan'!AP58</f>
        <v>0</v>
      </c>
      <c r="O52" s="73"/>
      <c r="P52" s="73"/>
      <c r="Q52" s="73"/>
      <c r="R52" s="73"/>
      <c r="S52" s="73"/>
      <c r="T52" s="73"/>
      <c r="U52" s="73"/>
    </row>
    <row r="53" spans="1:21" ht="30" customHeight="1" x14ac:dyDescent="0.25">
      <c r="A53" s="71"/>
      <c r="B53" s="83"/>
      <c r="C53" s="74"/>
      <c r="D53" s="75" t="e" cm="1">
        <f t="array" ref="D53">_xlfn.IFS($C53="stopper",1,$C53="stoppet",2)</f>
        <v>#N/A</v>
      </c>
      <c r="E53" s="72"/>
      <c r="F53" s="73"/>
      <c r="G53" s="5">
        <f>'jan-feb'!AI59+'feb-mar'!AI59+'apr-maj'!AI59+'maj-jun'!AI59+'jun-jul'!AI59+'jul-aug'!AI59+'aug-sep'!AI59+'sep-okt'!AI59+'okt-nov'!AI59+'nov-dec'!AI59+'dec-jan'!AI59+'dec-jan'!AI59</f>
        <v>0</v>
      </c>
      <c r="H53" s="5">
        <f>'jan-feb'!AJ59+'feb-mar'!AJ59+'mar-apr'!AJ59+'apr-maj'!AJ59+'maj-jun'!AJ59+'jun-jul'!AJ59+'jul-aug'!AJ59+'aug-sep'!AJ59+'sep-okt'!AJ59+'okt-nov'!AJ59+'nov-dec'!AJ59+'dec-jan'!AJ59+'dec-jan'!AJ59</f>
        <v>0</v>
      </c>
      <c r="I53" s="5">
        <f>'jan-feb'!AK59+'feb-mar'!AK59+'mar-apr'!AK59+'apr-maj'!AK59+'maj-jun'!AK59+'jun-jul'!AK59+'jul-aug'!AK59+'aug-sep'!AK59+'sep-okt'!AK59+'okt-nov'!AK59+'nov-dec'!AK59+'dec-jan'!AK59+'dec-jan'!AK59</f>
        <v>0</v>
      </c>
      <c r="J53" s="5">
        <f>'jan-feb'!AL59+'feb-mar'!AL59+'mar-apr'!AL59+'apr-maj'!AL59+'maj-jun'!AL59+'jun-jul'!AL59+'jul-aug'!AL59+'aug-sep'!AL59+'sep-okt'!AL59+'okt-nov'!AL59+'nov-dec'!AL59+'dec-jan'!AL59+'dec-jan'!AL59</f>
        <v>0</v>
      </c>
      <c r="K53" s="5">
        <f>'jan-feb'!AM59+'feb-mar'!AM59+'mar-apr'!AM59+'apr-maj'!AM59+'maj-jun'!AM59+'jun-jul'!AM59+'jul-aug'!AM59+'aug-sep'!AM59+'sep-okt'!AM59+'okt-nov'!AM59+'nov-dec'!AM59+'dec-jan'!AM59+'dec-jan'!AM59</f>
        <v>0</v>
      </c>
      <c r="L53" s="5">
        <f>'jan-feb'!AN59+'feb-mar'!AN59+'mar-apr'!AN59+'apr-maj'!AN59+'maj-jun'!AN59+'jun-jul'!AN59+'jul-aug'!AN59+'aug-sep'!AN59+'sep-okt'!AN59+'okt-nov'!AN59+'nov-dec'!AN59+'dec-jan'!AN59+'dec-jan'!AN59</f>
        <v>0</v>
      </c>
      <c r="M53" s="5">
        <f>'jan-feb'!AO59+'feb-mar'!AO59+'mar-apr'!AO59+'apr-maj'!AO59+'maj-jun'!AO59+'jun-jul'!AO59+'jul-aug'!AO59+'aug-sep'!AO59+'sep-okt'!AO59+'okt-nov'!AO59+'nov-dec'!AO59+'dec-jan'!AO59+'dec-jan'!AO59</f>
        <v>0</v>
      </c>
      <c r="N53" s="5">
        <f>'jan-feb'!AP59+'feb-mar'!AP59+'mar-apr'!AP59+'apr-maj'!AP59+'maj-jun'!AP59+'jun-jul'!AP59+'jul-aug'!AP59+'aug-sep'!AP59+'sep-okt'!AP59+'okt-nov'!AP59+'nov-dec'!AP59+'dec-jan'!AP59+'dec-jan'!AP59</f>
        <v>0</v>
      </c>
      <c r="O53" s="73"/>
      <c r="P53" s="73"/>
      <c r="Q53" s="73"/>
      <c r="R53" s="73"/>
      <c r="S53" s="73"/>
      <c r="T53" s="73"/>
      <c r="U53" s="73"/>
    </row>
    <row r="54" spans="1:21" ht="30" customHeight="1" x14ac:dyDescent="0.25">
      <c r="A54" s="71"/>
      <c r="B54" s="83"/>
      <c r="C54" s="74"/>
      <c r="D54" s="75" t="e" cm="1">
        <f t="array" ref="D54">_xlfn.IFS($C54="stopper",1,$C54="stoppet",2)</f>
        <v>#N/A</v>
      </c>
      <c r="E54" s="72"/>
      <c r="F54" s="73"/>
      <c r="G54" s="5">
        <f>'jan-feb'!AI60+'feb-mar'!AI60+'apr-maj'!AI60+'maj-jun'!AI60+'jun-jul'!AI60+'jul-aug'!AI60+'aug-sep'!AI60+'sep-okt'!AI60+'okt-nov'!AI60+'nov-dec'!AI60+'dec-jan'!AI60+'dec-jan'!AI60</f>
        <v>0</v>
      </c>
      <c r="H54" s="5">
        <f>'jan-feb'!AJ60+'feb-mar'!AJ60+'mar-apr'!AJ60+'apr-maj'!AJ60+'maj-jun'!AJ60+'jun-jul'!AJ60+'jul-aug'!AJ60+'aug-sep'!AJ60+'sep-okt'!AJ60+'okt-nov'!AJ60+'nov-dec'!AJ60+'dec-jan'!AJ60+'dec-jan'!AJ60</f>
        <v>0</v>
      </c>
      <c r="I54" s="5">
        <f>'jan-feb'!AK60+'feb-mar'!AK60+'mar-apr'!AK60+'apr-maj'!AK60+'maj-jun'!AK60+'jun-jul'!AK60+'jul-aug'!AK60+'aug-sep'!AK60+'sep-okt'!AK60+'okt-nov'!AK60+'nov-dec'!AK60+'dec-jan'!AK60+'dec-jan'!AK60</f>
        <v>0</v>
      </c>
      <c r="J54" s="5">
        <f>'jan-feb'!AL60+'feb-mar'!AL60+'mar-apr'!AL60+'apr-maj'!AL60+'maj-jun'!AL60+'jun-jul'!AL60+'jul-aug'!AL60+'aug-sep'!AL60+'sep-okt'!AL60+'okt-nov'!AL60+'nov-dec'!AL60+'dec-jan'!AL60+'dec-jan'!AL60</f>
        <v>0</v>
      </c>
      <c r="K54" s="5">
        <f>'jan-feb'!AM60+'feb-mar'!AM60+'mar-apr'!AM60+'apr-maj'!AM60+'maj-jun'!AM60+'jun-jul'!AM60+'jul-aug'!AM60+'aug-sep'!AM60+'sep-okt'!AM60+'okt-nov'!AM60+'nov-dec'!AM60+'dec-jan'!AM60+'dec-jan'!AM60</f>
        <v>0</v>
      </c>
      <c r="L54" s="5">
        <f>'jan-feb'!AN60+'feb-mar'!AN60+'mar-apr'!AN60+'apr-maj'!AN60+'maj-jun'!AN60+'jun-jul'!AN60+'jul-aug'!AN60+'aug-sep'!AN60+'sep-okt'!AN60+'okt-nov'!AN60+'nov-dec'!AN60+'dec-jan'!AN60+'dec-jan'!AN60</f>
        <v>0</v>
      </c>
      <c r="M54" s="5">
        <f>'jan-feb'!AO60+'feb-mar'!AO60+'mar-apr'!AO60+'apr-maj'!AO60+'maj-jun'!AO60+'jun-jul'!AO60+'jul-aug'!AO60+'aug-sep'!AO60+'sep-okt'!AO60+'okt-nov'!AO60+'nov-dec'!AO60+'dec-jan'!AO60+'dec-jan'!AO60</f>
        <v>0</v>
      </c>
      <c r="N54" s="5">
        <f>'jan-feb'!AP60+'feb-mar'!AP60+'mar-apr'!AP60+'apr-maj'!AP60+'maj-jun'!AP60+'jun-jul'!AP60+'jul-aug'!AP60+'aug-sep'!AP60+'sep-okt'!AP60+'okt-nov'!AP60+'nov-dec'!AP60+'dec-jan'!AP60+'dec-jan'!AP60</f>
        <v>0</v>
      </c>
      <c r="O54" s="73"/>
      <c r="P54" s="73"/>
      <c r="Q54" s="73"/>
      <c r="R54" s="73"/>
      <c r="S54" s="73"/>
      <c r="T54" s="73"/>
      <c r="U54" s="73"/>
    </row>
    <row r="55" spans="1:21" ht="30" customHeight="1" x14ac:dyDescent="0.25">
      <c r="A55" s="71"/>
      <c r="B55" s="83"/>
      <c r="C55" s="74"/>
      <c r="D55" s="75" t="e" cm="1">
        <f t="array" ref="D55">_xlfn.IFS($C55="stopper",1,$C55="stoppet",2)</f>
        <v>#N/A</v>
      </c>
      <c r="E55" s="72"/>
      <c r="F55" s="73"/>
      <c r="G55" s="5">
        <f>'jan-feb'!AI61+'feb-mar'!AI61+'apr-maj'!AI61+'maj-jun'!AI61+'jun-jul'!AI61+'jul-aug'!AI61+'aug-sep'!AI61+'sep-okt'!AI61+'okt-nov'!AI61+'nov-dec'!AI61+'dec-jan'!AI61+'dec-jan'!AI61</f>
        <v>0</v>
      </c>
      <c r="H55" s="5">
        <f>'jan-feb'!AJ61+'feb-mar'!AJ61+'mar-apr'!AJ61+'apr-maj'!AJ61+'maj-jun'!AJ61+'jun-jul'!AJ61+'jul-aug'!AJ61+'aug-sep'!AJ61+'sep-okt'!AJ61+'okt-nov'!AJ61+'nov-dec'!AJ61+'dec-jan'!AJ61+'dec-jan'!AJ61</f>
        <v>0</v>
      </c>
      <c r="I55" s="5">
        <f>'jan-feb'!AK61+'feb-mar'!AK61+'mar-apr'!AK61+'apr-maj'!AK61+'maj-jun'!AK61+'jun-jul'!AK61+'jul-aug'!AK61+'aug-sep'!AK61+'sep-okt'!AK61+'okt-nov'!AK61+'nov-dec'!AK61+'dec-jan'!AK61+'dec-jan'!AK61</f>
        <v>0</v>
      </c>
      <c r="J55" s="5">
        <f>'jan-feb'!AL61+'feb-mar'!AL61+'mar-apr'!AL61+'apr-maj'!AL61+'maj-jun'!AL61+'jun-jul'!AL61+'jul-aug'!AL61+'aug-sep'!AL61+'sep-okt'!AL61+'okt-nov'!AL61+'nov-dec'!AL61+'dec-jan'!AL61+'dec-jan'!AL61</f>
        <v>0</v>
      </c>
      <c r="K55" s="5">
        <f>'jan-feb'!AM61+'feb-mar'!AM61+'mar-apr'!AM61+'apr-maj'!AM61+'maj-jun'!AM61+'jun-jul'!AM61+'jul-aug'!AM61+'aug-sep'!AM61+'sep-okt'!AM61+'okt-nov'!AM61+'nov-dec'!AM61+'dec-jan'!AM61+'dec-jan'!AM61</f>
        <v>0</v>
      </c>
      <c r="L55" s="5">
        <f>'jan-feb'!AN61+'feb-mar'!AN61+'mar-apr'!AN61+'apr-maj'!AN61+'maj-jun'!AN61+'jun-jul'!AN61+'jul-aug'!AN61+'aug-sep'!AN61+'sep-okt'!AN61+'okt-nov'!AN61+'nov-dec'!AN61+'dec-jan'!AN61+'dec-jan'!AN61</f>
        <v>0</v>
      </c>
      <c r="M55" s="5">
        <f>'jan-feb'!AO61+'feb-mar'!AO61+'mar-apr'!AO61+'apr-maj'!AO61+'maj-jun'!AO61+'jun-jul'!AO61+'jul-aug'!AO61+'aug-sep'!AO61+'sep-okt'!AO61+'okt-nov'!AO61+'nov-dec'!AO61+'dec-jan'!AO61+'dec-jan'!AO61</f>
        <v>0</v>
      </c>
      <c r="N55" s="5">
        <f>'jan-feb'!AP61+'feb-mar'!AP61+'mar-apr'!AP61+'apr-maj'!AP61+'maj-jun'!AP61+'jun-jul'!AP61+'jul-aug'!AP61+'aug-sep'!AP61+'sep-okt'!AP61+'okt-nov'!AP61+'nov-dec'!AP61+'dec-jan'!AP61+'dec-jan'!AP61</f>
        <v>0</v>
      </c>
      <c r="O55" s="73"/>
      <c r="P55" s="73"/>
      <c r="Q55" s="73"/>
      <c r="R55" s="73"/>
      <c r="S55" s="73"/>
      <c r="T55" s="73"/>
      <c r="U55" s="73"/>
    </row>
    <row r="56" spans="1:21" ht="30" customHeight="1" x14ac:dyDescent="0.25">
      <c r="A56" s="71"/>
      <c r="B56" s="83"/>
      <c r="C56" s="74"/>
      <c r="D56" s="75" t="e" cm="1">
        <f t="array" ref="D56">_xlfn.IFS($C56="stopper",1,$C56="stoppet",2)</f>
        <v>#N/A</v>
      </c>
      <c r="E56" s="72"/>
      <c r="F56" s="73"/>
      <c r="G56" s="5">
        <f>'jan-feb'!AI62+'feb-mar'!AI62+'apr-maj'!AI62+'maj-jun'!AI62+'jun-jul'!AI62+'jul-aug'!AI62+'aug-sep'!AI62+'sep-okt'!AI62+'okt-nov'!AI62+'nov-dec'!AI62+'dec-jan'!AI62+'dec-jan'!AI62</f>
        <v>0</v>
      </c>
      <c r="H56" s="5">
        <f>'jan-feb'!AJ62+'feb-mar'!AJ62+'mar-apr'!AJ62+'apr-maj'!AJ62+'maj-jun'!AJ62+'jun-jul'!AJ62+'jul-aug'!AJ62+'aug-sep'!AJ62+'sep-okt'!AJ62+'okt-nov'!AJ62+'nov-dec'!AJ62+'dec-jan'!AJ62+'dec-jan'!AJ62</f>
        <v>0</v>
      </c>
      <c r="I56" s="5">
        <f>'jan-feb'!AK62+'feb-mar'!AK62+'mar-apr'!AK62+'apr-maj'!AK62+'maj-jun'!AK62+'jun-jul'!AK62+'jul-aug'!AK62+'aug-sep'!AK62+'sep-okt'!AK62+'okt-nov'!AK62+'nov-dec'!AK62+'dec-jan'!AK62+'dec-jan'!AK62</f>
        <v>0</v>
      </c>
      <c r="J56" s="5">
        <f>'jan-feb'!AL62+'feb-mar'!AL62+'mar-apr'!AL62+'apr-maj'!AL62+'maj-jun'!AL62+'jun-jul'!AL62+'jul-aug'!AL62+'aug-sep'!AL62+'sep-okt'!AL62+'okt-nov'!AL62+'nov-dec'!AL62+'dec-jan'!AL62+'dec-jan'!AL62</f>
        <v>0</v>
      </c>
      <c r="K56" s="5">
        <f>'jan-feb'!AM62+'feb-mar'!AM62+'mar-apr'!AM62+'apr-maj'!AM62+'maj-jun'!AM62+'jun-jul'!AM62+'jul-aug'!AM62+'aug-sep'!AM62+'sep-okt'!AM62+'okt-nov'!AM62+'nov-dec'!AM62+'dec-jan'!AM62+'dec-jan'!AM62</f>
        <v>0</v>
      </c>
      <c r="L56" s="5">
        <f>'jan-feb'!AN62+'feb-mar'!AN62+'mar-apr'!AN62+'apr-maj'!AN62+'maj-jun'!AN62+'jun-jul'!AN62+'jul-aug'!AN62+'aug-sep'!AN62+'sep-okt'!AN62+'okt-nov'!AN62+'nov-dec'!AN62+'dec-jan'!AN62+'dec-jan'!AN62</f>
        <v>0</v>
      </c>
      <c r="M56" s="5">
        <f>'jan-feb'!AO62+'feb-mar'!AO62+'mar-apr'!AO62+'apr-maj'!AO62+'maj-jun'!AO62+'jun-jul'!AO62+'jul-aug'!AO62+'aug-sep'!AO62+'sep-okt'!AO62+'okt-nov'!AO62+'nov-dec'!AO62+'dec-jan'!AO62+'dec-jan'!AO62</f>
        <v>0</v>
      </c>
      <c r="N56" s="5">
        <f>'jan-feb'!AP62+'feb-mar'!AP62+'mar-apr'!AP62+'apr-maj'!AP62+'maj-jun'!AP62+'jun-jul'!AP62+'jul-aug'!AP62+'aug-sep'!AP62+'sep-okt'!AP62+'okt-nov'!AP62+'nov-dec'!AP62+'dec-jan'!AP62+'dec-jan'!AP62</f>
        <v>0</v>
      </c>
      <c r="O56" s="73"/>
      <c r="P56" s="73"/>
      <c r="Q56" s="73"/>
      <c r="R56" s="73"/>
      <c r="S56" s="73"/>
      <c r="T56" s="73"/>
      <c r="U56" s="73"/>
    </row>
    <row r="57" spans="1:21" ht="30" customHeight="1" x14ac:dyDescent="0.25">
      <c r="A57" s="71"/>
      <c r="B57" s="83"/>
      <c r="C57" s="74"/>
      <c r="D57" s="75" t="e" cm="1">
        <f t="array" ref="D57">_xlfn.IFS($C57="stopper",1,$C57="stoppet",2)</f>
        <v>#N/A</v>
      </c>
      <c r="E57" s="72"/>
      <c r="F57" s="73"/>
      <c r="G57" s="5">
        <f>'jan-feb'!AI63+'feb-mar'!AI63+'apr-maj'!AI63+'maj-jun'!AI63+'jun-jul'!AI63+'jul-aug'!AI63+'aug-sep'!AI63+'sep-okt'!AI63+'okt-nov'!AI63+'nov-dec'!AI63+'dec-jan'!AI63+'dec-jan'!AI63</f>
        <v>0</v>
      </c>
      <c r="H57" s="5">
        <f>'jan-feb'!AJ63+'feb-mar'!AJ63+'mar-apr'!AJ63+'apr-maj'!AJ63+'maj-jun'!AJ63+'jun-jul'!AJ63+'jul-aug'!AJ63+'aug-sep'!AJ63+'sep-okt'!AJ63+'okt-nov'!AJ63+'nov-dec'!AJ63+'dec-jan'!AJ63+'dec-jan'!AJ63</f>
        <v>0</v>
      </c>
      <c r="I57" s="5">
        <f>'jan-feb'!AK63+'feb-mar'!AK63+'mar-apr'!AK63+'apr-maj'!AK63+'maj-jun'!AK63+'jun-jul'!AK63+'jul-aug'!AK63+'aug-sep'!AK63+'sep-okt'!AK63+'okt-nov'!AK63+'nov-dec'!AK63+'dec-jan'!AK63+'dec-jan'!AK63</f>
        <v>0</v>
      </c>
      <c r="J57" s="5">
        <f>'jan-feb'!AL63+'feb-mar'!AL63+'mar-apr'!AL63+'apr-maj'!AL63+'maj-jun'!AL63+'jun-jul'!AL63+'jul-aug'!AL63+'aug-sep'!AL63+'sep-okt'!AL63+'okt-nov'!AL63+'nov-dec'!AL63+'dec-jan'!AL63+'dec-jan'!AL63</f>
        <v>0</v>
      </c>
      <c r="K57" s="5">
        <f>'jan-feb'!AM63+'feb-mar'!AM63+'mar-apr'!AM63+'apr-maj'!AM63+'maj-jun'!AM63+'jun-jul'!AM63+'jul-aug'!AM63+'aug-sep'!AM63+'sep-okt'!AM63+'okt-nov'!AM63+'nov-dec'!AM63+'dec-jan'!AM63+'dec-jan'!AM63</f>
        <v>0</v>
      </c>
      <c r="L57" s="5">
        <f>'jan-feb'!AN63+'feb-mar'!AN63+'mar-apr'!AN63+'apr-maj'!AN63+'maj-jun'!AN63+'jun-jul'!AN63+'jul-aug'!AN63+'aug-sep'!AN63+'sep-okt'!AN63+'okt-nov'!AN63+'nov-dec'!AN63+'dec-jan'!AN63+'dec-jan'!AN63</f>
        <v>0</v>
      </c>
      <c r="M57" s="5">
        <f>'jan-feb'!AO63+'feb-mar'!AO63+'mar-apr'!AO63+'apr-maj'!AO63+'maj-jun'!AO63+'jun-jul'!AO63+'jul-aug'!AO63+'aug-sep'!AO63+'sep-okt'!AO63+'okt-nov'!AO63+'nov-dec'!AO63+'dec-jan'!AO63+'dec-jan'!AO63</f>
        <v>0</v>
      </c>
      <c r="N57" s="5">
        <f>'jan-feb'!AP63+'feb-mar'!AP63+'mar-apr'!AP63+'apr-maj'!AP63+'maj-jun'!AP63+'jun-jul'!AP63+'jul-aug'!AP63+'aug-sep'!AP63+'sep-okt'!AP63+'okt-nov'!AP63+'nov-dec'!AP63+'dec-jan'!AP63+'dec-jan'!AP63</f>
        <v>0</v>
      </c>
      <c r="O57" s="73"/>
      <c r="P57" s="73"/>
      <c r="Q57" s="73"/>
      <c r="R57" s="73"/>
      <c r="S57" s="73"/>
      <c r="T57" s="73"/>
      <c r="U57" s="73"/>
    </row>
    <row r="58" spans="1:21" ht="30" customHeight="1" x14ac:dyDescent="0.25">
      <c r="A58" s="71"/>
      <c r="B58" s="83"/>
      <c r="C58" s="74"/>
      <c r="D58" s="75" t="e" cm="1">
        <f t="array" ref="D58">_xlfn.IFS($C58="stopper",1,$C58="stoppet",2)</f>
        <v>#N/A</v>
      </c>
      <c r="E58" s="72"/>
      <c r="F58" s="73"/>
      <c r="G58" s="5">
        <f>'jan-feb'!AI64+'feb-mar'!AI64+'apr-maj'!AI64+'maj-jun'!AI64+'jun-jul'!AI64+'jul-aug'!AI64+'aug-sep'!AI64+'sep-okt'!AI64+'okt-nov'!AI64+'nov-dec'!AI64+'dec-jan'!AI64+'dec-jan'!AI64</f>
        <v>0</v>
      </c>
      <c r="H58" s="5">
        <f>'jan-feb'!AJ64+'feb-mar'!AJ64+'mar-apr'!AJ64+'apr-maj'!AJ64+'maj-jun'!AJ64+'jun-jul'!AJ64+'jul-aug'!AJ64+'aug-sep'!AJ64+'sep-okt'!AJ64+'okt-nov'!AJ64+'nov-dec'!AJ64+'dec-jan'!AJ64+'dec-jan'!AJ64</f>
        <v>0</v>
      </c>
      <c r="I58" s="5">
        <f>'jan-feb'!AK64+'feb-mar'!AK64+'mar-apr'!AK64+'apr-maj'!AK64+'maj-jun'!AK64+'jun-jul'!AK64+'jul-aug'!AK64+'aug-sep'!AK64+'sep-okt'!AK64+'okt-nov'!AK64+'nov-dec'!AK64+'dec-jan'!AK64+'dec-jan'!AK64</f>
        <v>0</v>
      </c>
      <c r="J58" s="5">
        <f>'jan-feb'!AL64+'feb-mar'!AL64+'mar-apr'!AL64+'apr-maj'!AL64+'maj-jun'!AL64+'jun-jul'!AL64+'jul-aug'!AL64+'aug-sep'!AL64+'sep-okt'!AL64+'okt-nov'!AL64+'nov-dec'!AL64+'dec-jan'!AL64+'dec-jan'!AL64</f>
        <v>0</v>
      </c>
      <c r="K58" s="5">
        <f>'jan-feb'!AM64+'feb-mar'!AM64+'mar-apr'!AM64+'apr-maj'!AM64+'maj-jun'!AM64+'jun-jul'!AM64+'jul-aug'!AM64+'aug-sep'!AM64+'sep-okt'!AM64+'okt-nov'!AM64+'nov-dec'!AM64+'dec-jan'!AM64+'dec-jan'!AM64</f>
        <v>0</v>
      </c>
      <c r="L58" s="5">
        <f>'jan-feb'!AN64+'feb-mar'!AN64+'mar-apr'!AN64+'apr-maj'!AN64+'maj-jun'!AN64+'jun-jul'!AN64+'jul-aug'!AN64+'aug-sep'!AN64+'sep-okt'!AN64+'okt-nov'!AN64+'nov-dec'!AN64+'dec-jan'!AN64+'dec-jan'!AN64</f>
        <v>0</v>
      </c>
      <c r="M58" s="5">
        <f>'jan-feb'!AO64+'feb-mar'!AO64+'mar-apr'!AO64+'apr-maj'!AO64+'maj-jun'!AO64+'jun-jul'!AO64+'jul-aug'!AO64+'aug-sep'!AO64+'sep-okt'!AO64+'okt-nov'!AO64+'nov-dec'!AO64+'dec-jan'!AO64+'dec-jan'!AO64</f>
        <v>0</v>
      </c>
      <c r="N58" s="5">
        <f>'jan-feb'!AP64+'feb-mar'!AP64+'mar-apr'!AP64+'apr-maj'!AP64+'maj-jun'!AP64+'jun-jul'!AP64+'jul-aug'!AP64+'aug-sep'!AP64+'sep-okt'!AP64+'okt-nov'!AP64+'nov-dec'!AP64+'dec-jan'!AP64+'dec-jan'!AP64</f>
        <v>0</v>
      </c>
      <c r="O58" s="73"/>
      <c r="P58" s="73"/>
      <c r="Q58" s="73"/>
      <c r="R58" s="73"/>
      <c r="S58" s="73"/>
      <c r="T58" s="73"/>
      <c r="U58" s="73"/>
    </row>
    <row r="59" spans="1:21" ht="30" customHeight="1" x14ac:dyDescent="0.25">
      <c r="A59" s="71"/>
      <c r="B59" s="83"/>
      <c r="C59" s="74"/>
      <c r="D59" s="75" t="e" cm="1">
        <f t="array" ref="D59">_xlfn.IFS($C59="stopper",1,$C59="stoppet",2)</f>
        <v>#N/A</v>
      </c>
      <c r="E59" s="72"/>
      <c r="F59" s="73"/>
      <c r="G59" s="5">
        <f>'jan-feb'!AI65+'feb-mar'!AI65+'apr-maj'!AI65+'maj-jun'!AI65+'jun-jul'!AI65+'jul-aug'!AI65+'aug-sep'!AI65+'sep-okt'!AI65+'okt-nov'!AI65+'nov-dec'!AI65+'dec-jan'!AI65+'dec-jan'!AI65</f>
        <v>0</v>
      </c>
      <c r="H59" s="5">
        <f>'jan-feb'!AJ65+'feb-mar'!AJ65+'mar-apr'!AJ65+'apr-maj'!AJ65+'maj-jun'!AJ65+'jun-jul'!AJ65+'jul-aug'!AJ65+'aug-sep'!AJ65+'sep-okt'!AJ65+'okt-nov'!AJ65+'nov-dec'!AJ65+'dec-jan'!AJ65+'dec-jan'!AJ65</f>
        <v>0</v>
      </c>
      <c r="I59" s="5">
        <f>'jan-feb'!AK65+'feb-mar'!AK65+'mar-apr'!AK65+'apr-maj'!AK65+'maj-jun'!AK65+'jun-jul'!AK65+'jul-aug'!AK65+'aug-sep'!AK65+'sep-okt'!AK65+'okt-nov'!AK65+'nov-dec'!AK65+'dec-jan'!AK65+'dec-jan'!AK65</f>
        <v>0</v>
      </c>
      <c r="J59" s="5">
        <f>'jan-feb'!AL65+'feb-mar'!AL65+'mar-apr'!AL65+'apr-maj'!AL65+'maj-jun'!AL65+'jun-jul'!AL65+'jul-aug'!AL65+'aug-sep'!AL65+'sep-okt'!AL65+'okt-nov'!AL65+'nov-dec'!AL65+'dec-jan'!AL65+'dec-jan'!AL65</f>
        <v>0</v>
      </c>
      <c r="K59" s="5">
        <f>'jan-feb'!AM65+'feb-mar'!AM65+'mar-apr'!AM65+'apr-maj'!AM65+'maj-jun'!AM65+'jun-jul'!AM65+'jul-aug'!AM65+'aug-sep'!AM65+'sep-okt'!AM65+'okt-nov'!AM65+'nov-dec'!AM65+'dec-jan'!AM65+'dec-jan'!AM65</f>
        <v>0</v>
      </c>
      <c r="L59" s="5">
        <f>'jan-feb'!AN65+'feb-mar'!AN65+'mar-apr'!AN65+'apr-maj'!AN65+'maj-jun'!AN65+'jun-jul'!AN65+'jul-aug'!AN65+'aug-sep'!AN65+'sep-okt'!AN65+'okt-nov'!AN65+'nov-dec'!AN65+'dec-jan'!AN65+'dec-jan'!AN65</f>
        <v>0</v>
      </c>
      <c r="M59" s="5">
        <f>'jan-feb'!AO65+'feb-mar'!AO65+'mar-apr'!AO65+'apr-maj'!AO65+'maj-jun'!AO65+'jun-jul'!AO65+'jul-aug'!AO65+'aug-sep'!AO65+'sep-okt'!AO65+'okt-nov'!AO65+'nov-dec'!AO65+'dec-jan'!AO65+'dec-jan'!AO65</f>
        <v>0</v>
      </c>
      <c r="N59" s="5">
        <f>'jan-feb'!AP65+'feb-mar'!AP65+'mar-apr'!AP65+'apr-maj'!AP65+'maj-jun'!AP65+'jun-jul'!AP65+'jul-aug'!AP65+'aug-sep'!AP65+'sep-okt'!AP65+'okt-nov'!AP65+'nov-dec'!AP65+'dec-jan'!AP65+'dec-jan'!AP65</f>
        <v>0</v>
      </c>
      <c r="O59" s="73"/>
      <c r="P59" s="73"/>
      <c r="Q59" s="73"/>
      <c r="R59" s="73"/>
      <c r="S59" s="73"/>
      <c r="T59" s="73"/>
      <c r="U59" s="73"/>
    </row>
    <row r="60" spans="1:21" ht="30" customHeight="1" x14ac:dyDescent="0.25">
      <c r="A60" s="71"/>
      <c r="B60" s="83"/>
      <c r="C60" s="74"/>
      <c r="D60" s="75" t="e" cm="1">
        <f t="array" ref="D60">_xlfn.IFS($C60="stopper",1,$C60="stoppet",2)</f>
        <v>#N/A</v>
      </c>
      <c r="E60" s="72"/>
      <c r="F60" s="73"/>
      <c r="G60" s="5">
        <f>'jan-feb'!AI66+'feb-mar'!AI66+'apr-maj'!AI66+'maj-jun'!AI66+'jun-jul'!AI66+'jul-aug'!AI66+'aug-sep'!AI66+'sep-okt'!AI66+'okt-nov'!AI66+'nov-dec'!AI66+'dec-jan'!AI66+'dec-jan'!AI66</f>
        <v>0</v>
      </c>
      <c r="H60" s="5">
        <f>'jan-feb'!AJ66+'feb-mar'!AJ66+'mar-apr'!AJ66+'apr-maj'!AJ66+'maj-jun'!AJ66+'jun-jul'!AJ66+'jul-aug'!AJ66+'aug-sep'!AJ66+'sep-okt'!AJ66+'okt-nov'!AJ66+'nov-dec'!AJ66+'dec-jan'!AJ66+'dec-jan'!AJ66</f>
        <v>0</v>
      </c>
      <c r="I60" s="5">
        <f>'jan-feb'!AK66+'feb-mar'!AK66+'mar-apr'!AK66+'apr-maj'!AK66+'maj-jun'!AK66+'jun-jul'!AK66+'jul-aug'!AK66+'aug-sep'!AK66+'sep-okt'!AK66+'okt-nov'!AK66+'nov-dec'!AK66+'dec-jan'!AK66+'dec-jan'!AK66</f>
        <v>0</v>
      </c>
      <c r="J60" s="5">
        <f>'jan-feb'!AL66+'feb-mar'!AL66+'mar-apr'!AL66+'apr-maj'!AL66+'maj-jun'!AL66+'jun-jul'!AL66+'jul-aug'!AL66+'aug-sep'!AL66+'sep-okt'!AL66+'okt-nov'!AL66+'nov-dec'!AL66+'dec-jan'!AL66+'dec-jan'!AL66</f>
        <v>0</v>
      </c>
      <c r="K60" s="5">
        <f>'jan-feb'!AM66+'feb-mar'!AM66+'mar-apr'!AM66+'apr-maj'!AM66+'maj-jun'!AM66+'jun-jul'!AM66+'jul-aug'!AM66+'aug-sep'!AM66+'sep-okt'!AM66+'okt-nov'!AM66+'nov-dec'!AM66+'dec-jan'!AM66+'dec-jan'!AM66</f>
        <v>0</v>
      </c>
      <c r="L60" s="5">
        <f>'jan-feb'!AN66+'feb-mar'!AN66+'mar-apr'!AN66+'apr-maj'!AN66+'maj-jun'!AN66+'jun-jul'!AN66+'jul-aug'!AN66+'aug-sep'!AN66+'sep-okt'!AN66+'okt-nov'!AN66+'nov-dec'!AN66+'dec-jan'!AN66+'dec-jan'!AN66</f>
        <v>0</v>
      </c>
      <c r="M60" s="5">
        <f>'jan-feb'!AO66+'feb-mar'!AO66+'mar-apr'!AO66+'apr-maj'!AO66+'maj-jun'!AO66+'jun-jul'!AO66+'jul-aug'!AO66+'aug-sep'!AO66+'sep-okt'!AO66+'okt-nov'!AO66+'nov-dec'!AO66+'dec-jan'!AO66+'dec-jan'!AO66</f>
        <v>0</v>
      </c>
      <c r="N60" s="5">
        <f>'jan-feb'!AP66+'feb-mar'!AP66+'mar-apr'!AP66+'apr-maj'!AP66+'maj-jun'!AP66+'jun-jul'!AP66+'jul-aug'!AP66+'aug-sep'!AP66+'sep-okt'!AP66+'okt-nov'!AP66+'nov-dec'!AP66+'dec-jan'!AP66+'dec-jan'!AP66</f>
        <v>0</v>
      </c>
      <c r="O60" s="73"/>
      <c r="P60" s="73"/>
      <c r="Q60" s="73"/>
      <c r="R60" s="73"/>
      <c r="S60" s="73"/>
      <c r="T60" s="73"/>
      <c r="U60" s="73"/>
    </row>
    <row r="61" spans="1:21" ht="30" customHeight="1" x14ac:dyDescent="0.25">
      <c r="A61" s="71"/>
      <c r="B61" s="83"/>
      <c r="C61" s="74"/>
      <c r="D61" s="75" t="e" cm="1">
        <f t="array" ref="D61">_xlfn.IFS($C61="stopper",1,$C61="stoppet",2)</f>
        <v>#N/A</v>
      </c>
      <c r="E61" s="72"/>
      <c r="F61" s="73"/>
      <c r="G61" s="5">
        <f>'jan-feb'!AI67+'feb-mar'!AI67+'apr-maj'!AI67+'maj-jun'!AI67+'jun-jul'!AI67+'jul-aug'!AI67+'aug-sep'!AI67+'sep-okt'!AI67+'okt-nov'!AI67+'nov-dec'!AI67+'dec-jan'!AI67+'dec-jan'!AI67</f>
        <v>0</v>
      </c>
      <c r="H61" s="5">
        <f>'jan-feb'!AJ67+'feb-mar'!AJ67+'mar-apr'!AJ67+'apr-maj'!AJ67+'maj-jun'!AJ67+'jun-jul'!AJ67+'jul-aug'!AJ67+'aug-sep'!AJ67+'sep-okt'!AJ67+'okt-nov'!AJ67+'nov-dec'!AJ67+'dec-jan'!AJ67+'dec-jan'!AJ67</f>
        <v>0</v>
      </c>
      <c r="I61" s="5">
        <f>'jan-feb'!AK67+'feb-mar'!AK67+'mar-apr'!AK67+'apr-maj'!AK67+'maj-jun'!AK67+'jun-jul'!AK67+'jul-aug'!AK67+'aug-sep'!AK67+'sep-okt'!AK67+'okt-nov'!AK67+'nov-dec'!AK67+'dec-jan'!AK67+'dec-jan'!AK67</f>
        <v>0</v>
      </c>
      <c r="J61" s="5">
        <f>'jan-feb'!AL67+'feb-mar'!AL67+'mar-apr'!AL67+'apr-maj'!AL67+'maj-jun'!AL67+'jun-jul'!AL67+'jul-aug'!AL67+'aug-sep'!AL67+'sep-okt'!AL67+'okt-nov'!AL67+'nov-dec'!AL67+'dec-jan'!AL67+'dec-jan'!AL67</f>
        <v>0</v>
      </c>
      <c r="K61" s="5">
        <f>'jan-feb'!AM67+'feb-mar'!AM67+'mar-apr'!AM67+'apr-maj'!AM67+'maj-jun'!AM67+'jun-jul'!AM67+'jul-aug'!AM67+'aug-sep'!AM67+'sep-okt'!AM67+'okt-nov'!AM67+'nov-dec'!AM67+'dec-jan'!AM67+'dec-jan'!AM67</f>
        <v>0</v>
      </c>
      <c r="L61" s="5">
        <f>'jan-feb'!AN67+'feb-mar'!AN67+'mar-apr'!AN67+'apr-maj'!AN67+'maj-jun'!AN67+'jun-jul'!AN67+'jul-aug'!AN67+'aug-sep'!AN67+'sep-okt'!AN67+'okt-nov'!AN67+'nov-dec'!AN67+'dec-jan'!AN67+'dec-jan'!AN67</f>
        <v>0</v>
      </c>
      <c r="M61" s="5">
        <f>'jan-feb'!AO67+'feb-mar'!AO67+'mar-apr'!AO67+'apr-maj'!AO67+'maj-jun'!AO67+'jun-jul'!AO67+'jul-aug'!AO67+'aug-sep'!AO67+'sep-okt'!AO67+'okt-nov'!AO67+'nov-dec'!AO67+'dec-jan'!AO67+'dec-jan'!AO67</f>
        <v>0</v>
      </c>
      <c r="N61" s="5">
        <f>'jan-feb'!AP67+'feb-mar'!AP67+'mar-apr'!AP67+'apr-maj'!AP67+'maj-jun'!AP67+'jun-jul'!AP67+'jul-aug'!AP67+'aug-sep'!AP67+'sep-okt'!AP67+'okt-nov'!AP67+'nov-dec'!AP67+'dec-jan'!AP67+'dec-jan'!AP67</f>
        <v>0</v>
      </c>
      <c r="O61" s="73"/>
      <c r="P61" s="73"/>
      <c r="Q61" s="73"/>
      <c r="R61" s="73"/>
      <c r="S61" s="73"/>
      <c r="T61" s="73"/>
      <c r="U61" s="73"/>
    </row>
    <row r="62" spans="1:21" ht="30" customHeight="1" x14ac:dyDescent="0.25">
      <c r="A62" s="71"/>
      <c r="B62" s="83"/>
      <c r="C62" s="74"/>
      <c r="D62" s="75" t="e" cm="1">
        <f t="array" ref="D62">_xlfn.IFS($C62="stopper",1,$C62="stoppet",2)</f>
        <v>#N/A</v>
      </c>
      <c r="E62" s="72"/>
      <c r="F62" s="73"/>
      <c r="G62" s="5">
        <f>'jan-feb'!AI68+'feb-mar'!AI68+'apr-maj'!AI68+'maj-jun'!AI68+'jun-jul'!AI68+'jul-aug'!AI68+'aug-sep'!AI68+'sep-okt'!AI68+'okt-nov'!AI68+'nov-dec'!AI68+'dec-jan'!AI68+'dec-jan'!AI68</f>
        <v>0</v>
      </c>
      <c r="H62" s="5">
        <f>'jan-feb'!AJ68+'feb-mar'!AJ68+'mar-apr'!AJ68+'apr-maj'!AJ68+'maj-jun'!AJ68+'jun-jul'!AJ68+'jul-aug'!AJ68+'aug-sep'!AJ68+'sep-okt'!AJ68+'okt-nov'!AJ68+'nov-dec'!AJ68+'dec-jan'!AJ68+'dec-jan'!AJ68</f>
        <v>0</v>
      </c>
      <c r="I62" s="5">
        <f>'jan-feb'!AK68+'feb-mar'!AK68+'mar-apr'!AK68+'apr-maj'!AK68+'maj-jun'!AK68+'jun-jul'!AK68+'jul-aug'!AK68+'aug-sep'!AK68+'sep-okt'!AK68+'okt-nov'!AK68+'nov-dec'!AK68+'dec-jan'!AK68+'dec-jan'!AK68</f>
        <v>0</v>
      </c>
      <c r="J62" s="5">
        <f>'jan-feb'!AL68+'feb-mar'!AL68+'mar-apr'!AL68+'apr-maj'!AL68+'maj-jun'!AL68+'jun-jul'!AL68+'jul-aug'!AL68+'aug-sep'!AL68+'sep-okt'!AL68+'okt-nov'!AL68+'nov-dec'!AL68+'dec-jan'!AL68+'dec-jan'!AL68</f>
        <v>0</v>
      </c>
      <c r="K62" s="5">
        <f>'jan-feb'!AM68+'feb-mar'!AM68+'mar-apr'!AM68+'apr-maj'!AM68+'maj-jun'!AM68+'jun-jul'!AM68+'jul-aug'!AM68+'aug-sep'!AM68+'sep-okt'!AM68+'okt-nov'!AM68+'nov-dec'!AM68+'dec-jan'!AM68+'dec-jan'!AM68</f>
        <v>0</v>
      </c>
      <c r="L62" s="5">
        <f>'jan-feb'!AN68+'feb-mar'!AN68+'mar-apr'!AN68+'apr-maj'!AN68+'maj-jun'!AN68+'jun-jul'!AN68+'jul-aug'!AN68+'aug-sep'!AN68+'sep-okt'!AN68+'okt-nov'!AN68+'nov-dec'!AN68+'dec-jan'!AN68+'dec-jan'!AN68</f>
        <v>0</v>
      </c>
      <c r="M62" s="5">
        <f>'jan-feb'!AO68+'feb-mar'!AO68+'mar-apr'!AO68+'apr-maj'!AO68+'maj-jun'!AO68+'jun-jul'!AO68+'jul-aug'!AO68+'aug-sep'!AO68+'sep-okt'!AO68+'okt-nov'!AO68+'nov-dec'!AO68+'dec-jan'!AO68+'dec-jan'!AO68</f>
        <v>0</v>
      </c>
      <c r="N62" s="5">
        <f>'jan-feb'!AP68+'feb-mar'!AP68+'mar-apr'!AP68+'apr-maj'!AP68+'maj-jun'!AP68+'jun-jul'!AP68+'jul-aug'!AP68+'aug-sep'!AP68+'sep-okt'!AP68+'okt-nov'!AP68+'nov-dec'!AP68+'dec-jan'!AP68+'dec-jan'!AP68</f>
        <v>0</v>
      </c>
      <c r="O62" s="73"/>
      <c r="P62" s="73"/>
      <c r="Q62" s="73"/>
      <c r="R62" s="73"/>
      <c r="S62" s="73"/>
      <c r="T62" s="73"/>
      <c r="U62" s="73"/>
    </row>
    <row r="63" spans="1:21" ht="30" customHeight="1" x14ac:dyDescent="0.25">
      <c r="A63" s="71"/>
      <c r="B63" s="83"/>
      <c r="C63" s="74"/>
      <c r="D63" s="75" t="e" cm="1">
        <f t="array" ref="D63">_xlfn.IFS($C63="stopper",1,$C63="stoppet",2)</f>
        <v>#N/A</v>
      </c>
      <c r="E63" s="72"/>
      <c r="F63" s="73"/>
      <c r="G63" s="5">
        <f>'jan-feb'!AI69+'feb-mar'!AI69+'apr-maj'!AI69+'maj-jun'!AI69+'jun-jul'!AI69+'jul-aug'!AI69+'aug-sep'!AI69+'sep-okt'!AI69+'okt-nov'!AI69+'nov-dec'!AI69+'dec-jan'!AI69+'dec-jan'!AI69</f>
        <v>0</v>
      </c>
      <c r="H63" s="5">
        <f>'jan-feb'!AJ69+'feb-mar'!AJ69+'mar-apr'!AJ69+'apr-maj'!AJ69+'maj-jun'!AJ69+'jun-jul'!AJ69+'jul-aug'!AJ69+'aug-sep'!AJ69+'sep-okt'!AJ69+'okt-nov'!AJ69+'nov-dec'!AJ69+'dec-jan'!AJ69+'dec-jan'!AJ69</f>
        <v>0</v>
      </c>
      <c r="I63" s="5">
        <f>'jan-feb'!AK69+'feb-mar'!AK69+'mar-apr'!AK69+'apr-maj'!AK69+'maj-jun'!AK69+'jun-jul'!AK69+'jul-aug'!AK69+'aug-sep'!AK69+'sep-okt'!AK69+'okt-nov'!AK69+'nov-dec'!AK69+'dec-jan'!AK69+'dec-jan'!AK69</f>
        <v>0</v>
      </c>
      <c r="J63" s="5">
        <f>'jan-feb'!AL69+'feb-mar'!AL69+'mar-apr'!AL69+'apr-maj'!AL69+'maj-jun'!AL69+'jun-jul'!AL69+'jul-aug'!AL69+'aug-sep'!AL69+'sep-okt'!AL69+'okt-nov'!AL69+'nov-dec'!AL69+'dec-jan'!AL69+'dec-jan'!AL69</f>
        <v>0</v>
      </c>
      <c r="K63" s="5">
        <f>'jan-feb'!AM69+'feb-mar'!AM69+'mar-apr'!AM69+'apr-maj'!AM69+'maj-jun'!AM69+'jun-jul'!AM69+'jul-aug'!AM69+'aug-sep'!AM69+'sep-okt'!AM69+'okt-nov'!AM69+'nov-dec'!AM69+'dec-jan'!AM69+'dec-jan'!AM69</f>
        <v>0</v>
      </c>
      <c r="L63" s="5">
        <f>'jan-feb'!AN69+'feb-mar'!AN69+'mar-apr'!AN69+'apr-maj'!AN69+'maj-jun'!AN69+'jun-jul'!AN69+'jul-aug'!AN69+'aug-sep'!AN69+'sep-okt'!AN69+'okt-nov'!AN69+'nov-dec'!AN69+'dec-jan'!AN69+'dec-jan'!AN69</f>
        <v>0</v>
      </c>
      <c r="M63" s="5">
        <f>'jan-feb'!AO69+'feb-mar'!AO69+'mar-apr'!AO69+'apr-maj'!AO69+'maj-jun'!AO69+'jun-jul'!AO69+'jul-aug'!AO69+'aug-sep'!AO69+'sep-okt'!AO69+'okt-nov'!AO69+'nov-dec'!AO69+'dec-jan'!AO69+'dec-jan'!AO69</f>
        <v>0</v>
      </c>
      <c r="N63" s="5">
        <f>'jan-feb'!AP69+'feb-mar'!AP69+'mar-apr'!AP69+'apr-maj'!AP69+'maj-jun'!AP69+'jun-jul'!AP69+'jul-aug'!AP69+'aug-sep'!AP69+'sep-okt'!AP69+'okt-nov'!AP69+'nov-dec'!AP69+'dec-jan'!AP69+'dec-jan'!AP69</f>
        <v>0</v>
      </c>
      <c r="O63" s="73"/>
      <c r="P63" s="73"/>
      <c r="Q63" s="73"/>
      <c r="R63" s="73"/>
      <c r="S63" s="73"/>
      <c r="T63" s="73"/>
      <c r="U63" s="73"/>
    </row>
    <row r="64" spans="1:21" ht="30" customHeight="1" x14ac:dyDescent="0.25">
      <c r="A64" s="71"/>
      <c r="B64" s="83"/>
      <c r="C64" s="74"/>
      <c r="D64" s="75" t="e" cm="1">
        <f t="array" ref="D64">_xlfn.IFS($C64="stopper",1,$C64="stoppet",2)</f>
        <v>#N/A</v>
      </c>
      <c r="E64" s="72"/>
      <c r="F64" s="73"/>
      <c r="G64" s="5">
        <f>'jan-feb'!AI70+'feb-mar'!AI70+'apr-maj'!AI70+'maj-jun'!AI70+'jun-jul'!AI70+'jul-aug'!AI70+'aug-sep'!AI70+'sep-okt'!AI70+'okt-nov'!AI70+'nov-dec'!AI70+'dec-jan'!AI70+'dec-jan'!AI70</f>
        <v>0</v>
      </c>
      <c r="H64" s="5">
        <f>'jan-feb'!AJ70+'feb-mar'!AJ70+'mar-apr'!AJ70+'apr-maj'!AJ70+'maj-jun'!AJ70+'jun-jul'!AJ70+'jul-aug'!AJ70+'aug-sep'!AJ70+'sep-okt'!AJ70+'okt-nov'!AJ70+'nov-dec'!AJ70+'dec-jan'!AJ70+'dec-jan'!AJ70</f>
        <v>0</v>
      </c>
      <c r="I64" s="5">
        <f>'jan-feb'!AK70+'feb-mar'!AK70+'mar-apr'!AK70+'apr-maj'!AK70+'maj-jun'!AK70+'jun-jul'!AK70+'jul-aug'!AK70+'aug-sep'!AK70+'sep-okt'!AK70+'okt-nov'!AK70+'nov-dec'!AK70+'dec-jan'!AK70+'dec-jan'!AK70</f>
        <v>0</v>
      </c>
      <c r="J64" s="5">
        <f>'jan-feb'!AL70+'feb-mar'!AL70+'mar-apr'!AL70+'apr-maj'!AL70+'maj-jun'!AL70+'jun-jul'!AL70+'jul-aug'!AL70+'aug-sep'!AL70+'sep-okt'!AL70+'okt-nov'!AL70+'nov-dec'!AL70+'dec-jan'!AL70+'dec-jan'!AL70</f>
        <v>0</v>
      </c>
      <c r="K64" s="5">
        <f>'jan-feb'!AM70+'feb-mar'!AM70+'mar-apr'!AM70+'apr-maj'!AM70+'maj-jun'!AM70+'jun-jul'!AM70+'jul-aug'!AM70+'aug-sep'!AM70+'sep-okt'!AM70+'okt-nov'!AM70+'nov-dec'!AM70+'dec-jan'!AM70+'dec-jan'!AM70</f>
        <v>0</v>
      </c>
      <c r="L64" s="5">
        <f>'jan-feb'!AN70+'feb-mar'!AN70+'mar-apr'!AN70+'apr-maj'!AN70+'maj-jun'!AN70+'jun-jul'!AN70+'jul-aug'!AN70+'aug-sep'!AN70+'sep-okt'!AN70+'okt-nov'!AN70+'nov-dec'!AN70+'dec-jan'!AN70+'dec-jan'!AN70</f>
        <v>0</v>
      </c>
      <c r="M64" s="5">
        <f>'jan-feb'!AO70+'feb-mar'!AO70+'mar-apr'!AO70+'apr-maj'!AO70+'maj-jun'!AO70+'jun-jul'!AO70+'jul-aug'!AO70+'aug-sep'!AO70+'sep-okt'!AO70+'okt-nov'!AO70+'nov-dec'!AO70+'dec-jan'!AO70+'dec-jan'!AO70</f>
        <v>0</v>
      </c>
      <c r="N64" s="5">
        <f>'jan-feb'!AP70+'feb-mar'!AP70+'mar-apr'!AP70+'apr-maj'!AP70+'maj-jun'!AP70+'jun-jul'!AP70+'jul-aug'!AP70+'aug-sep'!AP70+'sep-okt'!AP70+'okt-nov'!AP70+'nov-dec'!AP70+'dec-jan'!AP70+'dec-jan'!AP70</f>
        <v>0</v>
      </c>
      <c r="O64" s="73"/>
      <c r="P64" s="73"/>
      <c r="Q64" s="73"/>
      <c r="R64" s="73"/>
      <c r="S64" s="73"/>
      <c r="T64" s="73"/>
      <c r="U64" s="73"/>
    </row>
    <row r="65" spans="1:21" ht="30" customHeight="1" x14ac:dyDescent="0.25">
      <c r="A65" s="71"/>
      <c r="B65" s="83"/>
      <c r="C65" s="74"/>
      <c r="D65" s="75" t="e" cm="1">
        <f t="array" ref="D65">_xlfn.IFS($C65="stopper",1,$C65="stoppet",2)</f>
        <v>#N/A</v>
      </c>
      <c r="E65" s="72"/>
      <c r="F65" s="73"/>
      <c r="G65" s="5">
        <f>'jan-feb'!AI71+'feb-mar'!AI71+'apr-maj'!AI71+'maj-jun'!AI71+'jun-jul'!AI71+'jul-aug'!AI71+'aug-sep'!AI71+'sep-okt'!AI71+'okt-nov'!AI71+'nov-dec'!AI71+'dec-jan'!AI71+'dec-jan'!AI71</f>
        <v>0</v>
      </c>
      <c r="H65" s="5">
        <f>'jan-feb'!AJ71+'feb-mar'!AJ71+'mar-apr'!AJ71+'apr-maj'!AJ71+'maj-jun'!AJ71+'jun-jul'!AJ71+'jul-aug'!AJ71+'aug-sep'!AJ71+'sep-okt'!AJ71+'okt-nov'!AJ71+'nov-dec'!AJ71+'dec-jan'!AJ71+'dec-jan'!AJ71</f>
        <v>0</v>
      </c>
      <c r="I65" s="5">
        <f>'jan-feb'!AK71+'feb-mar'!AK71+'mar-apr'!AK71+'apr-maj'!AK71+'maj-jun'!AK71+'jun-jul'!AK71+'jul-aug'!AK71+'aug-sep'!AK71+'sep-okt'!AK71+'okt-nov'!AK71+'nov-dec'!AK71+'dec-jan'!AK71+'dec-jan'!AK71</f>
        <v>0</v>
      </c>
      <c r="J65" s="5">
        <f>'jan-feb'!AL71+'feb-mar'!AL71+'mar-apr'!AL71+'apr-maj'!AL71+'maj-jun'!AL71+'jun-jul'!AL71+'jul-aug'!AL71+'aug-sep'!AL71+'sep-okt'!AL71+'okt-nov'!AL71+'nov-dec'!AL71+'dec-jan'!AL71+'dec-jan'!AL71</f>
        <v>0</v>
      </c>
      <c r="K65" s="5">
        <f>'jan-feb'!AM71+'feb-mar'!AM71+'mar-apr'!AM71+'apr-maj'!AM71+'maj-jun'!AM71+'jun-jul'!AM71+'jul-aug'!AM71+'aug-sep'!AM71+'sep-okt'!AM71+'okt-nov'!AM71+'nov-dec'!AM71+'dec-jan'!AM71+'dec-jan'!AM71</f>
        <v>0</v>
      </c>
      <c r="L65" s="5">
        <f>'jan-feb'!AN71+'feb-mar'!AN71+'mar-apr'!AN71+'apr-maj'!AN71+'maj-jun'!AN71+'jun-jul'!AN71+'jul-aug'!AN71+'aug-sep'!AN71+'sep-okt'!AN71+'okt-nov'!AN71+'nov-dec'!AN71+'dec-jan'!AN71+'dec-jan'!AN71</f>
        <v>0</v>
      </c>
      <c r="M65" s="5">
        <f>'jan-feb'!AO71+'feb-mar'!AO71+'mar-apr'!AO71+'apr-maj'!AO71+'maj-jun'!AO71+'jun-jul'!AO71+'jul-aug'!AO71+'aug-sep'!AO71+'sep-okt'!AO71+'okt-nov'!AO71+'nov-dec'!AO71+'dec-jan'!AO71+'dec-jan'!AO71</f>
        <v>0</v>
      </c>
      <c r="N65" s="5">
        <f>'jan-feb'!AP71+'feb-mar'!AP71+'mar-apr'!AP71+'apr-maj'!AP71+'maj-jun'!AP71+'jun-jul'!AP71+'jul-aug'!AP71+'aug-sep'!AP71+'sep-okt'!AP71+'okt-nov'!AP71+'nov-dec'!AP71+'dec-jan'!AP71+'dec-jan'!AP71</f>
        <v>0</v>
      </c>
      <c r="O65" s="73"/>
      <c r="P65" s="73"/>
      <c r="Q65" s="73"/>
      <c r="R65" s="73"/>
      <c r="S65" s="73"/>
      <c r="T65" s="73"/>
      <c r="U65" s="73"/>
    </row>
    <row r="66" spans="1:21" ht="30" customHeight="1" x14ac:dyDescent="0.25">
      <c r="A66" s="71"/>
      <c r="B66" s="83"/>
      <c r="C66" s="74"/>
      <c r="D66" s="75" t="e" cm="1">
        <f t="array" ref="D66">_xlfn.IFS($C66="stopper",1,$C66="stoppet",2)</f>
        <v>#N/A</v>
      </c>
      <c r="E66" s="62"/>
      <c r="F66" s="68"/>
      <c r="G66" s="5">
        <f>'jan-feb'!AI72+'feb-mar'!AI72+'apr-maj'!AI72+'maj-jun'!AI72+'jun-jul'!AI72+'jul-aug'!AI72+'aug-sep'!AI72+'sep-okt'!AI72+'okt-nov'!AI72+'nov-dec'!AI72+'dec-jan'!AI72+'dec-jan'!AI72</f>
        <v>0</v>
      </c>
      <c r="H66" s="5">
        <f>'jan-feb'!AJ72+'feb-mar'!AJ72+'mar-apr'!AJ72+'apr-maj'!AJ72+'maj-jun'!AJ72+'jun-jul'!AJ72+'jul-aug'!AJ72+'aug-sep'!AJ72+'sep-okt'!AJ72+'okt-nov'!AJ72+'nov-dec'!AJ72+'dec-jan'!AJ72+'dec-jan'!AJ72</f>
        <v>0</v>
      </c>
      <c r="I66" s="5">
        <f>'jan-feb'!AK72+'feb-mar'!AK72+'mar-apr'!AK72+'apr-maj'!AK72+'maj-jun'!AK72+'jun-jul'!AK72+'jul-aug'!AK72+'aug-sep'!AK72+'sep-okt'!AK72+'okt-nov'!AK72+'nov-dec'!AK72+'dec-jan'!AK72+'dec-jan'!AK72</f>
        <v>0</v>
      </c>
      <c r="J66" s="5">
        <f>'jan-feb'!AL72+'feb-mar'!AL72+'mar-apr'!AL72+'apr-maj'!AL72+'maj-jun'!AL72+'jun-jul'!AL72+'jul-aug'!AL72+'aug-sep'!AL72+'sep-okt'!AL72+'okt-nov'!AL72+'nov-dec'!AL72+'dec-jan'!AL72+'dec-jan'!AL72</f>
        <v>0</v>
      </c>
      <c r="K66" s="5">
        <f>'jan-feb'!AM72+'feb-mar'!AM72+'mar-apr'!AM72+'apr-maj'!AM72+'maj-jun'!AM72+'jun-jul'!AM72+'jul-aug'!AM72+'aug-sep'!AM72+'sep-okt'!AM72+'okt-nov'!AM72+'nov-dec'!AM72+'dec-jan'!AM72+'dec-jan'!AM72</f>
        <v>0</v>
      </c>
      <c r="L66" s="5">
        <f>'jan-feb'!AN72+'feb-mar'!AN72+'mar-apr'!AN72+'apr-maj'!AN72+'maj-jun'!AN72+'jun-jul'!AN72+'jul-aug'!AN72+'aug-sep'!AN72+'sep-okt'!AN72+'okt-nov'!AN72+'nov-dec'!AN72+'dec-jan'!AN72+'dec-jan'!AN72</f>
        <v>0</v>
      </c>
      <c r="M66" s="5">
        <f>'jan-feb'!AO72+'feb-mar'!AO72+'mar-apr'!AO72+'apr-maj'!AO72+'maj-jun'!AO72+'jun-jul'!AO72+'jul-aug'!AO72+'aug-sep'!AO72+'sep-okt'!AO72+'okt-nov'!AO72+'nov-dec'!AO72+'dec-jan'!AO72+'dec-jan'!AO72</f>
        <v>0</v>
      </c>
      <c r="N66" s="5">
        <f>'jan-feb'!AP72+'feb-mar'!AP72+'mar-apr'!AP72+'apr-maj'!AP72+'maj-jun'!AP72+'jun-jul'!AP72+'jul-aug'!AP72+'aug-sep'!AP72+'sep-okt'!AP72+'okt-nov'!AP72+'nov-dec'!AP72+'dec-jan'!AP72+'dec-jan'!AP72</f>
        <v>0</v>
      </c>
      <c r="O66" s="73"/>
      <c r="P66" s="73"/>
      <c r="Q66" s="73"/>
      <c r="R66" s="73"/>
      <c r="S66" s="73"/>
      <c r="T66" s="73"/>
      <c r="U66" s="73"/>
    </row>
  </sheetData>
  <sheetProtection algorithmName="SHA-512" hashValue="jPyEiaV8acNEdDJRFqm63wbFbNSysdHpOO8StyjV7/bgpbbgBtm1DUB/4uzr1SeuCDltnhB6m2uVfp+/4aVNwg==" saltValue="Xx6NMxAUDxTa6Ll60mLiSw==" spinCount="100000" sheet="1" objects="1" scenarios="1"/>
  <sortState xmlns:xlrd2="http://schemas.microsoft.com/office/spreadsheetml/2017/richdata2" ref="A3:B66">
    <sortCondition ref="B3:B66"/>
  </sortState>
  <phoneticPr fontId="13" type="noConversion"/>
  <conditionalFormatting sqref="C3:C66">
    <cfRule type="containsText" dxfId="497" priority="1" operator="containsText" text="funktionær">
      <formula>NOT(ISERROR(SEARCH("funktionær",C3)))</formula>
    </cfRule>
    <cfRule type="containsText" dxfId="496" priority="2" operator="containsText" text="stoppet">
      <formula>NOT(ISERROR(SEARCH("stoppet",C3)))</formula>
    </cfRule>
    <cfRule type="containsText" dxfId="495" priority="3" operator="containsText" text="stopper">
      <formula>NOT(ISERROR(SEARCH("stopper",C3)))</formula>
    </cfRule>
    <cfRule type="containsText" dxfId="494" priority="4" operator="containsText" text="afløser">
      <formula>NOT(ISERROR(SEARCH("afløser",C3)))</formula>
    </cfRule>
    <cfRule type="containsText" dxfId="493" priority="5" operator="containsText" text="timelønnet">
      <formula>NOT(ISERROR(SEARCH("timelønnet",C3)))</formula>
    </cfRule>
  </conditionalFormatting>
  <conditionalFormatting sqref="D3:D66">
    <cfRule type="containsErrors" dxfId="492" priority="6">
      <formula>ISERROR(D3)</formula>
    </cfRule>
  </conditionalFormatting>
  <conditionalFormatting sqref="G3:N66">
    <cfRule type="dataBar" priority="7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{F6610DF9-04F9-4824-9F44-D30E6D7F4BCA}</x14:id>
        </ext>
      </extLst>
    </cfRule>
  </conditionalFormatting>
  <dataValidations count="2">
    <dataValidation type="list" allowBlank="1" showInputMessage="1" showErrorMessage="1" sqref="C3:C66" xr:uid="{C609A76A-BD6C-48F9-B593-A01EA8DE3E93}">
      <formula1>"Timelønnet,Afløser,Funktionær,Stopper,Stoppet"</formula1>
    </dataValidation>
    <dataValidation allowBlank="1" showInputMessage="1" showErrorMessage="1" prompt="Beregner automatisk en medarbejders samlede antal fraværsdage i denne måned" sqref="I2:N2" xr:uid="{2FDECF04-D604-4AF8-A5B9-0E87018EF525}"/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6610DF9-04F9-4824-9F44-D30E6D7F4BCA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G3:N66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6DBBB-E7CF-4C20-A6CE-233BE4784E8B}">
  <dimension ref="B1:G14"/>
  <sheetViews>
    <sheetView workbookViewId="0">
      <selection activeCell="B2" sqref="B2:C2"/>
    </sheetView>
  </sheetViews>
  <sheetFormatPr defaultRowHeight="15" x14ac:dyDescent="0.25"/>
  <cols>
    <col min="1" max="1" width="3" style="21" customWidth="1"/>
    <col min="2" max="3" width="9.140625" style="21"/>
    <col min="4" max="4" width="3" style="21" customWidth="1"/>
    <col min="5" max="5" width="10.28515625" style="21" bestFit="1" customWidth="1"/>
    <col min="6" max="6" width="14.28515625" style="21" customWidth="1"/>
    <col min="7" max="16384" width="9.140625" style="21"/>
  </cols>
  <sheetData>
    <row r="1" spans="2:7" x14ac:dyDescent="0.25">
      <c r="B1" s="114" t="s">
        <v>55</v>
      </c>
      <c r="C1" s="115"/>
      <c r="E1" s="118" t="s">
        <v>58</v>
      </c>
      <c r="F1" s="118"/>
      <c r="G1" s="118"/>
    </row>
    <row r="2" spans="2:7" x14ac:dyDescent="0.25">
      <c r="B2" s="116" t="s">
        <v>114</v>
      </c>
      <c r="C2" s="117"/>
      <c r="E2" s="119">
        <v>2024</v>
      </c>
      <c r="F2" s="119"/>
      <c r="G2" s="119"/>
    </row>
    <row r="3" spans="2:7" x14ac:dyDescent="0.25">
      <c r="E3" s="70" t="s">
        <v>13</v>
      </c>
      <c r="F3" s="76">
        <f>DATE(E2,1,15)</f>
        <v>45306</v>
      </c>
      <c r="G3" s="77">
        <f>DATE(E2,2,14)</f>
        <v>45336</v>
      </c>
    </row>
    <row r="4" spans="2:7" x14ac:dyDescent="0.25">
      <c r="E4" s="70" t="s">
        <v>22</v>
      </c>
      <c r="F4" s="76">
        <f>DATE(E2,2,15)</f>
        <v>45337</v>
      </c>
      <c r="G4" s="77">
        <f>DATE(E2,3,14)</f>
        <v>45365</v>
      </c>
    </row>
    <row r="5" spans="2:7" x14ac:dyDescent="0.25">
      <c r="E5" s="70" t="s">
        <v>37</v>
      </c>
      <c r="F5" s="76">
        <f>DATE(E2,3,15)</f>
        <v>45366</v>
      </c>
      <c r="G5" s="77">
        <f>DATE(E2,4,14)</f>
        <v>45396</v>
      </c>
    </row>
    <row r="6" spans="2:7" x14ac:dyDescent="0.25">
      <c r="E6" s="70" t="s">
        <v>38</v>
      </c>
      <c r="F6" s="76">
        <f>DATE(E2,4,15)</f>
        <v>45397</v>
      </c>
      <c r="G6" s="77">
        <f>DATE(E2,5,14)</f>
        <v>45426</v>
      </c>
    </row>
    <row r="7" spans="2:7" x14ac:dyDescent="0.25">
      <c r="E7" s="70" t="s">
        <v>39</v>
      </c>
      <c r="F7" s="76">
        <f>DATE(E2,5,15)</f>
        <v>45427</v>
      </c>
      <c r="G7" s="77">
        <f>DATE(E2,6,14)</f>
        <v>45457</v>
      </c>
    </row>
    <row r="8" spans="2:7" x14ac:dyDescent="0.25">
      <c r="E8" s="70" t="s">
        <v>40</v>
      </c>
      <c r="F8" s="76">
        <f>DATE(E2,6,15)</f>
        <v>45458</v>
      </c>
      <c r="G8" s="77">
        <f>DATE(E2,7,14)</f>
        <v>45487</v>
      </c>
    </row>
    <row r="9" spans="2:7" x14ac:dyDescent="0.25">
      <c r="E9" s="70" t="s">
        <v>41</v>
      </c>
      <c r="F9" s="76">
        <f>DATE(E2,7,15)</f>
        <v>45488</v>
      </c>
      <c r="G9" s="77">
        <f>DATE(E2,8,14)</f>
        <v>45518</v>
      </c>
    </row>
    <row r="10" spans="2:7" x14ac:dyDescent="0.25">
      <c r="E10" s="70" t="s">
        <v>42</v>
      </c>
      <c r="F10" s="76">
        <f>DATE(E2,8,15)</f>
        <v>45519</v>
      </c>
      <c r="G10" s="77">
        <f>DATE(E2,9,14)</f>
        <v>45549</v>
      </c>
    </row>
    <row r="11" spans="2:7" x14ac:dyDescent="0.25">
      <c r="E11" s="70" t="s">
        <v>43</v>
      </c>
      <c r="F11" s="76">
        <f>DATE(E2,9,15)</f>
        <v>45550</v>
      </c>
      <c r="G11" s="77">
        <f>DATE(E2,10,14)</f>
        <v>45579</v>
      </c>
    </row>
    <row r="12" spans="2:7" x14ac:dyDescent="0.25">
      <c r="E12" s="70" t="s">
        <v>44</v>
      </c>
      <c r="F12" s="76">
        <f>DATE(E2,10,15)</f>
        <v>45580</v>
      </c>
      <c r="G12" s="77">
        <f>DATE(E2,11,14)</f>
        <v>45610</v>
      </c>
    </row>
    <row r="13" spans="2:7" x14ac:dyDescent="0.25">
      <c r="E13" s="70" t="s">
        <v>45</v>
      </c>
      <c r="F13" s="76">
        <f>DATE(E2,11,15)</f>
        <v>45611</v>
      </c>
      <c r="G13" s="77">
        <f>DATE(E2,12,14)</f>
        <v>45640</v>
      </c>
    </row>
    <row r="14" spans="2:7" x14ac:dyDescent="0.25">
      <c r="E14" s="70" t="s">
        <v>46</v>
      </c>
      <c r="F14" s="76">
        <f>DATE(E2,12,15)</f>
        <v>45641</v>
      </c>
      <c r="G14" s="77">
        <f>DATE(E2+1,1,14)</f>
        <v>45671</v>
      </c>
    </row>
  </sheetData>
  <mergeCells count="4">
    <mergeCell ref="B1:C1"/>
    <mergeCell ref="B2:C2"/>
    <mergeCell ref="E1:G1"/>
    <mergeCell ref="E2:G2"/>
  </mergeCells>
  <phoneticPr fontId="13" type="noConversion"/>
  <dataValidations count="1">
    <dataValidation type="list" allowBlank="1" showInputMessage="1" showErrorMessage="1" sqref="B2:C2" xr:uid="{3B7D3BFD-3D38-4643-970A-05A79887FF4B}">
      <formula1>"Firma1,Firma2,Firma3"</formula1>
    </dataValidation>
  </dataValidations>
  <pageMargins left="0.7" right="0.7" top="0.75" bottom="0.75" header="0.3" footer="0.3"/>
  <ignoredErrors>
    <ignoredError sqref="F3:G14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EE04A-4B06-45B2-9E4B-3E63C2F14DC4}">
  <dimension ref="A1:M36"/>
  <sheetViews>
    <sheetView workbookViewId="0">
      <selection activeCell="E18" sqref="E18"/>
    </sheetView>
  </sheetViews>
  <sheetFormatPr defaultRowHeight="15" x14ac:dyDescent="0.25"/>
  <cols>
    <col min="1" max="1" width="18.28515625" style="21" bestFit="1" customWidth="1"/>
    <col min="2" max="2" width="16.85546875" style="21" bestFit="1" customWidth="1"/>
    <col min="3" max="3" width="18.5703125" style="21" customWidth="1"/>
    <col min="4" max="4" width="8.5703125" style="21" bestFit="1" customWidth="1"/>
    <col min="5" max="7" width="9.140625" style="21"/>
    <col min="8" max="8" width="2.5703125" style="21" bestFit="1" customWidth="1"/>
    <col min="9" max="9" width="16" style="21" bestFit="1" customWidth="1"/>
    <col min="10" max="10" width="5" style="21" bestFit="1" customWidth="1"/>
    <col min="11" max="11" width="14.140625" style="21" bestFit="1" customWidth="1"/>
    <col min="12" max="12" width="13.85546875" style="21" bestFit="1" customWidth="1"/>
    <col min="13" max="13" width="18.7109375" style="21" bestFit="1" customWidth="1"/>
    <col min="14" max="16384" width="9.140625" style="21"/>
  </cols>
  <sheetData>
    <row r="1" spans="1:10" ht="20.25" x14ac:dyDescent="0.3">
      <c r="A1" s="95" t="s">
        <v>58</v>
      </c>
      <c r="B1" s="95">
        <f>Opstart!E2</f>
        <v>2024</v>
      </c>
      <c r="C1" s="21">
        <f>B1+1</f>
        <v>2025</v>
      </c>
      <c r="D1" s="96" t="s">
        <v>67</v>
      </c>
      <c r="E1" s="96"/>
      <c r="F1" s="96"/>
      <c r="H1" s="21" t="s">
        <v>68</v>
      </c>
      <c r="I1" s="21" t="s">
        <v>58</v>
      </c>
      <c r="J1" s="97">
        <f>B1</f>
        <v>2024</v>
      </c>
    </row>
    <row r="2" spans="1:10" ht="15.75" x14ac:dyDescent="0.25">
      <c r="A2" s="98" t="s">
        <v>69</v>
      </c>
      <c r="B2" s="99">
        <f>DATE(B1,1,1)</f>
        <v>45292</v>
      </c>
      <c r="C2" s="99">
        <f>DATE(C1,1,1)</f>
        <v>45658</v>
      </c>
      <c r="D2" s="21" t="s">
        <v>70</v>
      </c>
      <c r="H2" s="21" t="s">
        <v>71</v>
      </c>
      <c r="I2" s="21" t="s">
        <v>72</v>
      </c>
      <c r="J2" s="21">
        <f>MOD(År,19)</f>
        <v>10</v>
      </c>
    </row>
    <row r="3" spans="1:10" ht="15.75" x14ac:dyDescent="0.25">
      <c r="A3" s="98" t="s">
        <v>73</v>
      </c>
      <c r="B3" s="100">
        <f>L22</f>
        <v>45379</v>
      </c>
      <c r="D3" s="21" t="s">
        <v>74</v>
      </c>
      <c r="H3" s="21" t="s">
        <v>75</v>
      </c>
      <c r="I3" s="21" t="s">
        <v>76</v>
      </c>
      <c r="J3" s="21">
        <f>INT(År/100)</f>
        <v>20</v>
      </c>
    </row>
    <row r="4" spans="1:10" ht="15.75" x14ac:dyDescent="0.25">
      <c r="A4" s="98" t="s">
        <v>77</v>
      </c>
      <c r="B4" s="100">
        <f>L23</f>
        <v>45380</v>
      </c>
      <c r="D4" s="21" t="s">
        <v>74</v>
      </c>
      <c r="H4" s="21" t="s">
        <v>78</v>
      </c>
      <c r="I4" s="21" t="s">
        <v>72</v>
      </c>
      <c r="J4" s="21">
        <f>MOD(År,100)</f>
        <v>24</v>
      </c>
    </row>
    <row r="5" spans="1:10" ht="15.75" x14ac:dyDescent="0.25">
      <c r="A5" s="98" t="s">
        <v>79</v>
      </c>
      <c r="B5" s="100">
        <f>L24</f>
        <v>45382</v>
      </c>
      <c r="D5" s="21" t="s">
        <v>74</v>
      </c>
      <c r="H5" s="21" t="s">
        <v>80</v>
      </c>
      <c r="I5" s="21" t="s">
        <v>76</v>
      </c>
      <c r="J5" s="21">
        <f>INT(J3/4)</f>
        <v>5</v>
      </c>
    </row>
    <row r="6" spans="1:10" ht="15.75" x14ac:dyDescent="0.25">
      <c r="A6" s="98" t="s">
        <v>81</v>
      </c>
      <c r="B6" s="100">
        <f>L25</f>
        <v>45383</v>
      </c>
      <c r="D6" s="21" t="s">
        <v>74</v>
      </c>
      <c r="H6" s="21" t="s">
        <v>82</v>
      </c>
      <c r="I6" s="21" t="s">
        <v>72</v>
      </c>
      <c r="J6" s="21">
        <f>MOD(J3,4)</f>
        <v>0</v>
      </c>
    </row>
    <row r="7" spans="1:10" ht="15.75" x14ac:dyDescent="0.25">
      <c r="A7" s="98" t="s">
        <v>83</v>
      </c>
      <c r="B7" s="100">
        <f>L29</f>
        <v>45408</v>
      </c>
      <c r="D7" s="21" t="s">
        <v>74</v>
      </c>
      <c r="H7" s="21" t="s">
        <v>1</v>
      </c>
      <c r="I7" s="21" t="s">
        <v>76</v>
      </c>
      <c r="J7" s="21">
        <f>INT((J3+8)/25)</f>
        <v>1</v>
      </c>
    </row>
    <row r="8" spans="1:10" ht="15.75" x14ac:dyDescent="0.25">
      <c r="A8" s="98" t="s">
        <v>84</v>
      </c>
      <c r="B8" s="100">
        <f>L32</f>
        <v>45421</v>
      </c>
      <c r="D8" s="21" t="s">
        <v>74</v>
      </c>
      <c r="H8" s="21" t="s">
        <v>11</v>
      </c>
      <c r="I8" s="21" t="s">
        <v>76</v>
      </c>
      <c r="J8" s="21">
        <f>INT((J3-J7+1)/3)</f>
        <v>6</v>
      </c>
    </row>
    <row r="9" spans="1:10" ht="15.75" x14ac:dyDescent="0.25">
      <c r="A9" s="98" t="s">
        <v>85</v>
      </c>
      <c r="B9" s="100">
        <f>L34</f>
        <v>45431</v>
      </c>
      <c r="D9" s="21" t="s">
        <v>74</v>
      </c>
      <c r="H9" s="21" t="s">
        <v>86</v>
      </c>
      <c r="I9" s="21" t="s">
        <v>76</v>
      </c>
      <c r="J9" s="21">
        <f>MOD(19*J2+J3-J5-J8+15,30)</f>
        <v>4</v>
      </c>
    </row>
    <row r="10" spans="1:10" ht="15.75" x14ac:dyDescent="0.25">
      <c r="A10" s="98" t="s">
        <v>87</v>
      </c>
      <c r="B10" s="100">
        <f>L35</f>
        <v>45432</v>
      </c>
      <c r="D10" s="21" t="s">
        <v>74</v>
      </c>
      <c r="H10" s="21" t="s">
        <v>88</v>
      </c>
      <c r="I10" s="21" t="s">
        <v>76</v>
      </c>
      <c r="J10" s="21">
        <f>INT(J4/4)</f>
        <v>6</v>
      </c>
    </row>
    <row r="11" spans="1:10" ht="15.75" x14ac:dyDescent="0.25">
      <c r="A11" s="98" t="s">
        <v>89</v>
      </c>
      <c r="B11" s="100">
        <f>DATE(B1,6,5)</f>
        <v>45448</v>
      </c>
      <c r="D11" s="21" t="s">
        <v>70</v>
      </c>
      <c r="H11" s="21" t="s">
        <v>90</v>
      </c>
      <c r="I11" s="21" t="s">
        <v>72</v>
      </c>
      <c r="J11" s="21">
        <f>MOD(J4,4)</f>
        <v>0</v>
      </c>
    </row>
    <row r="12" spans="1:10" ht="15.75" x14ac:dyDescent="0.25">
      <c r="A12" s="98" t="s">
        <v>91</v>
      </c>
      <c r="B12" s="100">
        <f>DATE(B1,12,24)</f>
        <v>45650</v>
      </c>
      <c r="D12" s="21" t="s">
        <v>70</v>
      </c>
      <c r="H12" s="21" t="s">
        <v>92</v>
      </c>
      <c r="I12" s="21" t="s">
        <v>72</v>
      </c>
      <c r="J12" s="21">
        <f>MOD(32+2*J6+2*J10-J9-J11,7)</f>
        <v>5</v>
      </c>
    </row>
    <row r="13" spans="1:10" ht="15.75" x14ac:dyDescent="0.25">
      <c r="A13" s="98" t="s">
        <v>93</v>
      </c>
      <c r="B13" s="100">
        <f>B12+1</f>
        <v>45651</v>
      </c>
      <c r="D13" s="21" t="s">
        <v>70</v>
      </c>
      <c r="H13" s="21" t="s">
        <v>94</v>
      </c>
      <c r="I13" s="21" t="s">
        <v>76</v>
      </c>
      <c r="J13" s="21">
        <f>INT((J2+11*J9+22*J12)/451)</f>
        <v>0</v>
      </c>
    </row>
    <row r="14" spans="1:10" ht="15.75" x14ac:dyDescent="0.25">
      <c r="A14" s="98" t="s">
        <v>95</v>
      </c>
      <c r="B14" s="100">
        <f>B12+2</f>
        <v>45652</v>
      </c>
      <c r="D14" s="21" t="s">
        <v>70</v>
      </c>
      <c r="H14" s="21" t="s">
        <v>96</v>
      </c>
      <c r="I14" s="21" t="s">
        <v>76</v>
      </c>
      <c r="J14" s="21">
        <f>INT((J9+J12-7*J13+114)/31)</f>
        <v>3</v>
      </c>
    </row>
    <row r="15" spans="1:10" ht="15.75" x14ac:dyDescent="0.25">
      <c r="A15" s="98" t="s">
        <v>97</v>
      </c>
      <c r="B15" s="100">
        <f>DATE(B1,12,31)</f>
        <v>45657</v>
      </c>
      <c r="D15" s="21" t="s">
        <v>70</v>
      </c>
      <c r="H15" s="21" t="s">
        <v>3</v>
      </c>
      <c r="I15" s="21" t="s">
        <v>72</v>
      </c>
      <c r="J15" s="21">
        <f>MOD(J9+J12-7*J13+114,31)</f>
        <v>30</v>
      </c>
    </row>
    <row r="16" spans="1:10" x14ac:dyDescent="0.25">
      <c r="H16" s="21" t="s">
        <v>98</v>
      </c>
      <c r="I16" s="21" t="s">
        <v>99</v>
      </c>
      <c r="J16" s="21">
        <f>(J14-3)*31+J15-20</f>
        <v>10</v>
      </c>
    </row>
    <row r="18" spans="9:13" x14ac:dyDescent="0.25">
      <c r="I18" s="21" t="s">
        <v>100</v>
      </c>
      <c r="J18" s="21">
        <f>J15+1</f>
        <v>31</v>
      </c>
    </row>
    <row r="19" spans="9:13" x14ac:dyDescent="0.25">
      <c r="I19" s="21" t="s">
        <v>101</v>
      </c>
      <c r="J19" s="21">
        <f>J14</f>
        <v>3</v>
      </c>
    </row>
    <row r="21" spans="9:13" x14ac:dyDescent="0.25">
      <c r="K21" s="21" t="s">
        <v>102</v>
      </c>
      <c r="M21" s="21" t="s">
        <v>103</v>
      </c>
    </row>
    <row r="22" spans="9:13" x14ac:dyDescent="0.25">
      <c r="I22" s="21" t="s">
        <v>73</v>
      </c>
      <c r="K22" s="101">
        <f>K24-3</f>
        <v>45379</v>
      </c>
      <c r="L22" s="102">
        <f>L24-3</f>
        <v>45379</v>
      </c>
      <c r="M22" s="21">
        <v>-3</v>
      </c>
    </row>
    <row r="23" spans="9:13" x14ac:dyDescent="0.25">
      <c r="I23" s="21" t="s">
        <v>77</v>
      </c>
      <c r="K23" s="101">
        <f>K24-2</f>
        <v>45380</v>
      </c>
      <c r="L23" s="102">
        <f>L24-2</f>
        <v>45380</v>
      </c>
      <c r="M23" s="21">
        <v>-2</v>
      </c>
    </row>
    <row r="24" spans="9:13" x14ac:dyDescent="0.25">
      <c r="I24" s="103" t="s">
        <v>112</v>
      </c>
      <c r="K24" s="101">
        <f>DATE(År,J19,J18)</f>
        <v>45382</v>
      </c>
      <c r="L24" s="102">
        <f>DATE(År,J19,J18)</f>
        <v>45382</v>
      </c>
    </row>
    <row r="25" spans="9:13" x14ac:dyDescent="0.25">
      <c r="I25" s="21" t="s">
        <v>81</v>
      </c>
      <c r="K25" s="101">
        <f>K24+1</f>
        <v>45383</v>
      </c>
      <c r="L25" s="102">
        <f>L24+1</f>
        <v>45383</v>
      </c>
      <c r="M25" s="21">
        <v>1</v>
      </c>
    </row>
    <row r="26" spans="9:13" x14ac:dyDescent="0.25">
      <c r="I26" s="21" t="s">
        <v>104</v>
      </c>
      <c r="K26" s="101">
        <f>K24+7</f>
        <v>45389</v>
      </c>
      <c r="L26" s="102"/>
    </row>
    <row r="27" spans="9:13" x14ac:dyDescent="0.25">
      <c r="I27" s="21" t="s">
        <v>105</v>
      </c>
      <c r="K27" s="101">
        <f>K26+7</f>
        <v>45396</v>
      </c>
      <c r="L27" s="102"/>
    </row>
    <row r="28" spans="9:13" x14ac:dyDescent="0.25">
      <c r="I28" s="21" t="s">
        <v>106</v>
      </c>
      <c r="K28" s="101">
        <f>K27+7</f>
        <v>45403</v>
      </c>
      <c r="L28" s="102"/>
    </row>
    <row r="29" spans="9:13" x14ac:dyDescent="0.25">
      <c r="I29" s="21" t="s">
        <v>111</v>
      </c>
      <c r="K29" s="101">
        <f>K28+5</f>
        <v>45408</v>
      </c>
      <c r="L29" s="102">
        <f>L24+26</f>
        <v>45408</v>
      </c>
      <c r="M29" s="21">
        <v>26</v>
      </c>
    </row>
    <row r="30" spans="9:13" x14ac:dyDescent="0.25">
      <c r="I30" s="21" t="s">
        <v>107</v>
      </c>
      <c r="K30" s="101">
        <f>K28+7</f>
        <v>45410</v>
      </c>
      <c r="L30" s="102"/>
    </row>
    <row r="31" spans="9:13" x14ac:dyDescent="0.25">
      <c r="I31" s="21" t="s">
        <v>108</v>
      </c>
      <c r="K31" s="101">
        <f>K30+7</f>
        <v>45417</v>
      </c>
      <c r="L31" s="102"/>
    </row>
    <row r="32" spans="9:13" x14ac:dyDescent="0.25">
      <c r="I32" s="21" t="s">
        <v>110</v>
      </c>
      <c r="K32" s="101">
        <f>K31+4</f>
        <v>45421</v>
      </c>
      <c r="L32" s="102">
        <f>L24+39</f>
        <v>45421</v>
      </c>
      <c r="M32" s="21">
        <v>39</v>
      </c>
    </row>
    <row r="33" spans="9:13" x14ac:dyDescent="0.25">
      <c r="I33" s="21" t="s">
        <v>109</v>
      </c>
      <c r="K33" s="101">
        <f>K31+7</f>
        <v>45424</v>
      </c>
      <c r="L33" s="102"/>
    </row>
    <row r="34" spans="9:13" x14ac:dyDescent="0.25">
      <c r="I34" s="21" t="s">
        <v>113</v>
      </c>
      <c r="K34" s="101">
        <f>K33+7</f>
        <v>45431</v>
      </c>
      <c r="L34" s="102">
        <f>L24+49</f>
        <v>45431</v>
      </c>
      <c r="M34" s="21">
        <v>49</v>
      </c>
    </row>
    <row r="35" spans="9:13" x14ac:dyDescent="0.25">
      <c r="I35" s="21" t="s">
        <v>87</v>
      </c>
      <c r="K35" s="101">
        <f>K34+1</f>
        <v>45432</v>
      </c>
      <c r="L35" s="102">
        <f>L24+50</f>
        <v>45432</v>
      </c>
      <c r="M35" s="21">
        <v>50</v>
      </c>
    </row>
    <row r="36" spans="9:13" x14ac:dyDescent="0.25">
      <c r="L36" s="104"/>
    </row>
  </sheetData>
  <sheetProtection algorithmName="SHA-512" hashValue="MZycGxRwfCsB34fz10ZK4pDbFGuQapQDHbBFrcPmm5Pq3HUE0B07UwQfe2oUWr/uZzZFtJdq/Uwbmya4bVRC/w==" saltValue="HvPB/5fH0atdK/I5dDGX+g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7C887-1BB0-426A-A439-E2236BA0AA99}">
  <dimension ref="A1:AR73"/>
  <sheetViews>
    <sheetView showZeros="0" zoomScaleNormal="10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9" sqref="D9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6"/>
      <c r="E1" s="16"/>
      <c r="F1" s="16"/>
      <c r="G1" s="16"/>
      <c r="H1" s="16"/>
      <c r="I1" s="63" t="s">
        <v>53</v>
      </c>
      <c r="J1" s="112">
        <f>Opstart!F4</f>
        <v>45337</v>
      </c>
      <c r="K1" s="112"/>
      <c r="L1" s="65" t="s">
        <v>54</v>
      </c>
      <c r="M1" s="112">
        <f>Opstart!G4</f>
        <v>45365</v>
      </c>
      <c r="N1" s="112"/>
      <c r="O1" s="2"/>
      <c r="P1" s="120" t="str">
        <f>Opstart!B2</f>
        <v>Firma1</v>
      </c>
      <c r="Q1" s="120"/>
      <c r="R1" s="120"/>
      <c r="S1" s="120"/>
      <c r="T1" s="120"/>
      <c r="AI1" s="39"/>
    </row>
    <row r="2" spans="1:44" s="1" customFormat="1" ht="3.95" customHeight="1" x14ac:dyDescent="0.25">
      <c r="A2" s="69"/>
      <c r="B2" s="69"/>
      <c r="C2" s="69"/>
      <c r="D2" s="16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  <c r="AI2" s="39"/>
    </row>
    <row r="3" spans="1:44" s="1" customFormat="1" ht="15" customHeight="1" x14ac:dyDescent="0.25">
      <c r="A3" s="13"/>
      <c r="B3" s="17" t="s">
        <v>0</v>
      </c>
      <c r="C3" s="14"/>
      <c r="D3" s="9" t="s">
        <v>1</v>
      </c>
      <c r="E3" s="108" t="s">
        <v>2</v>
      </c>
      <c r="F3" s="108"/>
      <c r="G3" s="108"/>
      <c r="H3" s="41" t="s">
        <v>3</v>
      </c>
      <c r="I3" s="109" t="s">
        <v>4</v>
      </c>
      <c r="J3" s="109"/>
      <c r="K3" s="109"/>
      <c r="L3" s="55" t="s">
        <v>5</v>
      </c>
      <c r="M3" s="113" t="s">
        <v>6</v>
      </c>
      <c r="N3" s="113"/>
      <c r="O3" s="113"/>
      <c r="P3" s="10" t="s">
        <v>7</v>
      </c>
      <c r="Q3" s="108" t="s">
        <v>8</v>
      </c>
      <c r="R3" s="108"/>
      <c r="S3" s="108"/>
      <c r="T3" s="11" t="s">
        <v>9</v>
      </c>
      <c r="U3" s="108" t="s">
        <v>10</v>
      </c>
      <c r="V3" s="108"/>
      <c r="W3" s="108"/>
      <c r="X3" s="12" t="s">
        <v>11</v>
      </c>
      <c r="Y3" s="108" t="s">
        <v>12</v>
      </c>
      <c r="Z3" s="108"/>
      <c r="AA3" s="108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25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helligdage'!$C$2,'Ferie helligdage'!$A$2)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helligdage'!$C$2,'Ferie helligdage'!$A$2)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helligdage'!$C$2,'Ferie helligdage'!$A$2)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helligdage'!$C$2,'Ferie helligdage'!$A$2)</f>
        <v>#N/A</v>
      </c>
      <c r="H6" s="94" t="e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helligdage'!$C$2,'Ferie helligdage'!$A$2)</f>
        <v>#N/A</v>
      </c>
      <c r="I6" s="94" t="e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helligdage'!$C$2,'Ferie helligdage'!$A$2)</f>
        <v>#N/A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helligdage'!$C$2,'Ferie helligdage'!$A$2)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helligdage'!$C$2,'Ferie helligdage'!$A$2)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helligdage'!$C$2,'Ferie helligdage'!$A$2)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helligdage'!$C$2,'Ferie helligdage'!$A$2)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helligdage'!$C$2,'Ferie helligdage'!$A$2)</f>
        <v>#N/A</v>
      </c>
      <c r="O6" s="94" t="e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helligdage'!$C$2,'Ferie helligdage'!$A$2)</f>
        <v>#N/A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helligdage'!$C$2,'Ferie helligdage'!$A$2)</f>
        <v>#N/A</v>
      </c>
      <c r="Q6" s="94" t="e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helligdage'!$C$2,'Ferie helligdage'!$A$2)</f>
        <v>#N/A</v>
      </c>
      <c r="R6" s="94" t="e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helligdage'!$C$2,'Ferie helligdage'!$A$2)</f>
        <v>#N/A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helligdage'!$C$2,'Ferie helligdage'!$A$2)</f>
        <v>#N/A</v>
      </c>
      <c r="T6" s="94" t="e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helligdage'!$C$2,'Ferie helligdage'!$A$2)</f>
        <v>#N/A</v>
      </c>
      <c r="U6" s="94" t="e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helligdage'!$C$2,'Ferie helligdage'!$A$2)</f>
        <v>#N/A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helligdage'!$C$2,'Ferie helligdage'!$A$2)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helligdage'!$C$2,'Ferie helligdage'!$A$2)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helligdage'!$C$2,'Ferie helligdage'!$A$2)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helligdage'!$C$2,'Ferie helligdage'!$A$2)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helligdage'!$C$2,'Ferie helligdage'!$A$2)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helligdage'!$C$2,'Ferie helligdage'!$A$2)</f>
        <v>#N/A</v>
      </c>
      <c r="AB6" s="94" t="e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helligdage'!$C$2,'Ferie helligdage'!$A$2)</f>
        <v>#N/A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helligdage'!$C$2,'Ferie helligdage'!$A$2)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helligdage'!$C$2,'Ferie helligdage'!$A$2)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helligdage'!$C$2,'Ferie helligdage'!$A$2)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helligdage'!$C$2,'Ferie helligdage'!$A$2)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helligdage'!$C$2,'Ferie helligdage'!$A$2)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helligdage'!$C$2,'Ferie helligdage'!$A$2)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6" t="str">
        <f>PROPER(TEXT(D8,"dddd"))</f>
        <v>Torsdag</v>
      </c>
      <c r="E7" s="46" t="str">
        <f>PROPER(TEXT(E8,"dddd"))</f>
        <v>Fredag</v>
      </c>
      <c r="F7" s="46" t="str">
        <f t="shared" ref="F7:T7" si="0">PROPER(TEXT(F8,"dddd"))</f>
        <v>Lørdag</v>
      </c>
      <c r="G7" s="46" t="str">
        <f t="shared" si="0"/>
        <v>Søndag</v>
      </c>
      <c r="H7" s="46" t="str">
        <f t="shared" si="0"/>
        <v>Mandag</v>
      </c>
      <c r="I7" s="46" t="str">
        <f t="shared" si="0"/>
        <v>Tirsdag</v>
      </c>
      <c r="J7" s="46" t="str">
        <f t="shared" si="0"/>
        <v>Onsdag</v>
      </c>
      <c r="K7" s="46" t="str">
        <f t="shared" si="0"/>
        <v>Torsdag</v>
      </c>
      <c r="L7" s="46" t="str">
        <f t="shared" si="0"/>
        <v>Fredag</v>
      </c>
      <c r="M7" s="46" t="str">
        <f t="shared" si="0"/>
        <v>Lørdag</v>
      </c>
      <c r="N7" s="46" t="str">
        <f t="shared" si="0"/>
        <v>Søndag</v>
      </c>
      <c r="O7" s="46" t="str">
        <f t="shared" si="0"/>
        <v>Mandag</v>
      </c>
      <c r="P7" s="46" t="str">
        <f t="shared" si="0"/>
        <v>Tirsdag</v>
      </c>
      <c r="Q7" s="46" t="str">
        <f t="shared" si="0"/>
        <v>Onsdag</v>
      </c>
      <c r="R7" s="46" t="str">
        <f t="shared" si="0"/>
        <v>Torsdag</v>
      </c>
      <c r="S7" s="46" t="str">
        <f t="shared" si="0"/>
        <v>Fredag</v>
      </c>
      <c r="T7" s="46" t="str">
        <f t="shared" si="0"/>
        <v>Lørdag</v>
      </c>
      <c r="U7" s="46" t="str">
        <f t="shared" ref="U7" si="1">PROPER(TEXT(U8,"dddd"))</f>
        <v>Søndag</v>
      </c>
      <c r="V7" s="46" t="str">
        <f t="shared" ref="V7" si="2">PROPER(TEXT(V8,"dddd"))</f>
        <v>Mandag</v>
      </c>
      <c r="W7" s="46" t="str">
        <f t="shared" ref="W7" si="3">PROPER(TEXT(W8,"dddd"))</f>
        <v>Tirsdag</v>
      </c>
      <c r="X7" s="46" t="str">
        <f t="shared" ref="X7" si="4">PROPER(TEXT(X8,"dddd"))</f>
        <v>Onsdag</v>
      </c>
      <c r="Y7" s="46" t="str">
        <f t="shared" ref="Y7" si="5">PROPER(TEXT(Y8,"dddd"))</f>
        <v>Torsdag</v>
      </c>
      <c r="Z7" s="46" t="str">
        <f t="shared" ref="Z7" si="6">PROPER(TEXT(Z8,"dddd"))</f>
        <v>Fredag</v>
      </c>
      <c r="AA7" s="46" t="str">
        <f t="shared" ref="AA7" si="7">PROPER(TEXT(AA8,"dddd"))</f>
        <v>Lørdag</v>
      </c>
      <c r="AB7" s="46" t="str">
        <f t="shared" ref="AB7" si="8">PROPER(TEXT(AB8,"dddd"))</f>
        <v>Søndag</v>
      </c>
      <c r="AC7" s="46" t="str">
        <f t="shared" ref="AC7" si="9">PROPER(TEXT(AC8,"dddd"))</f>
        <v>Mandag</v>
      </c>
      <c r="AD7" s="46" t="str">
        <f t="shared" ref="AD7" si="10">PROPER(TEXT(AD8,"dddd"))</f>
        <v>Tirsdag</v>
      </c>
      <c r="AE7" s="46" t="str">
        <f t="shared" ref="AE7" si="11">PROPER(TEXT(AE8,"dddd"))</f>
        <v>Onsdag</v>
      </c>
      <c r="AF7" s="46" t="str">
        <f t="shared" ref="AF7" si="12">PROPER(TEXT(AF8,"dddd"))</f>
        <v>Torsdag</v>
      </c>
      <c r="AG7" s="46" t="str">
        <f t="shared" ref="AG7" si="13">PROPER(TEXT(AG8,"dddd"))</f>
        <v>Fredag</v>
      </c>
      <c r="AH7" s="46" t="str">
        <f t="shared" ref="AH7" si="14">PROPER(TEXT(AH8,"dddd"))</f>
        <v>Lørdag</v>
      </c>
      <c r="AI7" s="33" t="s">
        <v>18</v>
      </c>
      <c r="AJ7" s="34" t="s">
        <v>20</v>
      </c>
      <c r="AK7" s="35"/>
      <c r="AL7" s="35"/>
      <c r="AM7" s="35"/>
      <c r="AN7" s="35"/>
      <c r="AO7" s="35"/>
      <c r="AP7" s="35"/>
      <c r="AQ7" s="52"/>
      <c r="AR7" s="52"/>
    </row>
    <row r="8" spans="1:44" x14ac:dyDescent="0.25">
      <c r="A8" s="19" t="s">
        <v>14</v>
      </c>
      <c r="B8" s="19" t="s">
        <v>15</v>
      </c>
      <c r="C8" s="20" t="s">
        <v>16</v>
      </c>
      <c r="D8" s="40">
        <f>DATE(Opstart!E2,2,15)</f>
        <v>45337</v>
      </c>
      <c r="E8" s="40">
        <f>D8+1</f>
        <v>45338</v>
      </c>
      <c r="F8" s="40">
        <f>E8+1</f>
        <v>45339</v>
      </c>
      <c r="G8" s="40">
        <f t="shared" ref="G8:AH8" si="15">F8+1</f>
        <v>45340</v>
      </c>
      <c r="H8" s="40">
        <f t="shared" si="15"/>
        <v>45341</v>
      </c>
      <c r="I8" s="40">
        <f t="shared" si="15"/>
        <v>45342</v>
      </c>
      <c r="J8" s="40">
        <f t="shared" si="15"/>
        <v>45343</v>
      </c>
      <c r="K8" s="40">
        <f t="shared" si="15"/>
        <v>45344</v>
      </c>
      <c r="L8" s="40">
        <f t="shared" si="15"/>
        <v>45345</v>
      </c>
      <c r="M8" s="40">
        <f t="shared" si="15"/>
        <v>45346</v>
      </c>
      <c r="N8" s="40">
        <f t="shared" si="15"/>
        <v>45347</v>
      </c>
      <c r="O8" s="40">
        <f t="shared" si="15"/>
        <v>45348</v>
      </c>
      <c r="P8" s="40">
        <f t="shared" si="15"/>
        <v>45349</v>
      </c>
      <c r="Q8" s="40">
        <f t="shared" si="15"/>
        <v>45350</v>
      </c>
      <c r="R8" s="40">
        <f t="shared" si="15"/>
        <v>45351</v>
      </c>
      <c r="S8" s="40">
        <f t="shared" si="15"/>
        <v>45352</v>
      </c>
      <c r="T8" s="40">
        <f t="shared" si="15"/>
        <v>45353</v>
      </c>
      <c r="U8" s="40">
        <f>T8+1</f>
        <v>45354</v>
      </c>
      <c r="V8" s="40">
        <f t="shared" si="15"/>
        <v>45355</v>
      </c>
      <c r="W8" s="40">
        <f t="shared" si="15"/>
        <v>45356</v>
      </c>
      <c r="X8" s="40">
        <f t="shared" si="15"/>
        <v>45357</v>
      </c>
      <c r="Y8" s="40">
        <f t="shared" si="15"/>
        <v>45358</v>
      </c>
      <c r="Z8" s="40">
        <f t="shared" si="15"/>
        <v>45359</v>
      </c>
      <c r="AA8" s="40">
        <f t="shared" si="15"/>
        <v>45360</v>
      </c>
      <c r="AB8" s="40">
        <f t="shared" si="15"/>
        <v>45361</v>
      </c>
      <c r="AC8" s="40">
        <f t="shared" si="15"/>
        <v>45362</v>
      </c>
      <c r="AD8" s="40">
        <f t="shared" si="15"/>
        <v>45363</v>
      </c>
      <c r="AE8" s="40">
        <f t="shared" si="15"/>
        <v>45364</v>
      </c>
      <c r="AF8" s="40">
        <f t="shared" si="15"/>
        <v>45365</v>
      </c>
      <c r="AG8" s="40">
        <f t="shared" si="15"/>
        <v>45366</v>
      </c>
      <c r="AH8" s="40">
        <f t="shared" si="15"/>
        <v>45367</v>
      </c>
      <c r="AI8" s="36" t="s">
        <v>19</v>
      </c>
      <c r="AJ8" s="37" t="s">
        <v>21</v>
      </c>
      <c r="AK8" s="38" t="s">
        <v>17</v>
      </c>
      <c r="AL8" s="38" t="s">
        <v>6</v>
      </c>
      <c r="AM8" s="38" t="s">
        <v>4</v>
      </c>
      <c r="AN8" s="38" t="s">
        <v>8</v>
      </c>
      <c r="AO8" s="38" t="s">
        <v>10</v>
      </c>
      <c r="AP8" s="38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 cm="1">
        <f t="array" ref="J9">_xlfn.IFS(J$7=Medarbejder!$O$2,Medarbejder!$O3,J$7=Medarbejder!$P$2,Medarbejder!$P3,J$7=Medarbejder!$Q$2,Medarbejder!$Q3,J$7=Medarbejder!$R$2,Medarbejder!$R3,J47=Medarbejder!$S$2,Medarbejder!$S3,J$7=Medarbejder!$T$2,Medarbejder!$T3,J$7=Medarbejder!$U$2,Medarbejder!$U3)</f>
        <v>0</v>
      </c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 cm="1">
        <f t="array" ref="Q9">_xlfn.IFS(Q$7=Medarbejder!$O$2,Medarbejder!$O3,Q$7=Medarbejder!$P$2,Medarbejder!$P3,Q$7=Medarbejder!$Q$2,Medarbejder!$Q3,Q$7=Medarbejder!$R$2,Medarbejder!$R3,Q47=Medarbejder!$S$2,Medarbejder!$S3,Q$7=Medarbejder!$T$2,Medarbejder!$T3,Q$7=Medarbejder!$U$2,Medarbejder!$U3)</f>
        <v>0</v>
      </c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_xlfn.IFS(X$7=Medarbejder!$O$2,Medarbejder!$O3,X$7=Medarbejder!$P$2,Medarbejder!$P3,X$7=Medarbejder!$Q$2,Medarbejder!$Q3,X$7=Medarbejder!$R$2,Medarbejder!$R3,X47=Medarbejder!$S$2,Medarbejder!$S3,X$7=Medarbejder!$T$2,Medarbejder!$T3,X$7=Medarbejder!$U$2,Medarbejder!$U3)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_xlfn.IFS(AE$7=Medarbejder!$O$2,Medarbejder!$O3,AE$7=Medarbejder!$P$2,Medarbejder!$P3,AE$7=Medarbejder!$Q$2,Medarbejder!$Q3,AE$7=Medarbejder!$R$2,Medarbejder!$R3,AE47=Medarbejder!$S$2,Medarbejder!$S3,AE$7=Medarbejder!$T$2,Medarbejder!$T3,AE$7=Medarbejder!$U$2,Medarbejder!$U3)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COUNTIFS($D9:$AH9,"S")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_xlfn.IFS(J$7=Medarbejder!$O$2,Medarbejder!$O4,J$7=Medarbejder!$P$2,Medarbejder!$P4,J$7=Medarbejder!$Q$2,Medarbejder!$Q4,J$7=Medarbejder!$R$2,Medarbejder!$R4,J48=Medarbejder!$S$2,Medarbejder!$S4,J$7=Medarbejder!$T$2,Medarbejder!$T4,J$7=Medarbejder!$U$2,Medarbejder!$U4)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_xlfn.IFS(Q$7=Medarbejder!$O$2,Medarbejder!$O4,Q$7=Medarbejder!$P$2,Medarbejder!$P4,Q$7=Medarbejder!$Q$2,Medarbejder!$Q4,Q$7=Medarbejder!$R$2,Medarbejder!$R4,Q48=Medarbejder!$S$2,Medarbejder!$S4,Q$7=Medarbejder!$T$2,Medarbejder!$T4,Q$7=Medarbejder!$U$2,Medarbejder!$U4)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_xlfn.IFS(X$7=Medarbejder!$O$2,Medarbejder!$O4,X$7=Medarbejder!$P$2,Medarbejder!$P4,X$7=Medarbejder!$Q$2,Medarbejder!$Q4,X$7=Medarbejder!$R$2,Medarbejder!$R4,X48=Medarbejder!$S$2,Medarbejder!$S4,X$7=Medarbejder!$T$2,Medarbejder!$T4,X$7=Medarbejder!$U$2,Medarbejder!$U4)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_xlfn.IFS(AE$7=Medarbejder!$O$2,Medarbejder!$O4,AE$7=Medarbejder!$P$2,Medarbejder!$P4,AE$7=Medarbejder!$Q$2,Medarbejder!$Q4,AE$7=Medarbejder!$R$2,Medarbejder!$R4,AE48=Medarbejder!$S$2,Medarbejder!$S4,AE$7=Medarbejder!$T$2,Medarbejder!$T4,AE$7=Medarbejder!$U$2,Medarbejder!$U4)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16">SUM($D10:$AH10)</f>
        <v>0</v>
      </c>
      <c r="AJ10" s="90">
        <f>SUMIF($D$7:$AH$7,Medarbejder!$U$2,$D10:$AH10)</f>
        <v>0</v>
      </c>
      <c r="AK10" s="5">
        <f t="shared" ref="AK10:AK72" si="17">COUNTIFS($D10:$AH10,"F")</f>
        <v>0</v>
      </c>
      <c r="AL10" s="5">
        <f t="shared" ref="AL10:AL72" si="18">COUNTIFS($D10:$AH10,"S")</f>
        <v>0</v>
      </c>
      <c r="AM10" s="5">
        <f t="shared" ref="AM10:AM72" si="19">COUNTIFS($D10:$AH10,"P")</f>
        <v>0</v>
      </c>
      <c r="AN10" s="5">
        <f t="shared" ref="AN10:AN72" si="20">COUNTIFS($D10:$AH10,"BS")</f>
        <v>0</v>
      </c>
      <c r="AO10" s="5">
        <f t="shared" ref="AO10:AO72" si="21">COUNTIFS($D10:$AH10,"FF")</f>
        <v>0</v>
      </c>
      <c r="AP10" s="5">
        <f t="shared" ref="AP10:AP72" si="22">COUNTIFS($D10:$AH10,"G")</f>
        <v>0</v>
      </c>
      <c r="AQ10" s="54">
        <f>Medarbejder!F4</f>
        <v>0</v>
      </c>
      <c r="AR10" s="54">
        <f t="shared" ref="AR10:AR72" si="23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_xlfn.IFS(J$7=Medarbejder!$O$2,Medarbejder!$O5,J$7=Medarbejder!$P$2,Medarbejder!$P5,J$7=Medarbejder!$Q$2,Medarbejder!$Q5,J$7=Medarbejder!$R$2,Medarbejder!$R5,J49=Medarbejder!$S$2,Medarbejder!$S5,J$7=Medarbejder!$T$2,Medarbejder!$T5,J$7=Medarbejder!$U$2,Medarbejder!$U5)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_xlfn.IFS(Q$7=Medarbejder!$O$2,Medarbejder!$O5,Q$7=Medarbejder!$P$2,Medarbejder!$P5,Q$7=Medarbejder!$Q$2,Medarbejder!$Q5,Q$7=Medarbejder!$R$2,Medarbejder!$R5,Q49=Medarbejder!$S$2,Medarbejder!$S5,Q$7=Medarbejder!$T$2,Medarbejder!$T5,Q$7=Medarbejder!$U$2,Medarbejder!$U5)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_xlfn.IFS(X$7=Medarbejder!$O$2,Medarbejder!$O5,X$7=Medarbejder!$P$2,Medarbejder!$P5,X$7=Medarbejder!$Q$2,Medarbejder!$Q5,X$7=Medarbejder!$R$2,Medarbejder!$R5,X49=Medarbejder!$S$2,Medarbejder!$S5,X$7=Medarbejder!$T$2,Medarbejder!$T5,X$7=Medarbejder!$U$2,Medarbejder!$U5)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_xlfn.IFS(AE$7=Medarbejder!$O$2,Medarbejder!$O5,AE$7=Medarbejder!$P$2,Medarbejder!$P5,AE$7=Medarbejder!$Q$2,Medarbejder!$Q5,AE$7=Medarbejder!$R$2,Medarbejder!$R5,AE49=Medarbejder!$S$2,Medarbejder!$S5,AE$7=Medarbejder!$T$2,Medarbejder!$T5,AE$7=Medarbejder!$U$2,Medarbejder!$U5)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16"/>
        <v>0</v>
      </c>
      <c r="AJ11" s="90">
        <f>SUMIF($D$7:$AH$7,Medarbejder!$U$2,$D11:$AH11)</f>
        <v>0</v>
      </c>
      <c r="AK11" s="5">
        <f t="shared" si="17"/>
        <v>0</v>
      </c>
      <c r="AL11" s="5">
        <f t="shared" si="18"/>
        <v>0</v>
      </c>
      <c r="AM11" s="5">
        <f t="shared" si="19"/>
        <v>0</v>
      </c>
      <c r="AN11" s="5">
        <f t="shared" si="20"/>
        <v>0</v>
      </c>
      <c r="AO11" s="5">
        <f t="shared" si="21"/>
        <v>0</v>
      </c>
      <c r="AP11" s="5">
        <f t="shared" si="22"/>
        <v>0</v>
      </c>
      <c r="AQ11" s="54">
        <f>Medarbejder!F5</f>
        <v>0</v>
      </c>
      <c r="AR11" s="54">
        <f t="shared" si="23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_xlfn.IFS(J$7=Medarbejder!$O$2,Medarbejder!$O6,J$7=Medarbejder!$P$2,Medarbejder!$P6,J$7=Medarbejder!$Q$2,Medarbejder!$Q6,J$7=Medarbejder!$R$2,Medarbejder!$R6,J50=Medarbejder!$S$2,Medarbejder!$S6,J$7=Medarbejder!$T$2,Medarbejder!$T6,J$7=Medarbejder!$U$2,Medarbejder!$U6)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_xlfn.IFS(Q$7=Medarbejder!$O$2,Medarbejder!$O6,Q$7=Medarbejder!$P$2,Medarbejder!$P6,Q$7=Medarbejder!$Q$2,Medarbejder!$Q6,Q$7=Medarbejder!$R$2,Medarbejder!$R6,Q50=Medarbejder!$S$2,Medarbejder!$S6,Q$7=Medarbejder!$T$2,Medarbejder!$T6,Q$7=Medarbejder!$U$2,Medarbejder!$U6)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_xlfn.IFS(X$7=Medarbejder!$O$2,Medarbejder!$O6,X$7=Medarbejder!$P$2,Medarbejder!$P6,X$7=Medarbejder!$Q$2,Medarbejder!$Q6,X$7=Medarbejder!$R$2,Medarbejder!$R6,X50=Medarbejder!$S$2,Medarbejder!$S6,X$7=Medarbejder!$T$2,Medarbejder!$T6,X$7=Medarbejder!$U$2,Medarbejder!$U6)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_xlfn.IFS(AE$7=Medarbejder!$O$2,Medarbejder!$O6,AE$7=Medarbejder!$P$2,Medarbejder!$P6,AE$7=Medarbejder!$Q$2,Medarbejder!$Q6,AE$7=Medarbejder!$R$2,Medarbejder!$R6,AE50=Medarbejder!$S$2,Medarbejder!$S6,AE$7=Medarbejder!$T$2,Medarbejder!$T6,AE$7=Medarbejder!$U$2,Medarbejder!$U6)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16"/>
        <v>0</v>
      </c>
      <c r="AJ12" s="90">
        <f>SUMIF($D$7:$AH$7,Medarbejder!$U$2,$D12:$AH12)</f>
        <v>0</v>
      </c>
      <c r="AK12" s="5">
        <f t="shared" si="17"/>
        <v>0</v>
      </c>
      <c r="AL12" s="5">
        <f t="shared" si="18"/>
        <v>0</v>
      </c>
      <c r="AM12" s="5">
        <f t="shared" si="19"/>
        <v>0</v>
      </c>
      <c r="AN12" s="5">
        <f t="shared" si="20"/>
        <v>0</v>
      </c>
      <c r="AO12" s="5">
        <f t="shared" si="21"/>
        <v>0</v>
      </c>
      <c r="AP12" s="5">
        <f t="shared" si="22"/>
        <v>0</v>
      </c>
      <c r="AQ12" s="54">
        <f>Medarbejder!F6</f>
        <v>0</v>
      </c>
      <c r="AR12" s="54">
        <f t="shared" si="23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_xlfn.IFS(J$7=Medarbejder!$O$2,Medarbejder!$O7,J$7=Medarbejder!$P$2,Medarbejder!$P7,J$7=Medarbejder!$Q$2,Medarbejder!$Q7,J$7=Medarbejder!$R$2,Medarbejder!$R7,J51=Medarbejder!$S$2,Medarbejder!$S7,J$7=Medarbejder!$T$2,Medarbejder!$T7,J$7=Medarbejder!$U$2,Medarbejder!$U7)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_xlfn.IFS(Q$7=Medarbejder!$O$2,Medarbejder!$O7,Q$7=Medarbejder!$P$2,Medarbejder!$P7,Q$7=Medarbejder!$Q$2,Medarbejder!$Q7,Q$7=Medarbejder!$R$2,Medarbejder!$R7,Q51=Medarbejder!$S$2,Medarbejder!$S7,Q$7=Medarbejder!$T$2,Medarbejder!$T7,Q$7=Medarbejder!$U$2,Medarbejder!$U7)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_xlfn.IFS(X$7=Medarbejder!$O$2,Medarbejder!$O7,X$7=Medarbejder!$P$2,Medarbejder!$P7,X$7=Medarbejder!$Q$2,Medarbejder!$Q7,X$7=Medarbejder!$R$2,Medarbejder!$R7,X51=Medarbejder!$S$2,Medarbejder!$S7,X$7=Medarbejder!$T$2,Medarbejder!$T7,X$7=Medarbejder!$U$2,Medarbejder!$U7)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_xlfn.IFS(AE$7=Medarbejder!$O$2,Medarbejder!$O7,AE$7=Medarbejder!$P$2,Medarbejder!$P7,AE$7=Medarbejder!$Q$2,Medarbejder!$Q7,AE$7=Medarbejder!$R$2,Medarbejder!$R7,AE51=Medarbejder!$S$2,Medarbejder!$S7,AE$7=Medarbejder!$T$2,Medarbejder!$T7,AE$7=Medarbejder!$U$2,Medarbejder!$U7)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16"/>
        <v>0</v>
      </c>
      <c r="AJ13" s="90">
        <f>SUMIF($D$7:$AH$7,Medarbejder!$U$2,$D13:$AH13)</f>
        <v>0</v>
      </c>
      <c r="AK13" s="5">
        <f t="shared" si="17"/>
        <v>0</v>
      </c>
      <c r="AL13" s="5">
        <f t="shared" si="18"/>
        <v>0</v>
      </c>
      <c r="AM13" s="5">
        <f t="shared" si="19"/>
        <v>0</v>
      </c>
      <c r="AN13" s="5">
        <f t="shared" si="20"/>
        <v>0</v>
      </c>
      <c r="AO13" s="5">
        <f t="shared" si="21"/>
        <v>0</v>
      </c>
      <c r="AP13" s="5">
        <f t="shared" si="22"/>
        <v>0</v>
      </c>
      <c r="AQ13" s="54">
        <f>Medarbejder!F7</f>
        <v>0</v>
      </c>
      <c r="AR13" s="54">
        <f t="shared" si="23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_xlfn.IFS(J$7=Medarbejder!$O$2,Medarbejder!$O8,J$7=Medarbejder!$P$2,Medarbejder!$P8,J$7=Medarbejder!$Q$2,Medarbejder!$Q8,J$7=Medarbejder!$R$2,Medarbejder!$R8,J52=Medarbejder!$S$2,Medarbejder!$S8,J$7=Medarbejder!$T$2,Medarbejder!$T8,J$7=Medarbejder!$U$2,Medarbejder!$U8)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_xlfn.IFS(Q$7=Medarbejder!$O$2,Medarbejder!$O8,Q$7=Medarbejder!$P$2,Medarbejder!$P8,Q$7=Medarbejder!$Q$2,Medarbejder!$Q8,Q$7=Medarbejder!$R$2,Medarbejder!$R8,Q52=Medarbejder!$S$2,Medarbejder!$S8,Q$7=Medarbejder!$T$2,Medarbejder!$T8,Q$7=Medarbejder!$U$2,Medarbejder!$U8)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_xlfn.IFS(X$7=Medarbejder!$O$2,Medarbejder!$O8,X$7=Medarbejder!$P$2,Medarbejder!$P8,X$7=Medarbejder!$Q$2,Medarbejder!$Q8,X$7=Medarbejder!$R$2,Medarbejder!$R8,X52=Medarbejder!$S$2,Medarbejder!$S8,X$7=Medarbejder!$T$2,Medarbejder!$T8,X$7=Medarbejder!$U$2,Medarbejder!$U8)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_xlfn.IFS(AE$7=Medarbejder!$O$2,Medarbejder!$O8,AE$7=Medarbejder!$P$2,Medarbejder!$P8,AE$7=Medarbejder!$Q$2,Medarbejder!$Q8,AE$7=Medarbejder!$R$2,Medarbejder!$R8,AE52=Medarbejder!$S$2,Medarbejder!$S8,AE$7=Medarbejder!$T$2,Medarbejder!$T8,AE$7=Medarbejder!$U$2,Medarbejder!$U8)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16"/>
        <v>0</v>
      </c>
      <c r="AJ14" s="90">
        <f>SUMIF($D$7:$AH$7,Medarbejder!$U$2,$D14:$AH14)</f>
        <v>0</v>
      </c>
      <c r="AK14" s="5">
        <f t="shared" si="17"/>
        <v>0</v>
      </c>
      <c r="AL14" s="5">
        <f t="shared" si="18"/>
        <v>0</v>
      </c>
      <c r="AM14" s="5">
        <f t="shared" si="19"/>
        <v>0</v>
      </c>
      <c r="AN14" s="5">
        <f t="shared" si="20"/>
        <v>0</v>
      </c>
      <c r="AO14" s="5">
        <f t="shared" si="21"/>
        <v>0</v>
      </c>
      <c r="AP14" s="5">
        <f t="shared" si="22"/>
        <v>0</v>
      </c>
      <c r="AQ14" s="54">
        <f>Medarbejder!F8</f>
        <v>0</v>
      </c>
      <c r="AR14" s="54">
        <f t="shared" si="23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_xlfn.IFS(J$7=Medarbejder!$O$2,Medarbejder!$O9,J$7=Medarbejder!$P$2,Medarbejder!$P9,J$7=Medarbejder!$Q$2,Medarbejder!$Q9,J$7=Medarbejder!$R$2,Medarbejder!$R9,J53=Medarbejder!$S$2,Medarbejder!$S9,J$7=Medarbejder!$T$2,Medarbejder!$T9,J$7=Medarbejder!$U$2,Medarbejder!$U9)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_xlfn.IFS(Q$7=Medarbejder!$O$2,Medarbejder!$O9,Q$7=Medarbejder!$P$2,Medarbejder!$P9,Q$7=Medarbejder!$Q$2,Medarbejder!$Q9,Q$7=Medarbejder!$R$2,Medarbejder!$R9,Q53=Medarbejder!$S$2,Medarbejder!$S9,Q$7=Medarbejder!$T$2,Medarbejder!$T9,Q$7=Medarbejder!$U$2,Medarbejder!$U9)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_xlfn.IFS(X$7=Medarbejder!$O$2,Medarbejder!$O9,X$7=Medarbejder!$P$2,Medarbejder!$P9,X$7=Medarbejder!$Q$2,Medarbejder!$Q9,X$7=Medarbejder!$R$2,Medarbejder!$R9,X53=Medarbejder!$S$2,Medarbejder!$S9,X$7=Medarbejder!$T$2,Medarbejder!$T9,X$7=Medarbejder!$U$2,Medarbejder!$U9)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_xlfn.IFS(AE$7=Medarbejder!$O$2,Medarbejder!$O9,AE$7=Medarbejder!$P$2,Medarbejder!$P9,AE$7=Medarbejder!$Q$2,Medarbejder!$Q9,AE$7=Medarbejder!$R$2,Medarbejder!$R9,AE53=Medarbejder!$S$2,Medarbejder!$S9,AE$7=Medarbejder!$T$2,Medarbejder!$T9,AE$7=Medarbejder!$U$2,Medarbejder!$U9)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16"/>
        <v>0</v>
      </c>
      <c r="AJ15" s="90">
        <f>SUMIF($D$7:$AH$7,Medarbejder!$U$2,$D15:$AH15)</f>
        <v>0</v>
      </c>
      <c r="AK15" s="5">
        <f t="shared" si="17"/>
        <v>0</v>
      </c>
      <c r="AL15" s="5">
        <f t="shared" si="18"/>
        <v>0</v>
      </c>
      <c r="AM15" s="5">
        <f t="shared" si="19"/>
        <v>0</v>
      </c>
      <c r="AN15" s="5">
        <f t="shared" si="20"/>
        <v>0</v>
      </c>
      <c r="AO15" s="5">
        <f t="shared" si="21"/>
        <v>0</v>
      </c>
      <c r="AP15" s="5">
        <f t="shared" si="22"/>
        <v>0</v>
      </c>
      <c r="AQ15" s="54">
        <f>Medarbejder!F9</f>
        <v>0</v>
      </c>
      <c r="AR15" s="54">
        <f t="shared" si="23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_xlfn.IFS(J$7=Medarbejder!$O$2,Medarbejder!$O10,J$7=Medarbejder!$P$2,Medarbejder!$P10,J$7=Medarbejder!$Q$2,Medarbejder!$Q10,J$7=Medarbejder!$R$2,Medarbejder!$R10,J54=Medarbejder!$S$2,Medarbejder!$S10,J$7=Medarbejder!$T$2,Medarbejder!$T10,J$7=Medarbejder!$U$2,Medarbejder!$U10)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_xlfn.IFS(Q$7=Medarbejder!$O$2,Medarbejder!$O10,Q$7=Medarbejder!$P$2,Medarbejder!$P10,Q$7=Medarbejder!$Q$2,Medarbejder!$Q10,Q$7=Medarbejder!$R$2,Medarbejder!$R10,Q54=Medarbejder!$S$2,Medarbejder!$S10,Q$7=Medarbejder!$T$2,Medarbejder!$T10,Q$7=Medarbejder!$U$2,Medarbejder!$U10)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_xlfn.IFS(X$7=Medarbejder!$O$2,Medarbejder!$O10,X$7=Medarbejder!$P$2,Medarbejder!$P10,X$7=Medarbejder!$Q$2,Medarbejder!$Q10,X$7=Medarbejder!$R$2,Medarbejder!$R10,X54=Medarbejder!$S$2,Medarbejder!$S10,X$7=Medarbejder!$T$2,Medarbejder!$T10,X$7=Medarbejder!$U$2,Medarbejder!$U10)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54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16"/>
        <v>0</v>
      </c>
      <c r="AJ16" s="90">
        <f>SUMIF($D$7:$AH$7,Medarbejder!$U$2,$D16:$AH16)</f>
        <v>0</v>
      </c>
      <c r="AK16" s="5">
        <f t="shared" si="17"/>
        <v>0</v>
      </c>
      <c r="AL16" s="5">
        <f t="shared" si="18"/>
        <v>0</v>
      </c>
      <c r="AM16" s="5">
        <f t="shared" si="19"/>
        <v>0</v>
      </c>
      <c r="AN16" s="5">
        <f t="shared" si="20"/>
        <v>0</v>
      </c>
      <c r="AO16" s="5">
        <f t="shared" si="21"/>
        <v>0</v>
      </c>
      <c r="AP16" s="5">
        <f t="shared" si="22"/>
        <v>0</v>
      </c>
      <c r="AQ16" s="54">
        <f>Medarbejder!F10</f>
        <v>0</v>
      </c>
      <c r="AR16" s="54">
        <f t="shared" si="23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_xlfn.IFS(J$7=Medarbejder!$O$2,Medarbejder!$O11,J$7=Medarbejder!$P$2,Medarbejder!$P11,J$7=Medarbejder!$Q$2,Medarbejder!$Q11,J$7=Medarbejder!$R$2,Medarbejder!$R11,J55=Medarbejder!$S$2,Medarbejder!$S11,J$7=Medarbejder!$T$2,Medarbejder!$T11,J$7=Medarbejder!$U$2,Medarbejder!$U11)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_xlfn.IFS(Q$7=Medarbejder!$O$2,Medarbejder!$O11,Q$7=Medarbejder!$P$2,Medarbejder!$P11,Q$7=Medarbejder!$Q$2,Medarbejder!$Q11,Q$7=Medarbejder!$R$2,Medarbejder!$R11,Q55=Medarbejder!$S$2,Medarbejder!$S11,Q$7=Medarbejder!$T$2,Medarbejder!$T11,Q$7=Medarbejder!$U$2,Medarbejder!$U11)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_xlfn.IFS(X$7=Medarbejder!$O$2,Medarbejder!$O11,X$7=Medarbejder!$P$2,Medarbejder!$P11,X$7=Medarbejder!$Q$2,Medarbejder!$Q11,X$7=Medarbejder!$R$2,Medarbejder!$R11,X55=Medarbejder!$S$2,Medarbejder!$S11,X$7=Medarbejder!$T$2,Medarbejder!$T11,X$7=Medarbejder!$U$2,Medarbejder!$U11)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55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16"/>
        <v>0</v>
      </c>
      <c r="AJ17" s="90">
        <f>SUMIF($D$7:$AH$7,Medarbejder!$U$2,$D17:$AH17)</f>
        <v>0</v>
      </c>
      <c r="AK17" s="5">
        <f t="shared" si="17"/>
        <v>0</v>
      </c>
      <c r="AL17" s="5">
        <f t="shared" si="18"/>
        <v>0</v>
      </c>
      <c r="AM17" s="5">
        <f t="shared" si="19"/>
        <v>0</v>
      </c>
      <c r="AN17" s="5">
        <f t="shared" si="20"/>
        <v>0</v>
      </c>
      <c r="AO17" s="5">
        <f t="shared" si="21"/>
        <v>0</v>
      </c>
      <c r="AP17" s="5">
        <f t="shared" si="22"/>
        <v>0</v>
      </c>
      <c r="AQ17" s="54">
        <f>Medarbejder!F11</f>
        <v>0</v>
      </c>
      <c r="AR17" s="54">
        <f t="shared" si="23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_xlfn.IFS(J$7=Medarbejder!$O$2,Medarbejder!$O12,J$7=Medarbejder!$P$2,Medarbejder!$P12,J$7=Medarbejder!$Q$2,Medarbejder!$Q12,J$7=Medarbejder!$R$2,Medarbejder!$R12,J56=Medarbejder!$S$2,Medarbejder!$S12,J$7=Medarbejder!$T$2,Medarbejder!$T12,J$7=Medarbejder!$U$2,Medarbejder!$U12)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_xlfn.IFS(Q$7=Medarbejder!$O$2,Medarbejder!$O12,Q$7=Medarbejder!$P$2,Medarbejder!$P12,Q$7=Medarbejder!$Q$2,Medarbejder!$Q12,Q$7=Medarbejder!$R$2,Medarbejder!$R12,Q56=Medarbejder!$S$2,Medarbejder!$S12,Q$7=Medarbejder!$T$2,Medarbejder!$T12,Q$7=Medarbejder!$U$2,Medarbejder!$U12)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_xlfn.IFS(X$7=Medarbejder!$O$2,Medarbejder!$O12,X$7=Medarbejder!$P$2,Medarbejder!$P12,X$7=Medarbejder!$Q$2,Medarbejder!$Q12,X$7=Medarbejder!$R$2,Medarbejder!$R12,X56=Medarbejder!$S$2,Medarbejder!$S12,X$7=Medarbejder!$T$2,Medarbejder!$T12,X$7=Medarbejder!$U$2,Medarbejder!$U12)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56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16"/>
        <v>0</v>
      </c>
      <c r="AJ18" s="90">
        <f>SUMIF($D$7:$AH$7,Medarbejder!$U$2,$D18:$AH18)</f>
        <v>0</v>
      </c>
      <c r="AK18" s="5">
        <f t="shared" si="17"/>
        <v>0</v>
      </c>
      <c r="AL18" s="5">
        <f t="shared" si="18"/>
        <v>0</v>
      </c>
      <c r="AM18" s="5">
        <f t="shared" si="19"/>
        <v>0</v>
      </c>
      <c r="AN18" s="5">
        <f t="shared" si="20"/>
        <v>0</v>
      </c>
      <c r="AO18" s="5">
        <f t="shared" si="21"/>
        <v>0</v>
      </c>
      <c r="AP18" s="5">
        <f t="shared" si="22"/>
        <v>0</v>
      </c>
      <c r="AQ18" s="54">
        <f>Medarbejder!F12</f>
        <v>0</v>
      </c>
      <c r="AR18" s="54">
        <f t="shared" si="23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_xlfn.IFS(J$7=Medarbejder!$O$2,Medarbejder!$O13,J$7=Medarbejder!$P$2,Medarbejder!$P13,J$7=Medarbejder!$Q$2,Medarbejder!$Q13,J$7=Medarbejder!$R$2,Medarbejder!$R13,J57=Medarbejder!$S$2,Medarbejder!$S13,J$7=Medarbejder!$T$2,Medarbejder!$T13,J$7=Medarbejder!$U$2,Medarbejder!$U13)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_xlfn.IFS(Q$7=Medarbejder!$O$2,Medarbejder!$O13,Q$7=Medarbejder!$P$2,Medarbejder!$P13,Q$7=Medarbejder!$Q$2,Medarbejder!$Q13,Q$7=Medarbejder!$R$2,Medarbejder!$R13,Q57=Medarbejder!$S$2,Medarbejder!$S13,Q$7=Medarbejder!$T$2,Medarbejder!$T13,Q$7=Medarbejder!$U$2,Medarbejder!$U13)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_xlfn.IFS(X$7=Medarbejder!$O$2,Medarbejder!$O13,X$7=Medarbejder!$P$2,Medarbejder!$P13,X$7=Medarbejder!$Q$2,Medarbejder!$Q13,X$7=Medarbejder!$R$2,Medarbejder!$R13,X57=Medarbejder!$S$2,Medarbejder!$S13,X$7=Medarbejder!$T$2,Medarbejder!$T13,X$7=Medarbejder!$U$2,Medarbejder!$U13)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57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16"/>
        <v>0</v>
      </c>
      <c r="AJ19" s="90">
        <f>SUMIF($D$7:$AH$7,Medarbejder!$U$2,$D19:$AH19)</f>
        <v>0</v>
      </c>
      <c r="AK19" s="5">
        <f t="shared" si="17"/>
        <v>0</v>
      </c>
      <c r="AL19" s="5">
        <f t="shared" si="18"/>
        <v>0</v>
      </c>
      <c r="AM19" s="5">
        <f t="shared" si="19"/>
        <v>0</v>
      </c>
      <c r="AN19" s="5">
        <f t="shared" si="20"/>
        <v>0</v>
      </c>
      <c r="AO19" s="5">
        <f t="shared" si="21"/>
        <v>0</v>
      </c>
      <c r="AP19" s="5">
        <f t="shared" si="22"/>
        <v>0</v>
      </c>
      <c r="AQ19" s="54">
        <f>Medarbejder!F13</f>
        <v>0</v>
      </c>
      <c r="AR19" s="54">
        <f t="shared" si="23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_xlfn.IFS(J$7=Medarbejder!$O$2,Medarbejder!$O14,J$7=Medarbejder!$P$2,Medarbejder!$P14,J$7=Medarbejder!$Q$2,Medarbejder!$Q14,J$7=Medarbejder!$R$2,Medarbejder!$R14,J58=Medarbejder!$S$2,Medarbejder!$S14,J$7=Medarbejder!$T$2,Medarbejder!$T14,J$7=Medarbejder!$U$2,Medarbejder!$U14)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_xlfn.IFS(Q$7=Medarbejder!$O$2,Medarbejder!$O14,Q$7=Medarbejder!$P$2,Medarbejder!$P14,Q$7=Medarbejder!$Q$2,Medarbejder!$Q14,Q$7=Medarbejder!$R$2,Medarbejder!$R14,Q58=Medarbejder!$S$2,Medarbejder!$S14,Q$7=Medarbejder!$T$2,Medarbejder!$T14,Q$7=Medarbejder!$U$2,Medarbejder!$U14)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_xlfn.IFS(X$7=Medarbejder!$O$2,Medarbejder!$O14,X$7=Medarbejder!$P$2,Medarbejder!$P14,X$7=Medarbejder!$Q$2,Medarbejder!$Q14,X$7=Medarbejder!$R$2,Medarbejder!$R14,X58=Medarbejder!$S$2,Medarbejder!$S14,X$7=Medarbejder!$T$2,Medarbejder!$T14,X$7=Medarbejder!$U$2,Medarbejder!$U14)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58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16"/>
        <v>0</v>
      </c>
      <c r="AJ20" s="90">
        <f>SUMIF($D$7:$AH$7,Medarbejder!$U$2,$D20:$AH20)</f>
        <v>0</v>
      </c>
      <c r="AK20" s="5">
        <f t="shared" si="17"/>
        <v>0</v>
      </c>
      <c r="AL20" s="5">
        <f t="shared" si="18"/>
        <v>0</v>
      </c>
      <c r="AM20" s="5">
        <f t="shared" si="19"/>
        <v>0</v>
      </c>
      <c r="AN20" s="5">
        <f t="shared" si="20"/>
        <v>0</v>
      </c>
      <c r="AO20" s="5">
        <f t="shared" si="21"/>
        <v>0</v>
      </c>
      <c r="AP20" s="5">
        <f t="shared" si="22"/>
        <v>0</v>
      </c>
      <c r="AQ20" s="54">
        <f>Medarbejder!F14</f>
        <v>0</v>
      </c>
      <c r="AR20" s="54">
        <f t="shared" si="23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_xlfn.IFS(J$7=Medarbejder!$O$2,Medarbejder!$O15,J$7=Medarbejder!$P$2,Medarbejder!$P15,J$7=Medarbejder!$Q$2,Medarbejder!$Q15,J$7=Medarbejder!$R$2,Medarbejder!$R15,J59=Medarbejder!$S$2,Medarbejder!$S15,J$7=Medarbejder!$T$2,Medarbejder!$T15,J$7=Medarbejder!$U$2,Medarbejder!$U15)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_xlfn.IFS(Q$7=Medarbejder!$O$2,Medarbejder!$O15,Q$7=Medarbejder!$P$2,Medarbejder!$P15,Q$7=Medarbejder!$Q$2,Medarbejder!$Q15,Q$7=Medarbejder!$R$2,Medarbejder!$R15,Q59=Medarbejder!$S$2,Medarbejder!$S15,Q$7=Medarbejder!$T$2,Medarbejder!$T15,Q$7=Medarbejder!$U$2,Medarbejder!$U15)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_xlfn.IFS(X$7=Medarbejder!$O$2,Medarbejder!$O15,X$7=Medarbejder!$P$2,Medarbejder!$P15,X$7=Medarbejder!$Q$2,Medarbejder!$Q15,X$7=Medarbejder!$R$2,Medarbejder!$R15,X59=Medarbejder!$S$2,Medarbejder!$S15,X$7=Medarbejder!$T$2,Medarbejder!$T15,X$7=Medarbejder!$U$2,Medarbejder!$U15)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59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16"/>
        <v>0</v>
      </c>
      <c r="AJ21" s="90">
        <f>SUMIF($D$7:$AH$7,Medarbejder!$U$2,$D21:$AH21)</f>
        <v>0</v>
      </c>
      <c r="AK21" s="5">
        <f t="shared" si="17"/>
        <v>0</v>
      </c>
      <c r="AL21" s="5">
        <f t="shared" si="18"/>
        <v>0</v>
      </c>
      <c r="AM21" s="5">
        <f t="shared" si="19"/>
        <v>0</v>
      </c>
      <c r="AN21" s="5">
        <f t="shared" si="20"/>
        <v>0</v>
      </c>
      <c r="AO21" s="5">
        <f t="shared" si="21"/>
        <v>0</v>
      </c>
      <c r="AP21" s="5">
        <f t="shared" si="22"/>
        <v>0</v>
      </c>
      <c r="AQ21" s="54">
        <f>Medarbejder!F15</f>
        <v>0</v>
      </c>
      <c r="AR21" s="54">
        <f t="shared" si="23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_xlfn.IFS(J$7=Medarbejder!$O$2,Medarbejder!$O16,J$7=Medarbejder!$P$2,Medarbejder!$P16,J$7=Medarbejder!$Q$2,Medarbejder!$Q16,J$7=Medarbejder!$R$2,Medarbejder!$R16,J60=Medarbejder!$S$2,Medarbejder!$S16,J$7=Medarbejder!$T$2,Medarbejder!$T16,J$7=Medarbejder!$U$2,Medarbejder!$U16)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_xlfn.IFS(Q$7=Medarbejder!$O$2,Medarbejder!$O16,Q$7=Medarbejder!$P$2,Medarbejder!$P16,Q$7=Medarbejder!$Q$2,Medarbejder!$Q16,Q$7=Medarbejder!$R$2,Medarbejder!$R16,Q60=Medarbejder!$S$2,Medarbejder!$S16,Q$7=Medarbejder!$T$2,Medarbejder!$T16,Q$7=Medarbejder!$U$2,Medarbejder!$U16)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_xlfn.IFS(X$7=Medarbejder!$O$2,Medarbejder!$O16,X$7=Medarbejder!$P$2,Medarbejder!$P16,X$7=Medarbejder!$Q$2,Medarbejder!$Q16,X$7=Medarbejder!$R$2,Medarbejder!$R16,X60=Medarbejder!$S$2,Medarbejder!$S16,X$7=Medarbejder!$T$2,Medarbejder!$T16,X$7=Medarbejder!$U$2,Medarbejder!$U16)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60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16"/>
        <v>0</v>
      </c>
      <c r="AJ22" s="90">
        <f>SUMIF($D$7:$AH$7,Medarbejder!$U$2,$D22:$AH22)</f>
        <v>0</v>
      </c>
      <c r="AK22" s="5">
        <f t="shared" si="17"/>
        <v>0</v>
      </c>
      <c r="AL22" s="5">
        <f t="shared" si="18"/>
        <v>0</v>
      </c>
      <c r="AM22" s="5">
        <f t="shared" si="19"/>
        <v>0</v>
      </c>
      <c r="AN22" s="5">
        <f t="shared" si="20"/>
        <v>0</v>
      </c>
      <c r="AO22" s="5">
        <f t="shared" si="21"/>
        <v>0</v>
      </c>
      <c r="AP22" s="5">
        <f t="shared" si="22"/>
        <v>0</v>
      </c>
      <c r="AQ22" s="54">
        <f>Medarbejder!F16</f>
        <v>0</v>
      </c>
      <c r="AR22" s="54">
        <f t="shared" si="23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_xlfn.IFS(J$7=Medarbejder!$O$2,Medarbejder!$O17,J$7=Medarbejder!$P$2,Medarbejder!$P17,J$7=Medarbejder!$Q$2,Medarbejder!$Q17,J$7=Medarbejder!$R$2,Medarbejder!$R17,J61=Medarbejder!$S$2,Medarbejder!$S17,J$7=Medarbejder!$T$2,Medarbejder!$T17,J$7=Medarbejder!$U$2,Medarbejder!$U17)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_xlfn.IFS(Q$7=Medarbejder!$O$2,Medarbejder!$O17,Q$7=Medarbejder!$P$2,Medarbejder!$P17,Q$7=Medarbejder!$Q$2,Medarbejder!$Q17,Q$7=Medarbejder!$R$2,Medarbejder!$R17,Q61=Medarbejder!$S$2,Medarbejder!$S17,Q$7=Medarbejder!$T$2,Medarbejder!$T17,Q$7=Medarbejder!$U$2,Medarbejder!$U17)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_xlfn.IFS(X$7=Medarbejder!$O$2,Medarbejder!$O17,X$7=Medarbejder!$P$2,Medarbejder!$P17,X$7=Medarbejder!$Q$2,Medarbejder!$Q17,X$7=Medarbejder!$R$2,Medarbejder!$R17,X61=Medarbejder!$S$2,Medarbejder!$S17,X$7=Medarbejder!$T$2,Medarbejder!$T17,X$7=Medarbejder!$U$2,Medarbejder!$U17)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61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16"/>
        <v>0</v>
      </c>
      <c r="AJ23" s="90">
        <f>SUMIF($D$7:$AH$7,Medarbejder!$U$2,$D23:$AH23)</f>
        <v>0</v>
      </c>
      <c r="AK23" s="5">
        <f t="shared" si="17"/>
        <v>0</v>
      </c>
      <c r="AL23" s="5">
        <f t="shared" si="18"/>
        <v>0</v>
      </c>
      <c r="AM23" s="5">
        <f t="shared" si="19"/>
        <v>0</v>
      </c>
      <c r="AN23" s="5">
        <f t="shared" si="20"/>
        <v>0</v>
      </c>
      <c r="AO23" s="5">
        <f t="shared" si="21"/>
        <v>0</v>
      </c>
      <c r="AP23" s="5">
        <f t="shared" si="22"/>
        <v>0</v>
      </c>
      <c r="AQ23" s="54">
        <f>Medarbejder!F17</f>
        <v>0</v>
      </c>
      <c r="AR23" s="54">
        <f t="shared" si="23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_xlfn.IFS(J$7=Medarbejder!$O$2,Medarbejder!$O18,J$7=Medarbejder!$P$2,Medarbejder!$P18,J$7=Medarbejder!$Q$2,Medarbejder!$Q18,J$7=Medarbejder!$R$2,Medarbejder!$R18,J62=Medarbejder!$S$2,Medarbejder!$S18,J$7=Medarbejder!$T$2,Medarbejder!$T18,J$7=Medarbejder!$U$2,Medarbejder!$U18)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_xlfn.IFS(Q$7=Medarbejder!$O$2,Medarbejder!$O18,Q$7=Medarbejder!$P$2,Medarbejder!$P18,Q$7=Medarbejder!$Q$2,Medarbejder!$Q18,Q$7=Medarbejder!$R$2,Medarbejder!$R18,Q62=Medarbejder!$S$2,Medarbejder!$S18,Q$7=Medarbejder!$T$2,Medarbejder!$T18,Q$7=Medarbejder!$U$2,Medarbejder!$U18)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_xlfn.IFS(X$7=Medarbejder!$O$2,Medarbejder!$O18,X$7=Medarbejder!$P$2,Medarbejder!$P18,X$7=Medarbejder!$Q$2,Medarbejder!$Q18,X$7=Medarbejder!$R$2,Medarbejder!$R18,X62=Medarbejder!$S$2,Medarbejder!$S18,X$7=Medarbejder!$T$2,Medarbejder!$T18,X$7=Medarbejder!$U$2,Medarbejder!$U18)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62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16"/>
        <v>0</v>
      </c>
      <c r="AJ24" s="90">
        <f>SUMIF($D$7:$AH$7,Medarbejder!$U$2,$D24:$AH24)</f>
        <v>0</v>
      </c>
      <c r="AK24" s="5">
        <f t="shared" si="17"/>
        <v>0</v>
      </c>
      <c r="AL24" s="5">
        <f t="shared" si="18"/>
        <v>0</v>
      </c>
      <c r="AM24" s="5">
        <f t="shared" si="19"/>
        <v>0</v>
      </c>
      <c r="AN24" s="5">
        <f t="shared" si="20"/>
        <v>0</v>
      </c>
      <c r="AO24" s="5">
        <f t="shared" si="21"/>
        <v>0</v>
      </c>
      <c r="AP24" s="5">
        <f t="shared" si="22"/>
        <v>0</v>
      </c>
      <c r="AQ24" s="54">
        <f>Medarbejder!F18</f>
        <v>0</v>
      </c>
      <c r="AR24" s="54">
        <f t="shared" si="23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_xlfn.IFS(J$7=Medarbejder!$O$2,Medarbejder!$O19,J$7=Medarbejder!$P$2,Medarbejder!$P19,J$7=Medarbejder!$Q$2,Medarbejder!$Q19,J$7=Medarbejder!$R$2,Medarbejder!$R19,J63=Medarbejder!$S$2,Medarbejder!$S19,J$7=Medarbejder!$T$2,Medarbejder!$T19,J$7=Medarbejder!$U$2,Medarbejder!$U19)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_xlfn.IFS(Q$7=Medarbejder!$O$2,Medarbejder!$O19,Q$7=Medarbejder!$P$2,Medarbejder!$P19,Q$7=Medarbejder!$Q$2,Medarbejder!$Q19,Q$7=Medarbejder!$R$2,Medarbejder!$R19,Q63=Medarbejder!$S$2,Medarbejder!$S19,Q$7=Medarbejder!$T$2,Medarbejder!$T19,Q$7=Medarbejder!$U$2,Medarbejder!$U19)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_xlfn.IFS(X$7=Medarbejder!$O$2,Medarbejder!$O19,X$7=Medarbejder!$P$2,Medarbejder!$P19,X$7=Medarbejder!$Q$2,Medarbejder!$Q19,X$7=Medarbejder!$R$2,Medarbejder!$R19,X63=Medarbejder!$S$2,Medarbejder!$S19,X$7=Medarbejder!$T$2,Medarbejder!$T19,X$7=Medarbejder!$U$2,Medarbejder!$U19)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63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16"/>
        <v>0</v>
      </c>
      <c r="AJ25" s="90">
        <f>SUMIF($D$7:$AH$7,Medarbejder!$U$2,$D25:$AH25)</f>
        <v>0</v>
      </c>
      <c r="AK25" s="5">
        <f t="shared" si="17"/>
        <v>0</v>
      </c>
      <c r="AL25" s="5">
        <f t="shared" si="18"/>
        <v>0</v>
      </c>
      <c r="AM25" s="5">
        <f t="shared" si="19"/>
        <v>0</v>
      </c>
      <c r="AN25" s="5">
        <f t="shared" si="20"/>
        <v>0</v>
      </c>
      <c r="AO25" s="5">
        <f t="shared" si="21"/>
        <v>0</v>
      </c>
      <c r="AP25" s="5">
        <f t="shared" si="22"/>
        <v>0</v>
      </c>
      <c r="AQ25" s="54">
        <f>Medarbejder!F19</f>
        <v>0</v>
      </c>
      <c r="AR25" s="54">
        <f t="shared" si="23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_xlfn.IFS(J$7=Medarbejder!$O$2,Medarbejder!$O20,J$7=Medarbejder!$P$2,Medarbejder!$P20,J$7=Medarbejder!$Q$2,Medarbejder!$Q20,J$7=Medarbejder!$R$2,Medarbejder!$R20,J64=Medarbejder!$S$2,Medarbejder!$S20,J$7=Medarbejder!$T$2,Medarbejder!$T20,J$7=Medarbejder!$U$2,Medarbejder!$U20)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_xlfn.IFS(Q$7=Medarbejder!$O$2,Medarbejder!$O20,Q$7=Medarbejder!$P$2,Medarbejder!$P20,Q$7=Medarbejder!$Q$2,Medarbejder!$Q20,Q$7=Medarbejder!$R$2,Medarbejder!$R20,Q64=Medarbejder!$S$2,Medarbejder!$S20,Q$7=Medarbejder!$T$2,Medarbejder!$T20,Q$7=Medarbejder!$U$2,Medarbejder!$U20)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_xlfn.IFS(X$7=Medarbejder!$O$2,Medarbejder!$O20,X$7=Medarbejder!$P$2,Medarbejder!$P20,X$7=Medarbejder!$Q$2,Medarbejder!$Q20,X$7=Medarbejder!$R$2,Medarbejder!$R20,X64=Medarbejder!$S$2,Medarbejder!$S20,X$7=Medarbejder!$T$2,Medarbejder!$T20,X$7=Medarbejder!$U$2,Medarbejder!$U20)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64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16"/>
        <v>0</v>
      </c>
      <c r="AJ26" s="90">
        <f>SUMIF($D$7:$AH$7,Medarbejder!$U$2,$D26:$AH26)</f>
        <v>0</v>
      </c>
      <c r="AK26" s="5">
        <f t="shared" si="17"/>
        <v>0</v>
      </c>
      <c r="AL26" s="5">
        <f t="shared" si="18"/>
        <v>0</v>
      </c>
      <c r="AM26" s="5">
        <f t="shared" si="19"/>
        <v>0</v>
      </c>
      <c r="AN26" s="5">
        <f t="shared" si="20"/>
        <v>0</v>
      </c>
      <c r="AO26" s="5">
        <f t="shared" si="21"/>
        <v>0</v>
      </c>
      <c r="AP26" s="5">
        <f t="shared" si="22"/>
        <v>0</v>
      </c>
      <c r="AQ26" s="54">
        <f>Medarbejder!F20</f>
        <v>0</v>
      </c>
      <c r="AR26" s="54">
        <f t="shared" si="23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_xlfn.IFS(J$7=Medarbejder!$O$2,Medarbejder!$O21,J$7=Medarbejder!$P$2,Medarbejder!$P21,J$7=Medarbejder!$Q$2,Medarbejder!$Q21,J$7=Medarbejder!$R$2,Medarbejder!$R21,J65=Medarbejder!$S$2,Medarbejder!$S21,J$7=Medarbejder!$T$2,Medarbejder!$T21,J$7=Medarbejder!$U$2,Medarbejder!$U21)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_xlfn.IFS(Q$7=Medarbejder!$O$2,Medarbejder!$O21,Q$7=Medarbejder!$P$2,Medarbejder!$P21,Q$7=Medarbejder!$Q$2,Medarbejder!$Q21,Q$7=Medarbejder!$R$2,Medarbejder!$R21,Q65=Medarbejder!$S$2,Medarbejder!$S21,Q$7=Medarbejder!$T$2,Medarbejder!$T21,Q$7=Medarbejder!$U$2,Medarbejder!$U21)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_xlfn.IFS(X$7=Medarbejder!$O$2,Medarbejder!$O21,X$7=Medarbejder!$P$2,Medarbejder!$P21,X$7=Medarbejder!$Q$2,Medarbejder!$Q21,X$7=Medarbejder!$R$2,Medarbejder!$R21,X65=Medarbejder!$S$2,Medarbejder!$S21,X$7=Medarbejder!$T$2,Medarbejder!$T21,X$7=Medarbejder!$U$2,Medarbejder!$U21)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65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16"/>
        <v>0</v>
      </c>
      <c r="AJ27" s="90">
        <f>SUMIF($D$7:$AH$7,Medarbejder!$U$2,$D27:$AH27)</f>
        <v>0</v>
      </c>
      <c r="AK27" s="5">
        <f t="shared" si="17"/>
        <v>0</v>
      </c>
      <c r="AL27" s="5">
        <f t="shared" si="18"/>
        <v>0</v>
      </c>
      <c r="AM27" s="5">
        <f t="shared" si="19"/>
        <v>0</v>
      </c>
      <c r="AN27" s="5">
        <f t="shared" si="20"/>
        <v>0</v>
      </c>
      <c r="AO27" s="5">
        <f t="shared" si="21"/>
        <v>0</v>
      </c>
      <c r="AP27" s="5">
        <f t="shared" si="22"/>
        <v>0</v>
      </c>
      <c r="AQ27" s="54">
        <f>Medarbejder!F21</f>
        <v>0</v>
      </c>
      <c r="AR27" s="54">
        <f t="shared" si="23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_xlfn.IFS(J$7=Medarbejder!$O$2,Medarbejder!$O22,J$7=Medarbejder!$P$2,Medarbejder!$P22,J$7=Medarbejder!$Q$2,Medarbejder!$Q22,J$7=Medarbejder!$R$2,Medarbejder!$R22,J66=Medarbejder!$S$2,Medarbejder!$S22,J$7=Medarbejder!$T$2,Medarbejder!$T22,J$7=Medarbejder!$U$2,Medarbejder!$U22)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_xlfn.IFS(Q$7=Medarbejder!$O$2,Medarbejder!$O22,Q$7=Medarbejder!$P$2,Medarbejder!$P22,Q$7=Medarbejder!$Q$2,Medarbejder!$Q22,Q$7=Medarbejder!$R$2,Medarbejder!$R22,Q66=Medarbejder!$S$2,Medarbejder!$S22,Q$7=Medarbejder!$T$2,Medarbejder!$T22,Q$7=Medarbejder!$U$2,Medarbejder!$U22)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_xlfn.IFS(X$7=Medarbejder!$O$2,Medarbejder!$O22,X$7=Medarbejder!$P$2,Medarbejder!$P22,X$7=Medarbejder!$Q$2,Medarbejder!$Q22,X$7=Medarbejder!$R$2,Medarbejder!$R22,X66=Medarbejder!$S$2,Medarbejder!$S22,X$7=Medarbejder!$T$2,Medarbejder!$T22,X$7=Medarbejder!$U$2,Medarbejder!$U22)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66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16"/>
        <v>0</v>
      </c>
      <c r="AJ28" s="90">
        <f>SUMIF($D$7:$AH$7,Medarbejder!$U$2,$D28:$AH28)</f>
        <v>0</v>
      </c>
      <c r="AK28" s="5">
        <f t="shared" si="17"/>
        <v>0</v>
      </c>
      <c r="AL28" s="5">
        <f t="shared" si="18"/>
        <v>0</v>
      </c>
      <c r="AM28" s="5">
        <f t="shared" si="19"/>
        <v>0</v>
      </c>
      <c r="AN28" s="5">
        <f t="shared" si="20"/>
        <v>0</v>
      </c>
      <c r="AO28" s="5">
        <f t="shared" si="21"/>
        <v>0</v>
      </c>
      <c r="AP28" s="5">
        <f t="shared" si="22"/>
        <v>0</v>
      </c>
      <c r="AQ28" s="54">
        <f>Medarbejder!F22</f>
        <v>0</v>
      </c>
      <c r="AR28" s="54">
        <f t="shared" si="23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_xlfn.IFS(J$7=Medarbejder!$O$2,Medarbejder!$O23,J$7=Medarbejder!$P$2,Medarbejder!$P23,J$7=Medarbejder!$Q$2,Medarbejder!$Q23,J$7=Medarbejder!$R$2,Medarbejder!$R23,J67=Medarbejder!$S$2,Medarbejder!$S23,J$7=Medarbejder!$T$2,Medarbejder!$T23,J$7=Medarbejder!$U$2,Medarbejder!$U23)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_xlfn.IFS(Q$7=Medarbejder!$O$2,Medarbejder!$O23,Q$7=Medarbejder!$P$2,Medarbejder!$P23,Q$7=Medarbejder!$Q$2,Medarbejder!$Q23,Q$7=Medarbejder!$R$2,Medarbejder!$R23,Q67=Medarbejder!$S$2,Medarbejder!$S23,Q$7=Medarbejder!$T$2,Medarbejder!$T23,Q$7=Medarbejder!$U$2,Medarbejder!$U23)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_xlfn.IFS(X$7=Medarbejder!$O$2,Medarbejder!$O23,X$7=Medarbejder!$P$2,Medarbejder!$P23,X$7=Medarbejder!$Q$2,Medarbejder!$Q23,X$7=Medarbejder!$R$2,Medarbejder!$R23,X67=Medarbejder!$S$2,Medarbejder!$S23,X$7=Medarbejder!$T$2,Medarbejder!$T23,X$7=Medarbejder!$U$2,Medarbejder!$U23)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67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16"/>
        <v>0</v>
      </c>
      <c r="AJ29" s="90">
        <f>SUMIF($D$7:$AH$7,Medarbejder!$U$2,$D29:$AH29)</f>
        <v>0</v>
      </c>
      <c r="AK29" s="5">
        <f t="shared" si="17"/>
        <v>0</v>
      </c>
      <c r="AL29" s="5">
        <f t="shared" si="18"/>
        <v>0</v>
      </c>
      <c r="AM29" s="5">
        <f t="shared" si="19"/>
        <v>0</v>
      </c>
      <c r="AN29" s="5">
        <f t="shared" si="20"/>
        <v>0</v>
      </c>
      <c r="AO29" s="5">
        <f t="shared" si="21"/>
        <v>0</v>
      </c>
      <c r="AP29" s="5">
        <f t="shared" si="22"/>
        <v>0</v>
      </c>
      <c r="AQ29" s="54">
        <f>Medarbejder!F23</f>
        <v>0</v>
      </c>
      <c r="AR29" s="54">
        <f t="shared" si="23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_xlfn.IFS(J$7=Medarbejder!$O$2,Medarbejder!$O24,J$7=Medarbejder!$P$2,Medarbejder!$P24,J$7=Medarbejder!$Q$2,Medarbejder!$Q24,J$7=Medarbejder!$R$2,Medarbejder!$R24,J68=Medarbejder!$S$2,Medarbejder!$S24,J$7=Medarbejder!$T$2,Medarbejder!$T24,J$7=Medarbejder!$U$2,Medarbejder!$U24)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_xlfn.IFS(Q$7=Medarbejder!$O$2,Medarbejder!$O24,Q$7=Medarbejder!$P$2,Medarbejder!$P24,Q$7=Medarbejder!$Q$2,Medarbejder!$Q24,Q$7=Medarbejder!$R$2,Medarbejder!$R24,Q68=Medarbejder!$S$2,Medarbejder!$S24,Q$7=Medarbejder!$T$2,Medarbejder!$T24,Q$7=Medarbejder!$U$2,Medarbejder!$U24)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_xlfn.IFS(X$7=Medarbejder!$O$2,Medarbejder!$O24,X$7=Medarbejder!$P$2,Medarbejder!$P24,X$7=Medarbejder!$Q$2,Medarbejder!$Q24,X$7=Medarbejder!$R$2,Medarbejder!$R24,X68=Medarbejder!$S$2,Medarbejder!$S24,X$7=Medarbejder!$T$2,Medarbejder!$T24,X$7=Medarbejder!$U$2,Medarbejder!$U24)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68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16"/>
        <v>0</v>
      </c>
      <c r="AJ30" s="90">
        <f>SUMIF($D$7:$AH$7,Medarbejder!$U$2,$D30:$AH30)</f>
        <v>0</v>
      </c>
      <c r="AK30" s="5">
        <f t="shared" si="17"/>
        <v>0</v>
      </c>
      <c r="AL30" s="5">
        <f t="shared" si="18"/>
        <v>0</v>
      </c>
      <c r="AM30" s="5">
        <f t="shared" si="19"/>
        <v>0</v>
      </c>
      <c r="AN30" s="5">
        <f t="shared" si="20"/>
        <v>0</v>
      </c>
      <c r="AO30" s="5">
        <f t="shared" si="21"/>
        <v>0</v>
      </c>
      <c r="AP30" s="5">
        <f t="shared" si="22"/>
        <v>0</v>
      </c>
      <c r="AQ30" s="54">
        <f>Medarbejder!F24</f>
        <v>0</v>
      </c>
      <c r="AR30" s="54">
        <f t="shared" si="23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_xlfn.IFS(J$7=Medarbejder!$O$2,Medarbejder!$O25,J$7=Medarbejder!$P$2,Medarbejder!$P25,J$7=Medarbejder!$Q$2,Medarbejder!$Q25,J$7=Medarbejder!$R$2,Medarbejder!$R25,J69=Medarbejder!$S$2,Medarbejder!$S25,J$7=Medarbejder!$T$2,Medarbejder!$T25,J$7=Medarbejder!$U$2,Medarbejder!$U25)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_xlfn.IFS(Q$7=Medarbejder!$O$2,Medarbejder!$O25,Q$7=Medarbejder!$P$2,Medarbejder!$P25,Q$7=Medarbejder!$Q$2,Medarbejder!$Q25,Q$7=Medarbejder!$R$2,Medarbejder!$R25,Q69=Medarbejder!$S$2,Medarbejder!$S25,Q$7=Medarbejder!$T$2,Medarbejder!$T25,Q$7=Medarbejder!$U$2,Medarbejder!$U25)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_xlfn.IFS(X$7=Medarbejder!$O$2,Medarbejder!$O25,X$7=Medarbejder!$P$2,Medarbejder!$P25,X$7=Medarbejder!$Q$2,Medarbejder!$Q25,X$7=Medarbejder!$R$2,Medarbejder!$R25,X69=Medarbejder!$S$2,Medarbejder!$S25,X$7=Medarbejder!$T$2,Medarbejder!$T25,X$7=Medarbejder!$U$2,Medarbejder!$U25)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69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16"/>
        <v>0</v>
      </c>
      <c r="AJ31" s="90">
        <f>SUMIF($D$7:$AH$7,Medarbejder!$U$2,$D31:$AH31)</f>
        <v>0</v>
      </c>
      <c r="AK31" s="5">
        <f t="shared" si="17"/>
        <v>0</v>
      </c>
      <c r="AL31" s="5">
        <f t="shared" si="18"/>
        <v>0</v>
      </c>
      <c r="AM31" s="5">
        <f t="shared" si="19"/>
        <v>0</v>
      </c>
      <c r="AN31" s="5">
        <f t="shared" si="20"/>
        <v>0</v>
      </c>
      <c r="AO31" s="5">
        <f t="shared" si="21"/>
        <v>0</v>
      </c>
      <c r="AP31" s="5">
        <f t="shared" si="22"/>
        <v>0</v>
      </c>
      <c r="AQ31" s="54">
        <f>Medarbejder!F25</f>
        <v>0</v>
      </c>
      <c r="AR31" s="54">
        <f t="shared" si="23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_xlfn.IFS(J$7=Medarbejder!$O$2,Medarbejder!$O26,J$7=Medarbejder!$P$2,Medarbejder!$P26,J$7=Medarbejder!$Q$2,Medarbejder!$Q26,J$7=Medarbejder!$R$2,Medarbejder!$R26,J70=Medarbejder!$S$2,Medarbejder!$S26,J$7=Medarbejder!$T$2,Medarbejder!$T26,J$7=Medarbejder!$U$2,Medarbejder!$U26)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_xlfn.IFS(Q$7=Medarbejder!$O$2,Medarbejder!$O26,Q$7=Medarbejder!$P$2,Medarbejder!$P26,Q$7=Medarbejder!$Q$2,Medarbejder!$Q26,Q$7=Medarbejder!$R$2,Medarbejder!$R26,Q70=Medarbejder!$S$2,Medarbejder!$S26,Q$7=Medarbejder!$T$2,Medarbejder!$T26,Q$7=Medarbejder!$U$2,Medarbejder!$U26)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_xlfn.IFS(X$7=Medarbejder!$O$2,Medarbejder!$O26,X$7=Medarbejder!$P$2,Medarbejder!$P26,X$7=Medarbejder!$Q$2,Medarbejder!$Q26,X$7=Medarbejder!$R$2,Medarbejder!$R26,X70=Medarbejder!$S$2,Medarbejder!$S26,X$7=Medarbejder!$T$2,Medarbejder!$T26,X$7=Medarbejder!$U$2,Medarbejder!$U26)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70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16"/>
        <v>0</v>
      </c>
      <c r="AJ32" s="90">
        <f>SUMIF($D$7:$AH$7,Medarbejder!$U$2,$D32:$AH32)</f>
        <v>0</v>
      </c>
      <c r="AK32" s="5">
        <f t="shared" si="17"/>
        <v>0</v>
      </c>
      <c r="AL32" s="5">
        <f t="shared" si="18"/>
        <v>0</v>
      </c>
      <c r="AM32" s="5">
        <f t="shared" si="19"/>
        <v>0</v>
      </c>
      <c r="AN32" s="5">
        <f t="shared" si="20"/>
        <v>0</v>
      </c>
      <c r="AO32" s="5">
        <f t="shared" si="21"/>
        <v>0</v>
      </c>
      <c r="AP32" s="5">
        <f t="shared" si="22"/>
        <v>0</v>
      </c>
      <c r="AQ32" s="54">
        <f>Medarbejder!F26</f>
        <v>0</v>
      </c>
      <c r="AR32" s="54">
        <f t="shared" si="23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_xlfn.IFS(J$7=Medarbejder!$O$2,Medarbejder!$O27,J$7=Medarbejder!$P$2,Medarbejder!$P27,J$7=Medarbejder!$Q$2,Medarbejder!$Q27,J$7=Medarbejder!$R$2,Medarbejder!$R27,J71=Medarbejder!$S$2,Medarbejder!$S27,J$7=Medarbejder!$T$2,Medarbejder!$T27,J$7=Medarbejder!$U$2,Medarbejder!$U27)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_xlfn.IFS(Q$7=Medarbejder!$O$2,Medarbejder!$O27,Q$7=Medarbejder!$P$2,Medarbejder!$P27,Q$7=Medarbejder!$Q$2,Medarbejder!$Q27,Q$7=Medarbejder!$R$2,Medarbejder!$R27,Q71=Medarbejder!$S$2,Medarbejder!$S27,Q$7=Medarbejder!$T$2,Medarbejder!$T27,Q$7=Medarbejder!$U$2,Medarbejder!$U27)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_xlfn.IFS(X$7=Medarbejder!$O$2,Medarbejder!$O27,X$7=Medarbejder!$P$2,Medarbejder!$P27,X$7=Medarbejder!$Q$2,Medarbejder!$Q27,X$7=Medarbejder!$R$2,Medarbejder!$R27,X71=Medarbejder!$S$2,Medarbejder!$S27,X$7=Medarbejder!$T$2,Medarbejder!$T27,X$7=Medarbejder!$U$2,Medarbejder!$U27)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71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16"/>
        <v>0</v>
      </c>
      <c r="AJ33" s="90">
        <f>SUMIF($D$7:$AH$7,Medarbejder!$U$2,$D33:$AH33)</f>
        <v>0</v>
      </c>
      <c r="AK33" s="5">
        <f t="shared" si="17"/>
        <v>0</v>
      </c>
      <c r="AL33" s="5">
        <f t="shared" si="18"/>
        <v>0</v>
      </c>
      <c r="AM33" s="5">
        <f t="shared" si="19"/>
        <v>0</v>
      </c>
      <c r="AN33" s="5">
        <f t="shared" si="20"/>
        <v>0</v>
      </c>
      <c r="AO33" s="5">
        <f t="shared" si="21"/>
        <v>0</v>
      </c>
      <c r="AP33" s="5">
        <f t="shared" si="22"/>
        <v>0</v>
      </c>
      <c r="AQ33" s="54">
        <f>Medarbejder!F27</f>
        <v>0</v>
      </c>
      <c r="AR33" s="54">
        <f t="shared" si="23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_xlfn.IFS(J$7=Medarbejder!$O$2,Medarbejder!$O28,J$7=Medarbejder!$P$2,Medarbejder!$P28,J$7=Medarbejder!$Q$2,Medarbejder!$Q28,J$7=Medarbejder!$R$2,Medarbejder!$R28,J72=Medarbejder!$S$2,Medarbejder!$S28,J$7=Medarbejder!$T$2,Medarbejder!$T28,J$7=Medarbejder!$U$2,Medarbejder!$U28)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_xlfn.IFS(Q$7=Medarbejder!$O$2,Medarbejder!$O28,Q$7=Medarbejder!$P$2,Medarbejder!$P28,Q$7=Medarbejder!$Q$2,Medarbejder!$Q28,Q$7=Medarbejder!$R$2,Medarbejder!$R28,Q72=Medarbejder!$S$2,Medarbejder!$S28,Q$7=Medarbejder!$T$2,Medarbejder!$T28,Q$7=Medarbejder!$U$2,Medarbejder!$U28)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_xlfn.IFS(X$7=Medarbejder!$O$2,Medarbejder!$O28,X$7=Medarbejder!$P$2,Medarbejder!$P28,X$7=Medarbejder!$Q$2,Medarbejder!$Q28,X$7=Medarbejder!$R$2,Medarbejder!$R28,X72=Medarbejder!$S$2,Medarbejder!$S28,X$7=Medarbejder!$T$2,Medarbejder!$T28,X$7=Medarbejder!$U$2,Medarbejder!$U28)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72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16"/>
        <v>0</v>
      </c>
      <c r="AJ34" s="90">
        <f>SUMIF($D$7:$AH$7,Medarbejder!$U$2,$D34:$AH34)</f>
        <v>0</v>
      </c>
      <c r="AK34" s="5">
        <f t="shared" si="17"/>
        <v>0</v>
      </c>
      <c r="AL34" s="5">
        <f t="shared" si="18"/>
        <v>0</v>
      </c>
      <c r="AM34" s="5">
        <f t="shared" si="19"/>
        <v>0</v>
      </c>
      <c r="AN34" s="5">
        <f t="shared" si="20"/>
        <v>0</v>
      </c>
      <c r="AO34" s="5">
        <f t="shared" si="21"/>
        <v>0</v>
      </c>
      <c r="AP34" s="5">
        <f t="shared" si="22"/>
        <v>0</v>
      </c>
      <c r="AQ34" s="54">
        <f>Medarbejder!F28</f>
        <v>0</v>
      </c>
      <c r="AR34" s="54">
        <f t="shared" si="23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_xlfn.IFS(J$7=Medarbejder!$O$2,Medarbejder!$O29,J$7=Medarbejder!$P$2,Medarbejder!$P29,J$7=Medarbejder!$Q$2,Medarbejder!$Q29,J$7=Medarbejder!$R$2,Medarbejder!$R29,J73=Medarbejder!$S$2,Medarbejder!$S29,J$7=Medarbejder!$T$2,Medarbejder!$T29,J$7=Medarbejder!$U$2,Medarbejder!$U29)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_xlfn.IFS(Q$7=Medarbejder!$O$2,Medarbejder!$O29,Q$7=Medarbejder!$P$2,Medarbejder!$P29,Q$7=Medarbejder!$Q$2,Medarbejder!$Q29,Q$7=Medarbejder!$R$2,Medarbejder!$R29,Q73=Medarbejder!$S$2,Medarbejder!$S29,Q$7=Medarbejder!$T$2,Medarbejder!$T29,Q$7=Medarbejder!$U$2,Medarbejder!$U29)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_xlfn.IFS(X$7=Medarbejder!$O$2,Medarbejder!$O29,X$7=Medarbejder!$P$2,Medarbejder!$P29,X$7=Medarbejder!$Q$2,Medarbejder!$Q29,X$7=Medarbejder!$R$2,Medarbejder!$R29,X73=Medarbejder!$S$2,Medarbejder!$S29,X$7=Medarbejder!$T$2,Medarbejder!$T29,X$7=Medarbejder!$U$2,Medarbejder!$U29)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73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16"/>
        <v>0</v>
      </c>
      <c r="AJ35" s="90">
        <f>SUMIF($D$7:$AH$7,Medarbejder!$U$2,$D35:$AH35)</f>
        <v>0</v>
      </c>
      <c r="AK35" s="5">
        <f t="shared" si="17"/>
        <v>0</v>
      </c>
      <c r="AL35" s="5">
        <f t="shared" si="18"/>
        <v>0</v>
      </c>
      <c r="AM35" s="5">
        <f t="shared" si="19"/>
        <v>0</v>
      </c>
      <c r="AN35" s="5">
        <f t="shared" si="20"/>
        <v>0</v>
      </c>
      <c r="AO35" s="5">
        <f t="shared" si="21"/>
        <v>0</v>
      </c>
      <c r="AP35" s="5">
        <f t="shared" si="22"/>
        <v>0</v>
      </c>
      <c r="AQ35" s="54">
        <f>Medarbejder!F29</f>
        <v>0</v>
      </c>
      <c r="AR35" s="54">
        <f t="shared" si="23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_xlfn.IFS(J$7=Medarbejder!$O$2,Medarbejder!$O30,J$7=Medarbejder!$P$2,Medarbejder!$P30,J$7=Medarbejder!$Q$2,Medarbejder!$Q30,J$7=Medarbejder!$R$2,Medarbejder!$R30,J74=Medarbejder!$S$2,Medarbejder!$S30,J$7=Medarbejder!$T$2,Medarbejder!$T30,J$7=Medarbejder!$U$2,Medarbejder!$U30)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_xlfn.IFS(Q$7=Medarbejder!$O$2,Medarbejder!$O30,Q$7=Medarbejder!$P$2,Medarbejder!$P30,Q$7=Medarbejder!$Q$2,Medarbejder!$Q30,Q$7=Medarbejder!$R$2,Medarbejder!$R30,Q74=Medarbejder!$S$2,Medarbejder!$S30,Q$7=Medarbejder!$T$2,Medarbejder!$T30,Q$7=Medarbejder!$U$2,Medarbejder!$U30)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_xlfn.IFS(X$7=Medarbejder!$O$2,Medarbejder!$O30,X$7=Medarbejder!$P$2,Medarbejder!$P30,X$7=Medarbejder!$Q$2,Medarbejder!$Q30,X$7=Medarbejder!$R$2,Medarbejder!$R30,X74=Medarbejder!$S$2,Medarbejder!$S30,X$7=Medarbejder!$T$2,Medarbejder!$T30,X$7=Medarbejder!$U$2,Medarbejder!$U30)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74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16"/>
        <v>0</v>
      </c>
      <c r="AJ36" s="90">
        <f>SUMIF($D$7:$AH$7,Medarbejder!$U$2,$D36:$AH36)</f>
        <v>0</v>
      </c>
      <c r="AK36" s="5">
        <f t="shared" si="17"/>
        <v>0</v>
      </c>
      <c r="AL36" s="5">
        <f t="shared" si="18"/>
        <v>0</v>
      </c>
      <c r="AM36" s="5">
        <f t="shared" si="19"/>
        <v>0</v>
      </c>
      <c r="AN36" s="5">
        <f t="shared" si="20"/>
        <v>0</v>
      </c>
      <c r="AO36" s="5">
        <f t="shared" si="21"/>
        <v>0</v>
      </c>
      <c r="AP36" s="5">
        <f t="shared" si="22"/>
        <v>0</v>
      </c>
      <c r="AQ36" s="54">
        <f>Medarbejder!F30</f>
        <v>0</v>
      </c>
      <c r="AR36" s="54">
        <f t="shared" si="23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_xlfn.IFS(J$7=Medarbejder!$O$2,Medarbejder!$O31,J$7=Medarbejder!$P$2,Medarbejder!$P31,J$7=Medarbejder!$Q$2,Medarbejder!$Q31,J$7=Medarbejder!$R$2,Medarbejder!$R31,J75=Medarbejder!$S$2,Medarbejder!$S31,J$7=Medarbejder!$T$2,Medarbejder!$T31,J$7=Medarbejder!$U$2,Medarbejder!$U31)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_xlfn.IFS(Q$7=Medarbejder!$O$2,Medarbejder!$O31,Q$7=Medarbejder!$P$2,Medarbejder!$P31,Q$7=Medarbejder!$Q$2,Medarbejder!$Q31,Q$7=Medarbejder!$R$2,Medarbejder!$R31,Q75=Medarbejder!$S$2,Medarbejder!$S31,Q$7=Medarbejder!$T$2,Medarbejder!$T31,Q$7=Medarbejder!$U$2,Medarbejder!$U31)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_xlfn.IFS(X$7=Medarbejder!$O$2,Medarbejder!$O31,X$7=Medarbejder!$P$2,Medarbejder!$P31,X$7=Medarbejder!$Q$2,Medarbejder!$Q31,X$7=Medarbejder!$R$2,Medarbejder!$R31,X75=Medarbejder!$S$2,Medarbejder!$S31,X$7=Medarbejder!$T$2,Medarbejder!$T31,X$7=Medarbejder!$U$2,Medarbejder!$U31)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75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16"/>
        <v>0</v>
      </c>
      <c r="AJ37" s="90">
        <f>SUMIF($D$7:$AH$7,Medarbejder!$U$2,$D37:$AH37)</f>
        <v>0</v>
      </c>
      <c r="AK37" s="5">
        <f t="shared" si="17"/>
        <v>0</v>
      </c>
      <c r="AL37" s="5">
        <f t="shared" si="18"/>
        <v>0</v>
      </c>
      <c r="AM37" s="5">
        <f t="shared" si="19"/>
        <v>0</v>
      </c>
      <c r="AN37" s="5">
        <f t="shared" si="20"/>
        <v>0</v>
      </c>
      <c r="AO37" s="5">
        <f t="shared" si="21"/>
        <v>0</v>
      </c>
      <c r="AP37" s="5">
        <f t="shared" si="22"/>
        <v>0</v>
      </c>
      <c r="AQ37" s="54">
        <f>Medarbejder!F31</f>
        <v>0</v>
      </c>
      <c r="AR37" s="54">
        <f t="shared" si="23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_xlfn.IFS(J$7=Medarbejder!$O$2,Medarbejder!$O32,J$7=Medarbejder!$P$2,Medarbejder!$P32,J$7=Medarbejder!$Q$2,Medarbejder!$Q32,J$7=Medarbejder!$R$2,Medarbejder!$R32,J76=Medarbejder!$S$2,Medarbejder!$S32,J$7=Medarbejder!$T$2,Medarbejder!$T32,J$7=Medarbejder!$U$2,Medarbejder!$U32)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_xlfn.IFS(Q$7=Medarbejder!$O$2,Medarbejder!$O32,Q$7=Medarbejder!$P$2,Medarbejder!$P32,Q$7=Medarbejder!$Q$2,Medarbejder!$Q32,Q$7=Medarbejder!$R$2,Medarbejder!$R32,Q76=Medarbejder!$S$2,Medarbejder!$S32,Q$7=Medarbejder!$T$2,Medarbejder!$T32,Q$7=Medarbejder!$U$2,Medarbejder!$U32)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_xlfn.IFS(X$7=Medarbejder!$O$2,Medarbejder!$O32,X$7=Medarbejder!$P$2,Medarbejder!$P32,X$7=Medarbejder!$Q$2,Medarbejder!$Q32,X$7=Medarbejder!$R$2,Medarbejder!$R32,X76=Medarbejder!$S$2,Medarbejder!$S32,X$7=Medarbejder!$T$2,Medarbejder!$T32,X$7=Medarbejder!$U$2,Medarbejder!$U32)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76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16"/>
        <v>0</v>
      </c>
      <c r="AJ38" s="90">
        <f>SUMIF($D$7:$AH$7,Medarbejder!$U$2,$D38:$AH38)</f>
        <v>0</v>
      </c>
      <c r="AK38" s="5">
        <f t="shared" si="17"/>
        <v>0</v>
      </c>
      <c r="AL38" s="5">
        <f t="shared" si="18"/>
        <v>0</v>
      </c>
      <c r="AM38" s="5">
        <f t="shared" si="19"/>
        <v>0</v>
      </c>
      <c r="AN38" s="5">
        <f t="shared" si="20"/>
        <v>0</v>
      </c>
      <c r="AO38" s="5">
        <f t="shared" si="21"/>
        <v>0</v>
      </c>
      <c r="AP38" s="5">
        <f t="shared" si="22"/>
        <v>0</v>
      </c>
      <c r="AQ38" s="54">
        <f>Medarbejder!F32</f>
        <v>0</v>
      </c>
      <c r="AR38" s="54">
        <f t="shared" si="23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_xlfn.IFS(J$7=Medarbejder!$O$2,Medarbejder!$O33,J$7=Medarbejder!$P$2,Medarbejder!$P33,J$7=Medarbejder!$Q$2,Medarbejder!$Q33,J$7=Medarbejder!$R$2,Medarbejder!$R33,J77=Medarbejder!$S$2,Medarbejder!$S33,J$7=Medarbejder!$T$2,Medarbejder!$T33,J$7=Medarbejder!$U$2,Medarbejder!$U33)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_xlfn.IFS(Q$7=Medarbejder!$O$2,Medarbejder!$O33,Q$7=Medarbejder!$P$2,Medarbejder!$P33,Q$7=Medarbejder!$Q$2,Medarbejder!$Q33,Q$7=Medarbejder!$R$2,Medarbejder!$R33,Q77=Medarbejder!$S$2,Medarbejder!$S33,Q$7=Medarbejder!$T$2,Medarbejder!$T33,Q$7=Medarbejder!$U$2,Medarbejder!$U33)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_xlfn.IFS(X$7=Medarbejder!$O$2,Medarbejder!$O33,X$7=Medarbejder!$P$2,Medarbejder!$P33,X$7=Medarbejder!$Q$2,Medarbejder!$Q33,X$7=Medarbejder!$R$2,Medarbejder!$R33,X77=Medarbejder!$S$2,Medarbejder!$S33,X$7=Medarbejder!$T$2,Medarbejder!$T33,X$7=Medarbejder!$U$2,Medarbejder!$U33)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77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16"/>
        <v>0</v>
      </c>
      <c r="AJ39" s="90">
        <f>SUMIF($D$7:$AH$7,Medarbejder!$U$2,$D39:$AH39)</f>
        <v>0</v>
      </c>
      <c r="AK39" s="5">
        <f t="shared" si="17"/>
        <v>0</v>
      </c>
      <c r="AL39" s="5">
        <f t="shared" si="18"/>
        <v>0</v>
      </c>
      <c r="AM39" s="5">
        <f t="shared" si="19"/>
        <v>0</v>
      </c>
      <c r="AN39" s="5">
        <f t="shared" si="20"/>
        <v>0</v>
      </c>
      <c r="AO39" s="5">
        <f t="shared" si="21"/>
        <v>0</v>
      </c>
      <c r="AP39" s="5">
        <f t="shared" si="22"/>
        <v>0</v>
      </c>
      <c r="AQ39" s="54">
        <f>Medarbejder!F33</f>
        <v>0</v>
      </c>
      <c r="AR39" s="54">
        <f t="shared" si="23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_xlfn.IFS(J$7=Medarbejder!$O$2,Medarbejder!$O34,J$7=Medarbejder!$P$2,Medarbejder!$P34,J$7=Medarbejder!$Q$2,Medarbejder!$Q34,J$7=Medarbejder!$R$2,Medarbejder!$R34,J78=Medarbejder!$S$2,Medarbejder!$S34,J$7=Medarbejder!$T$2,Medarbejder!$T34,J$7=Medarbejder!$U$2,Medarbejder!$U34)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_xlfn.IFS(Q$7=Medarbejder!$O$2,Medarbejder!$O34,Q$7=Medarbejder!$P$2,Medarbejder!$P34,Q$7=Medarbejder!$Q$2,Medarbejder!$Q34,Q$7=Medarbejder!$R$2,Medarbejder!$R34,Q78=Medarbejder!$S$2,Medarbejder!$S34,Q$7=Medarbejder!$T$2,Medarbejder!$T34,Q$7=Medarbejder!$U$2,Medarbejder!$U34)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_xlfn.IFS(X$7=Medarbejder!$O$2,Medarbejder!$O34,X$7=Medarbejder!$P$2,Medarbejder!$P34,X$7=Medarbejder!$Q$2,Medarbejder!$Q34,X$7=Medarbejder!$R$2,Medarbejder!$R34,X78=Medarbejder!$S$2,Medarbejder!$S34,X$7=Medarbejder!$T$2,Medarbejder!$T34,X$7=Medarbejder!$U$2,Medarbejder!$U34)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78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16"/>
        <v>0</v>
      </c>
      <c r="AJ40" s="90">
        <f>SUMIF($D$7:$AH$7,Medarbejder!$U$2,$D40:$AH40)</f>
        <v>0</v>
      </c>
      <c r="AK40" s="5">
        <f t="shared" si="17"/>
        <v>0</v>
      </c>
      <c r="AL40" s="5">
        <f t="shared" si="18"/>
        <v>0</v>
      </c>
      <c r="AM40" s="5">
        <f t="shared" si="19"/>
        <v>0</v>
      </c>
      <c r="AN40" s="5">
        <f t="shared" si="20"/>
        <v>0</v>
      </c>
      <c r="AO40" s="5">
        <f t="shared" si="21"/>
        <v>0</v>
      </c>
      <c r="AP40" s="5">
        <f t="shared" si="22"/>
        <v>0</v>
      </c>
      <c r="AQ40" s="54">
        <f>Medarbejder!F34</f>
        <v>0</v>
      </c>
      <c r="AR40" s="54">
        <f t="shared" si="23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_xlfn.IFS(J$7=Medarbejder!$O$2,Medarbejder!$O35,J$7=Medarbejder!$P$2,Medarbejder!$P35,J$7=Medarbejder!$Q$2,Medarbejder!$Q35,J$7=Medarbejder!$R$2,Medarbejder!$R35,J79=Medarbejder!$S$2,Medarbejder!$S35,J$7=Medarbejder!$T$2,Medarbejder!$T35,J$7=Medarbejder!$U$2,Medarbejder!$U35)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_xlfn.IFS(Q$7=Medarbejder!$O$2,Medarbejder!$O35,Q$7=Medarbejder!$P$2,Medarbejder!$P35,Q$7=Medarbejder!$Q$2,Medarbejder!$Q35,Q$7=Medarbejder!$R$2,Medarbejder!$R35,Q79=Medarbejder!$S$2,Medarbejder!$S35,Q$7=Medarbejder!$T$2,Medarbejder!$T35,Q$7=Medarbejder!$U$2,Medarbejder!$U35)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_xlfn.IFS(X$7=Medarbejder!$O$2,Medarbejder!$O35,X$7=Medarbejder!$P$2,Medarbejder!$P35,X$7=Medarbejder!$Q$2,Medarbejder!$Q35,X$7=Medarbejder!$R$2,Medarbejder!$R35,X79=Medarbejder!$S$2,Medarbejder!$S35,X$7=Medarbejder!$T$2,Medarbejder!$T35,X$7=Medarbejder!$U$2,Medarbejder!$U35)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79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16"/>
        <v>0</v>
      </c>
      <c r="AJ41" s="90">
        <f>SUMIF($D$7:$AH$7,Medarbejder!$U$2,$D41:$AH41)</f>
        <v>0</v>
      </c>
      <c r="AK41" s="5">
        <f t="shared" si="17"/>
        <v>0</v>
      </c>
      <c r="AL41" s="5">
        <f t="shared" si="18"/>
        <v>0</v>
      </c>
      <c r="AM41" s="5">
        <f t="shared" si="19"/>
        <v>0</v>
      </c>
      <c r="AN41" s="5">
        <f t="shared" si="20"/>
        <v>0</v>
      </c>
      <c r="AO41" s="5">
        <f t="shared" si="21"/>
        <v>0</v>
      </c>
      <c r="AP41" s="5">
        <f t="shared" si="22"/>
        <v>0</v>
      </c>
      <c r="AQ41" s="54">
        <f>Medarbejder!F35</f>
        <v>0</v>
      </c>
      <c r="AR41" s="54">
        <f t="shared" si="23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_xlfn.IFS(J$7=Medarbejder!$O$2,Medarbejder!$O36,J$7=Medarbejder!$P$2,Medarbejder!$P36,J$7=Medarbejder!$Q$2,Medarbejder!$Q36,J$7=Medarbejder!$R$2,Medarbejder!$R36,J80=Medarbejder!$S$2,Medarbejder!$S36,J$7=Medarbejder!$T$2,Medarbejder!$T36,J$7=Medarbejder!$U$2,Medarbejder!$U36)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_xlfn.IFS(Q$7=Medarbejder!$O$2,Medarbejder!$O36,Q$7=Medarbejder!$P$2,Medarbejder!$P36,Q$7=Medarbejder!$Q$2,Medarbejder!$Q36,Q$7=Medarbejder!$R$2,Medarbejder!$R36,Q80=Medarbejder!$S$2,Medarbejder!$S36,Q$7=Medarbejder!$T$2,Medarbejder!$T36,Q$7=Medarbejder!$U$2,Medarbejder!$U36)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_xlfn.IFS(X$7=Medarbejder!$O$2,Medarbejder!$O36,X$7=Medarbejder!$P$2,Medarbejder!$P36,X$7=Medarbejder!$Q$2,Medarbejder!$Q36,X$7=Medarbejder!$R$2,Medarbejder!$R36,X80=Medarbejder!$S$2,Medarbejder!$S36,X$7=Medarbejder!$T$2,Medarbejder!$T36,X$7=Medarbejder!$U$2,Medarbejder!$U36)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80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16"/>
        <v>0</v>
      </c>
      <c r="AJ42" s="90">
        <f>SUMIF($D$7:$AH$7,Medarbejder!$U$2,$D42:$AH42)</f>
        <v>0</v>
      </c>
      <c r="AK42" s="5">
        <f t="shared" si="17"/>
        <v>0</v>
      </c>
      <c r="AL42" s="5">
        <f t="shared" si="18"/>
        <v>0</v>
      </c>
      <c r="AM42" s="5">
        <f t="shared" si="19"/>
        <v>0</v>
      </c>
      <c r="AN42" s="5">
        <f t="shared" si="20"/>
        <v>0</v>
      </c>
      <c r="AO42" s="5">
        <f t="shared" si="21"/>
        <v>0</v>
      </c>
      <c r="AP42" s="5">
        <f t="shared" si="22"/>
        <v>0</v>
      </c>
      <c r="AQ42" s="54">
        <f>Medarbejder!F36</f>
        <v>0</v>
      </c>
      <c r="AR42" s="54">
        <f t="shared" si="23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_xlfn.IFS(J$7=Medarbejder!$O$2,Medarbejder!$O37,J$7=Medarbejder!$P$2,Medarbejder!$P37,J$7=Medarbejder!$Q$2,Medarbejder!$Q37,J$7=Medarbejder!$R$2,Medarbejder!$R37,J81=Medarbejder!$S$2,Medarbejder!$S37,J$7=Medarbejder!$T$2,Medarbejder!$T37,J$7=Medarbejder!$U$2,Medarbejder!$U37)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_xlfn.IFS(Q$7=Medarbejder!$O$2,Medarbejder!$O37,Q$7=Medarbejder!$P$2,Medarbejder!$P37,Q$7=Medarbejder!$Q$2,Medarbejder!$Q37,Q$7=Medarbejder!$R$2,Medarbejder!$R37,Q81=Medarbejder!$S$2,Medarbejder!$S37,Q$7=Medarbejder!$T$2,Medarbejder!$T37,Q$7=Medarbejder!$U$2,Medarbejder!$U37)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_xlfn.IFS(X$7=Medarbejder!$O$2,Medarbejder!$O37,X$7=Medarbejder!$P$2,Medarbejder!$P37,X$7=Medarbejder!$Q$2,Medarbejder!$Q37,X$7=Medarbejder!$R$2,Medarbejder!$R37,X81=Medarbejder!$S$2,Medarbejder!$S37,X$7=Medarbejder!$T$2,Medarbejder!$T37,X$7=Medarbejder!$U$2,Medarbejder!$U37)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81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16"/>
        <v>0</v>
      </c>
      <c r="AJ43" s="90">
        <f>SUMIF($D$7:$AH$7,Medarbejder!$U$2,$D43:$AH43)</f>
        <v>0</v>
      </c>
      <c r="AK43" s="5">
        <f t="shared" si="17"/>
        <v>0</v>
      </c>
      <c r="AL43" s="5">
        <f t="shared" si="18"/>
        <v>0</v>
      </c>
      <c r="AM43" s="5">
        <f t="shared" si="19"/>
        <v>0</v>
      </c>
      <c r="AN43" s="5">
        <f t="shared" si="20"/>
        <v>0</v>
      </c>
      <c r="AO43" s="5">
        <f t="shared" si="21"/>
        <v>0</v>
      </c>
      <c r="AP43" s="5">
        <f t="shared" si="22"/>
        <v>0</v>
      </c>
      <c r="AQ43" s="54">
        <f>Medarbejder!F37</f>
        <v>0</v>
      </c>
      <c r="AR43" s="54">
        <f t="shared" si="23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_xlfn.IFS(J$7=Medarbejder!$O$2,Medarbejder!$O38,J$7=Medarbejder!$P$2,Medarbejder!$P38,J$7=Medarbejder!$Q$2,Medarbejder!$Q38,J$7=Medarbejder!$R$2,Medarbejder!$R38,J82=Medarbejder!$S$2,Medarbejder!$S38,J$7=Medarbejder!$T$2,Medarbejder!$T38,J$7=Medarbejder!$U$2,Medarbejder!$U38)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_xlfn.IFS(Q$7=Medarbejder!$O$2,Medarbejder!$O38,Q$7=Medarbejder!$P$2,Medarbejder!$P38,Q$7=Medarbejder!$Q$2,Medarbejder!$Q38,Q$7=Medarbejder!$R$2,Medarbejder!$R38,Q82=Medarbejder!$S$2,Medarbejder!$S38,Q$7=Medarbejder!$T$2,Medarbejder!$T38,Q$7=Medarbejder!$U$2,Medarbejder!$U38)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_xlfn.IFS(X$7=Medarbejder!$O$2,Medarbejder!$O38,X$7=Medarbejder!$P$2,Medarbejder!$P38,X$7=Medarbejder!$Q$2,Medarbejder!$Q38,X$7=Medarbejder!$R$2,Medarbejder!$R38,X82=Medarbejder!$S$2,Medarbejder!$S38,X$7=Medarbejder!$T$2,Medarbejder!$T38,X$7=Medarbejder!$U$2,Medarbejder!$U38)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82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16"/>
        <v>0</v>
      </c>
      <c r="AJ44" s="90">
        <f>SUMIF($D$7:$AH$7,Medarbejder!$U$2,$D44:$AH44)</f>
        <v>0</v>
      </c>
      <c r="AK44" s="5">
        <f t="shared" si="17"/>
        <v>0</v>
      </c>
      <c r="AL44" s="5">
        <f t="shared" si="18"/>
        <v>0</v>
      </c>
      <c r="AM44" s="5">
        <f t="shared" si="19"/>
        <v>0</v>
      </c>
      <c r="AN44" s="5">
        <f t="shared" si="20"/>
        <v>0</v>
      </c>
      <c r="AO44" s="5">
        <f t="shared" si="21"/>
        <v>0</v>
      </c>
      <c r="AP44" s="5">
        <f t="shared" si="22"/>
        <v>0</v>
      </c>
      <c r="AQ44" s="54">
        <f>Medarbejder!F38</f>
        <v>0</v>
      </c>
      <c r="AR44" s="54">
        <f t="shared" si="23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_xlfn.IFS(J$7=Medarbejder!$O$2,Medarbejder!$O39,J$7=Medarbejder!$P$2,Medarbejder!$P39,J$7=Medarbejder!$Q$2,Medarbejder!$Q39,J$7=Medarbejder!$R$2,Medarbejder!$R39,J83=Medarbejder!$S$2,Medarbejder!$S39,J$7=Medarbejder!$T$2,Medarbejder!$T39,J$7=Medarbejder!$U$2,Medarbejder!$U39)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_xlfn.IFS(Q$7=Medarbejder!$O$2,Medarbejder!$O39,Q$7=Medarbejder!$P$2,Medarbejder!$P39,Q$7=Medarbejder!$Q$2,Medarbejder!$Q39,Q$7=Medarbejder!$R$2,Medarbejder!$R39,Q83=Medarbejder!$S$2,Medarbejder!$S39,Q$7=Medarbejder!$T$2,Medarbejder!$T39,Q$7=Medarbejder!$U$2,Medarbejder!$U39)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_xlfn.IFS(X$7=Medarbejder!$O$2,Medarbejder!$O39,X$7=Medarbejder!$P$2,Medarbejder!$P39,X$7=Medarbejder!$Q$2,Medarbejder!$Q39,X$7=Medarbejder!$R$2,Medarbejder!$R39,X83=Medarbejder!$S$2,Medarbejder!$S39,X$7=Medarbejder!$T$2,Medarbejder!$T39,X$7=Medarbejder!$U$2,Medarbejder!$U39)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83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16"/>
        <v>0</v>
      </c>
      <c r="AJ45" s="90">
        <f>SUMIF($D$7:$AH$7,Medarbejder!$U$2,$D45:$AH45)</f>
        <v>0</v>
      </c>
      <c r="AK45" s="5">
        <f t="shared" si="17"/>
        <v>0</v>
      </c>
      <c r="AL45" s="5">
        <f t="shared" si="18"/>
        <v>0</v>
      </c>
      <c r="AM45" s="5">
        <f t="shared" si="19"/>
        <v>0</v>
      </c>
      <c r="AN45" s="5">
        <f t="shared" si="20"/>
        <v>0</v>
      </c>
      <c r="AO45" s="5">
        <f t="shared" si="21"/>
        <v>0</v>
      </c>
      <c r="AP45" s="5">
        <f t="shared" si="22"/>
        <v>0</v>
      </c>
      <c r="AQ45" s="54">
        <f>Medarbejder!F39</f>
        <v>0</v>
      </c>
      <c r="AR45" s="54">
        <f t="shared" si="23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_xlfn.IFS(J$7=Medarbejder!$O$2,Medarbejder!$O40,J$7=Medarbejder!$P$2,Medarbejder!$P40,J$7=Medarbejder!$Q$2,Medarbejder!$Q40,J$7=Medarbejder!$R$2,Medarbejder!$R40,J84=Medarbejder!$S$2,Medarbejder!$S40,J$7=Medarbejder!$T$2,Medarbejder!$T40,J$7=Medarbejder!$U$2,Medarbejder!$U40)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_xlfn.IFS(Q$7=Medarbejder!$O$2,Medarbejder!$O40,Q$7=Medarbejder!$P$2,Medarbejder!$P40,Q$7=Medarbejder!$Q$2,Medarbejder!$Q40,Q$7=Medarbejder!$R$2,Medarbejder!$R40,Q84=Medarbejder!$S$2,Medarbejder!$S40,Q$7=Medarbejder!$T$2,Medarbejder!$T40,Q$7=Medarbejder!$U$2,Medarbejder!$U40)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_xlfn.IFS(X$7=Medarbejder!$O$2,Medarbejder!$O40,X$7=Medarbejder!$P$2,Medarbejder!$P40,X$7=Medarbejder!$Q$2,Medarbejder!$Q40,X$7=Medarbejder!$R$2,Medarbejder!$R40,X84=Medarbejder!$S$2,Medarbejder!$S40,X$7=Medarbejder!$T$2,Medarbejder!$T40,X$7=Medarbejder!$U$2,Medarbejder!$U40)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84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16"/>
        <v>0</v>
      </c>
      <c r="AJ46" s="90">
        <f>SUMIF($D$7:$AH$7,Medarbejder!$U$2,$D46:$AH46)</f>
        <v>0</v>
      </c>
      <c r="AK46" s="5">
        <f t="shared" si="17"/>
        <v>0</v>
      </c>
      <c r="AL46" s="5">
        <f t="shared" si="18"/>
        <v>0</v>
      </c>
      <c r="AM46" s="5">
        <f t="shared" si="19"/>
        <v>0</v>
      </c>
      <c r="AN46" s="5">
        <f t="shared" si="20"/>
        <v>0</v>
      </c>
      <c r="AO46" s="5">
        <f t="shared" si="21"/>
        <v>0</v>
      </c>
      <c r="AP46" s="5">
        <f t="shared" si="22"/>
        <v>0</v>
      </c>
      <c r="AQ46" s="54">
        <f>Medarbejder!F40</f>
        <v>0</v>
      </c>
      <c r="AR46" s="54">
        <f t="shared" si="23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_xlfn.IFS(J$7=Medarbejder!$O$2,Medarbejder!$O41,J$7=Medarbejder!$P$2,Medarbejder!$P41,J$7=Medarbejder!$Q$2,Medarbejder!$Q41,J$7=Medarbejder!$R$2,Medarbejder!$R41,J85=Medarbejder!$S$2,Medarbejder!$S41,J$7=Medarbejder!$T$2,Medarbejder!$T41,J$7=Medarbejder!$U$2,Medarbejder!$U41)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_xlfn.IFS(Q$7=Medarbejder!$O$2,Medarbejder!$O41,Q$7=Medarbejder!$P$2,Medarbejder!$P41,Q$7=Medarbejder!$Q$2,Medarbejder!$Q41,Q$7=Medarbejder!$R$2,Medarbejder!$R41,Q85=Medarbejder!$S$2,Medarbejder!$S41,Q$7=Medarbejder!$T$2,Medarbejder!$T41,Q$7=Medarbejder!$U$2,Medarbejder!$U41)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_xlfn.IFS(X$7=Medarbejder!$O$2,Medarbejder!$O41,X$7=Medarbejder!$P$2,Medarbejder!$P41,X$7=Medarbejder!$Q$2,Medarbejder!$Q41,X$7=Medarbejder!$R$2,Medarbejder!$R41,X85=Medarbejder!$S$2,Medarbejder!$S41,X$7=Medarbejder!$T$2,Medarbejder!$T41,X$7=Medarbejder!$U$2,Medarbejder!$U41)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85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16"/>
        <v>0</v>
      </c>
      <c r="AJ47" s="90">
        <f>SUMIF($D$7:$AH$7,Medarbejder!$U$2,$D47:$AH47)</f>
        <v>0</v>
      </c>
      <c r="AK47" s="5">
        <f t="shared" si="17"/>
        <v>0</v>
      </c>
      <c r="AL47" s="5">
        <f t="shared" si="18"/>
        <v>0</v>
      </c>
      <c r="AM47" s="5">
        <f t="shared" si="19"/>
        <v>0</v>
      </c>
      <c r="AN47" s="5">
        <f t="shared" si="20"/>
        <v>0</v>
      </c>
      <c r="AO47" s="5">
        <f t="shared" si="21"/>
        <v>0</v>
      </c>
      <c r="AP47" s="5">
        <f t="shared" si="22"/>
        <v>0</v>
      </c>
      <c r="AQ47" s="54">
        <f>Medarbejder!F41</f>
        <v>0</v>
      </c>
      <c r="AR47" s="54">
        <f t="shared" si="23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_xlfn.IFS(J$7=Medarbejder!$O$2,Medarbejder!$O42,J$7=Medarbejder!$P$2,Medarbejder!$P42,J$7=Medarbejder!$Q$2,Medarbejder!$Q42,J$7=Medarbejder!$R$2,Medarbejder!$R42,J86=Medarbejder!$S$2,Medarbejder!$S42,J$7=Medarbejder!$T$2,Medarbejder!$T42,J$7=Medarbejder!$U$2,Medarbejder!$U42)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_xlfn.IFS(Q$7=Medarbejder!$O$2,Medarbejder!$O42,Q$7=Medarbejder!$P$2,Medarbejder!$P42,Q$7=Medarbejder!$Q$2,Medarbejder!$Q42,Q$7=Medarbejder!$R$2,Medarbejder!$R42,Q86=Medarbejder!$S$2,Medarbejder!$S42,Q$7=Medarbejder!$T$2,Medarbejder!$T42,Q$7=Medarbejder!$U$2,Medarbejder!$U42)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_xlfn.IFS(X$7=Medarbejder!$O$2,Medarbejder!$O42,X$7=Medarbejder!$P$2,Medarbejder!$P42,X$7=Medarbejder!$Q$2,Medarbejder!$Q42,X$7=Medarbejder!$R$2,Medarbejder!$R42,X86=Medarbejder!$S$2,Medarbejder!$S42,X$7=Medarbejder!$T$2,Medarbejder!$T42,X$7=Medarbejder!$U$2,Medarbejder!$U42)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86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16"/>
        <v>0</v>
      </c>
      <c r="AJ48" s="90">
        <f>SUMIF($D$7:$AH$7,Medarbejder!$U$2,$D48:$AH48)</f>
        <v>0</v>
      </c>
      <c r="AK48" s="5">
        <f t="shared" si="17"/>
        <v>0</v>
      </c>
      <c r="AL48" s="5">
        <f t="shared" si="18"/>
        <v>0</v>
      </c>
      <c r="AM48" s="5">
        <f t="shared" si="19"/>
        <v>0</v>
      </c>
      <c r="AN48" s="5">
        <f t="shared" si="20"/>
        <v>0</v>
      </c>
      <c r="AO48" s="5">
        <f t="shared" si="21"/>
        <v>0</v>
      </c>
      <c r="AP48" s="5">
        <f t="shared" si="22"/>
        <v>0</v>
      </c>
      <c r="AQ48" s="54">
        <f>Medarbejder!F42</f>
        <v>0</v>
      </c>
      <c r="AR48" s="54">
        <f t="shared" si="23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_xlfn.IFS(J$7=Medarbejder!$O$2,Medarbejder!$O43,J$7=Medarbejder!$P$2,Medarbejder!$P43,J$7=Medarbejder!$Q$2,Medarbejder!$Q43,J$7=Medarbejder!$R$2,Medarbejder!$R43,J87=Medarbejder!$S$2,Medarbejder!$S43,J$7=Medarbejder!$T$2,Medarbejder!$T43,J$7=Medarbejder!$U$2,Medarbejder!$U43)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_xlfn.IFS(Q$7=Medarbejder!$O$2,Medarbejder!$O43,Q$7=Medarbejder!$P$2,Medarbejder!$P43,Q$7=Medarbejder!$Q$2,Medarbejder!$Q43,Q$7=Medarbejder!$R$2,Medarbejder!$R43,Q87=Medarbejder!$S$2,Medarbejder!$S43,Q$7=Medarbejder!$T$2,Medarbejder!$T43,Q$7=Medarbejder!$U$2,Medarbejder!$U43)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_xlfn.IFS(X$7=Medarbejder!$O$2,Medarbejder!$O43,X$7=Medarbejder!$P$2,Medarbejder!$P43,X$7=Medarbejder!$Q$2,Medarbejder!$Q43,X$7=Medarbejder!$R$2,Medarbejder!$R43,X87=Medarbejder!$S$2,Medarbejder!$S43,X$7=Medarbejder!$T$2,Medarbejder!$T43,X$7=Medarbejder!$U$2,Medarbejder!$U43)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87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16"/>
        <v>0</v>
      </c>
      <c r="AJ49" s="90">
        <f>SUMIF($D$7:$AH$7,Medarbejder!$U$2,$D49:$AH49)</f>
        <v>0</v>
      </c>
      <c r="AK49" s="5">
        <f t="shared" si="17"/>
        <v>0</v>
      </c>
      <c r="AL49" s="5">
        <f t="shared" si="18"/>
        <v>0</v>
      </c>
      <c r="AM49" s="5">
        <f t="shared" si="19"/>
        <v>0</v>
      </c>
      <c r="AN49" s="5">
        <f t="shared" si="20"/>
        <v>0</v>
      </c>
      <c r="AO49" s="5">
        <f t="shared" si="21"/>
        <v>0</v>
      </c>
      <c r="AP49" s="5">
        <f t="shared" si="22"/>
        <v>0</v>
      </c>
      <c r="AQ49" s="54">
        <f>Medarbejder!F43</f>
        <v>0</v>
      </c>
      <c r="AR49" s="54">
        <f t="shared" si="23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_xlfn.IFS(J$7=Medarbejder!$O$2,Medarbejder!$O44,J$7=Medarbejder!$P$2,Medarbejder!$P44,J$7=Medarbejder!$Q$2,Medarbejder!$Q44,J$7=Medarbejder!$R$2,Medarbejder!$R44,J88=Medarbejder!$S$2,Medarbejder!$S44,J$7=Medarbejder!$T$2,Medarbejder!$T44,J$7=Medarbejder!$U$2,Medarbejder!$U44)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_xlfn.IFS(Q$7=Medarbejder!$O$2,Medarbejder!$O44,Q$7=Medarbejder!$P$2,Medarbejder!$P44,Q$7=Medarbejder!$Q$2,Medarbejder!$Q44,Q$7=Medarbejder!$R$2,Medarbejder!$R44,Q88=Medarbejder!$S$2,Medarbejder!$S44,Q$7=Medarbejder!$T$2,Medarbejder!$T44,Q$7=Medarbejder!$U$2,Medarbejder!$U44)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_xlfn.IFS(X$7=Medarbejder!$O$2,Medarbejder!$O44,X$7=Medarbejder!$P$2,Medarbejder!$P44,X$7=Medarbejder!$Q$2,Medarbejder!$Q44,X$7=Medarbejder!$R$2,Medarbejder!$R44,X88=Medarbejder!$S$2,Medarbejder!$S44,X$7=Medarbejder!$T$2,Medarbejder!$T44,X$7=Medarbejder!$U$2,Medarbejder!$U44)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88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16"/>
        <v>0</v>
      </c>
      <c r="AJ50" s="90">
        <f>SUMIF($D$7:$AH$7,Medarbejder!$U$2,$D50:$AH50)</f>
        <v>0</v>
      </c>
      <c r="AK50" s="5">
        <f t="shared" si="17"/>
        <v>0</v>
      </c>
      <c r="AL50" s="5">
        <f t="shared" si="18"/>
        <v>0</v>
      </c>
      <c r="AM50" s="5">
        <f t="shared" si="19"/>
        <v>0</v>
      </c>
      <c r="AN50" s="5">
        <f t="shared" si="20"/>
        <v>0</v>
      </c>
      <c r="AO50" s="5">
        <f t="shared" si="21"/>
        <v>0</v>
      </c>
      <c r="AP50" s="5">
        <f t="shared" si="22"/>
        <v>0</v>
      </c>
      <c r="AQ50" s="54">
        <f>Medarbejder!F44</f>
        <v>0</v>
      </c>
      <c r="AR50" s="54">
        <f t="shared" si="23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_xlfn.IFS(J$7=Medarbejder!$O$2,Medarbejder!$O45,J$7=Medarbejder!$P$2,Medarbejder!$P45,J$7=Medarbejder!$Q$2,Medarbejder!$Q45,J$7=Medarbejder!$R$2,Medarbejder!$R45,J89=Medarbejder!$S$2,Medarbejder!$S45,J$7=Medarbejder!$T$2,Medarbejder!$T45,J$7=Medarbejder!$U$2,Medarbejder!$U45)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_xlfn.IFS(Q$7=Medarbejder!$O$2,Medarbejder!$O45,Q$7=Medarbejder!$P$2,Medarbejder!$P45,Q$7=Medarbejder!$Q$2,Medarbejder!$Q45,Q$7=Medarbejder!$R$2,Medarbejder!$R45,Q89=Medarbejder!$S$2,Medarbejder!$S45,Q$7=Medarbejder!$T$2,Medarbejder!$T45,Q$7=Medarbejder!$U$2,Medarbejder!$U45)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_xlfn.IFS(X$7=Medarbejder!$O$2,Medarbejder!$O45,X$7=Medarbejder!$P$2,Medarbejder!$P45,X$7=Medarbejder!$Q$2,Medarbejder!$Q45,X$7=Medarbejder!$R$2,Medarbejder!$R45,X89=Medarbejder!$S$2,Medarbejder!$S45,X$7=Medarbejder!$T$2,Medarbejder!$T45,X$7=Medarbejder!$U$2,Medarbejder!$U45)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89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16"/>
        <v>0</v>
      </c>
      <c r="AJ51" s="90">
        <f>SUMIF($D$7:$AH$7,Medarbejder!$U$2,$D51:$AH51)</f>
        <v>0</v>
      </c>
      <c r="AK51" s="5">
        <f t="shared" si="17"/>
        <v>0</v>
      </c>
      <c r="AL51" s="5">
        <f t="shared" si="18"/>
        <v>0</v>
      </c>
      <c r="AM51" s="5">
        <f t="shared" si="19"/>
        <v>0</v>
      </c>
      <c r="AN51" s="5">
        <f t="shared" si="20"/>
        <v>0</v>
      </c>
      <c r="AO51" s="5">
        <f t="shared" si="21"/>
        <v>0</v>
      </c>
      <c r="AP51" s="5">
        <f t="shared" si="22"/>
        <v>0</v>
      </c>
      <c r="AQ51" s="54">
        <f>Medarbejder!F45</f>
        <v>0</v>
      </c>
      <c r="AR51" s="54">
        <f t="shared" si="23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_xlfn.IFS(J$7=Medarbejder!$O$2,Medarbejder!$O46,J$7=Medarbejder!$P$2,Medarbejder!$P46,J$7=Medarbejder!$Q$2,Medarbejder!$Q46,J$7=Medarbejder!$R$2,Medarbejder!$R46,J90=Medarbejder!$S$2,Medarbejder!$S46,J$7=Medarbejder!$T$2,Medarbejder!$T46,J$7=Medarbejder!$U$2,Medarbejder!$U46)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_xlfn.IFS(Q$7=Medarbejder!$O$2,Medarbejder!$O46,Q$7=Medarbejder!$P$2,Medarbejder!$P46,Q$7=Medarbejder!$Q$2,Medarbejder!$Q46,Q$7=Medarbejder!$R$2,Medarbejder!$R46,Q90=Medarbejder!$S$2,Medarbejder!$S46,Q$7=Medarbejder!$T$2,Medarbejder!$T46,Q$7=Medarbejder!$U$2,Medarbejder!$U46)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_xlfn.IFS(X$7=Medarbejder!$O$2,Medarbejder!$O46,X$7=Medarbejder!$P$2,Medarbejder!$P46,X$7=Medarbejder!$Q$2,Medarbejder!$Q46,X$7=Medarbejder!$R$2,Medarbejder!$R46,X90=Medarbejder!$S$2,Medarbejder!$S46,X$7=Medarbejder!$T$2,Medarbejder!$T46,X$7=Medarbejder!$U$2,Medarbejder!$U46)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90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16"/>
        <v>0</v>
      </c>
      <c r="AJ52" s="90">
        <f>SUMIF($D$7:$AH$7,Medarbejder!$U$2,$D52:$AH52)</f>
        <v>0</v>
      </c>
      <c r="AK52" s="5">
        <f t="shared" si="17"/>
        <v>0</v>
      </c>
      <c r="AL52" s="5">
        <f t="shared" si="18"/>
        <v>0</v>
      </c>
      <c r="AM52" s="5">
        <f t="shared" si="19"/>
        <v>0</v>
      </c>
      <c r="AN52" s="5">
        <f t="shared" si="20"/>
        <v>0</v>
      </c>
      <c r="AO52" s="5">
        <f t="shared" si="21"/>
        <v>0</v>
      </c>
      <c r="AP52" s="5">
        <f t="shared" si="22"/>
        <v>0</v>
      </c>
      <c r="AQ52" s="54">
        <f>Medarbejder!F46</f>
        <v>0</v>
      </c>
      <c r="AR52" s="54">
        <f t="shared" si="23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_xlfn.IFS(J$7=Medarbejder!$O$2,Medarbejder!$O47,J$7=Medarbejder!$P$2,Medarbejder!$P47,J$7=Medarbejder!$Q$2,Medarbejder!$Q47,J$7=Medarbejder!$R$2,Medarbejder!$R47,J91=Medarbejder!$S$2,Medarbejder!$S47,J$7=Medarbejder!$T$2,Medarbejder!$T47,J$7=Medarbejder!$U$2,Medarbejder!$U47)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_xlfn.IFS(Q$7=Medarbejder!$O$2,Medarbejder!$O47,Q$7=Medarbejder!$P$2,Medarbejder!$P47,Q$7=Medarbejder!$Q$2,Medarbejder!$Q47,Q$7=Medarbejder!$R$2,Medarbejder!$R47,Q91=Medarbejder!$S$2,Medarbejder!$S47,Q$7=Medarbejder!$T$2,Medarbejder!$T47,Q$7=Medarbejder!$U$2,Medarbejder!$U47)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_xlfn.IFS(X$7=Medarbejder!$O$2,Medarbejder!$O47,X$7=Medarbejder!$P$2,Medarbejder!$P47,X$7=Medarbejder!$Q$2,Medarbejder!$Q47,X$7=Medarbejder!$R$2,Medarbejder!$R47,X91=Medarbejder!$S$2,Medarbejder!$S47,X$7=Medarbejder!$T$2,Medarbejder!$T47,X$7=Medarbejder!$U$2,Medarbejder!$U47)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91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16"/>
        <v>0</v>
      </c>
      <c r="AJ53" s="90">
        <f>SUMIF($D$7:$AH$7,Medarbejder!$U$2,$D53:$AH53)</f>
        <v>0</v>
      </c>
      <c r="AK53" s="5">
        <f t="shared" si="17"/>
        <v>0</v>
      </c>
      <c r="AL53" s="5">
        <f t="shared" si="18"/>
        <v>0</v>
      </c>
      <c r="AM53" s="5">
        <f t="shared" si="19"/>
        <v>0</v>
      </c>
      <c r="AN53" s="5">
        <f t="shared" si="20"/>
        <v>0</v>
      </c>
      <c r="AO53" s="5">
        <f t="shared" si="21"/>
        <v>0</v>
      </c>
      <c r="AP53" s="5">
        <f t="shared" si="22"/>
        <v>0</v>
      </c>
      <c r="AQ53" s="54">
        <f>Medarbejder!F47</f>
        <v>0</v>
      </c>
      <c r="AR53" s="54">
        <f t="shared" si="23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_xlfn.IFS(J$7=Medarbejder!$O$2,Medarbejder!$O48,J$7=Medarbejder!$P$2,Medarbejder!$P48,J$7=Medarbejder!$Q$2,Medarbejder!$Q48,J$7=Medarbejder!$R$2,Medarbejder!$R48,J92=Medarbejder!$S$2,Medarbejder!$S48,J$7=Medarbejder!$T$2,Medarbejder!$T48,J$7=Medarbejder!$U$2,Medarbejder!$U48)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_xlfn.IFS(Q$7=Medarbejder!$O$2,Medarbejder!$O48,Q$7=Medarbejder!$P$2,Medarbejder!$P48,Q$7=Medarbejder!$Q$2,Medarbejder!$Q48,Q$7=Medarbejder!$R$2,Medarbejder!$R48,Q92=Medarbejder!$S$2,Medarbejder!$S48,Q$7=Medarbejder!$T$2,Medarbejder!$T48,Q$7=Medarbejder!$U$2,Medarbejder!$U48)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_xlfn.IFS(X$7=Medarbejder!$O$2,Medarbejder!$O48,X$7=Medarbejder!$P$2,Medarbejder!$P48,X$7=Medarbejder!$Q$2,Medarbejder!$Q48,X$7=Medarbejder!$R$2,Medarbejder!$R48,X92=Medarbejder!$S$2,Medarbejder!$S48,X$7=Medarbejder!$T$2,Medarbejder!$T48,X$7=Medarbejder!$U$2,Medarbejder!$U48)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92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16"/>
        <v>0</v>
      </c>
      <c r="AJ54" s="90">
        <f>SUMIF($D$7:$AH$7,Medarbejder!$U$2,$D54:$AH54)</f>
        <v>0</v>
      </c>
      <c r="AK54" s="5">
        <f t="shared" si="17"/>
        <v>0</v>
      </c>
      <c r="AL54" s="5">
        <f t="shared" si="18"/>
        <v>0</v>
      </c>
      <c r="AM54" s="5">
        <f t="shared" si="19"/>
        <v>0</v>
      </c>
      <c r="AN54" s="5">
        <f t="shared" si="20"/>
        <v>0</v>
      </c>
      <c r="AO54" s="5">
        <f t="shared" si="21"/>
        <v>0</v>
      </c>
      <c r="AP54" s="5">
        <f t="shared" si="22"/>
        <v>0</v>
      </c>
      <c r="AQ54" s="54">
        <f>Medarbejder!F48</f>
        <v>0</v>
      </c>
      <c r="AR54" s="54">
        <f t="shared" si="23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_xlfn.IFS(J$7=Medarbejder!$O$2,Medarbejder!$O49,J$7=Medarbejder!$P$2,Medarbejder!$P49,J$7=Medarbejder!$Q$2,Medarbejder!$Q49,J$7=Medarbejder!$R$2,Medarbejder!$R49,J93=Medarbejder!$S$2,Medarbejder!$S49,J$7=Medarbejder!$T$2,Medarbejder!$T49,J$7=Medarbejder!$U$2,Medarbejder!$U49)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_xlfn.IFS(Q$7=Medarbejder!$O$2,Medarbejder!$O49,Q$7=Medarbejder!$P$2,Medarbejder!$P49,Q$7=Medarbejder!$Q$2,Medarbejder!$Q49,Q$7=Medarbejder!$R$2,Medarbejder!$R49,Q93=Medarbejder!$S$2,Medarbejder!$S49,Q$7=Medarbejder!$T$2,Medarbejder!$T49,Q$7=Medarbejder!$U$2,Medarbejder!$U49)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_xlfn.IFS(X$7=Medarbejder!$O$2,Medarbejder!$O49,X$7=Medarbejder!$P$2,Medarbejder!$P49,X$7=Medarbejder!$Q$2,Medarbejder!$Q49,X$7=Medarbejder!$R$2,Medarbejder!$R49,X93=Medarbejder!$S$2,Medarbejder!$S49,X$7=Medarbejder!$T$2,Medarbejder!$T49,X$7=Medarbejder!$U$2,Medarbejder!$U49)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93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16"/>
        <v>0</v>
      </c>
      <c r="AJ55" s="90">
        <f>SUMIF($D$7:$AH$7,Medarbejder!$U$2,$D55:$AH55)</f>
        <v>0</v>
      </c>
      <c r="AK55" s="5">
        <f t="shared" si="17"/>
        <v>0</v>
      </c>
      <c r="AL55" s="5">
        <f t="shared" si="18"/>
        <v>0</v>
      </c>
      <c r="AM55" s="5">
        <f t="shared" si="19"/>
        <v>0</v>
      </c>
      <c r="AN55" s="5">
        <f t="shared" si="20"/>
        <v>0</v>
      </c>
      <c r="AO55" s="5">
        <f t="shared" si="21"/>
        <v>0</v>
      </c>
      <c r="AP55" s="5">
        <f t="shared" si="22"/>
        <v>0</v>
      </c>
      <c r="AQ55" s="54">
        <f>Medarbejder!F49</f>
        <v>0</v>
      </c>
      <c r="AR55" s="54">
        <f t="shared" si="23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_xlfn.IFS(J$7=Medarbejder!$O$2,Medarbejder!$O50,J$7=Medarbejder!$P$2,Medarbejder!$P50,J$7=Medarbejder!$Q$2,Medarbejder!$Q50,J$7=Medarbejder!$R$2,Medarbejder!$R50,J94=Medarbejder!$S$2,Medarbejder!$S50,J$7=Medarbejder!$T$2,Medarbejder!$T50,J$7=Medarbejder!$U$2,Medarbejder!$U50)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_xlfn.IFS(Q$7=Medarbejder!$O$2,Medarbejder!$O50,Q$7=Medarbejder!$P$2,Medarbejder!$P50,Q$7=Medarbejder!$Q$2,Medarbejder!$Q50,Q$7=Medarbejder!$R$2,Medarbejder!$R50,Q94=Medarbejder!$S$2,Medarbejder!$S50,Q$7=Medarbejder!$T$2,Medarbejder!$T50,Q$7=Medarbejder!$U$2,Medarbejder!$U50)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_xlfn.IFS(X$7=Medarbejder!$O$2,Medarbejder!$O50,X$7=Medarbejder!$P$2,Medarbejder!$P50,X$7=Medarbejder!$Q$2,Medarbejder!$Q50,X$7=Medarbejder!$R$2,Medarbejder!$R50,X94=Medarbejder!$S$2,Medarbejder!$S50,X$7=Medarbejder!$T$2,Medarbejder!$T50,X$7=Medarbejder!$U$2,Medarbejder!$U50)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94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16"/>
        <v>0</v>
      </c>
      <c r="AJ56" s="90">
        <f>SUMIF($D$7:$AH$7,Medarbejder!$U$2,$D56:$AH56)</f>
        <v>0</v>
      </c>
      <c r="AK56" s="5">
        <f t="shared" si="17"/>
        <v>0</v>
      </c>
      <c r="AL56" s="5">
        <f t="shared" si="18"/>
        <v>0</v>
      </c>
      <c r="AM56" s="5">
        <f t="shared" si="19"/>
        <v>0</v>
      </c>
      <c r="AN56" s="5">
        <f t="shared" si="20"/>
        <v>0</v>
      </c>
      <c r="AO56" s="5">
        <f t="shared" si="21"/>
        <v>0</v>
      </c>
      <c r="AP56" s="5">
        <f t="shared" si="22"/>
        <v>0</v>
      </c>
      <c r="AQ56" s="54">
        <f>Medarbejder!F50</f>
        <v>0</v>
      </c>
      <c r="AR56" s="54">
        <f t="shared" si="23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_xlfn.IFS(J$7=Medarbejder!$O$2,Medarbejder!$O51,J$7=Medarbejder!$P$2,Medarbejder!$P51,J$7=Medarbejder!$Q$2,Medarbejder!$Q51,J$7=Medarbejder!$R$2,Medarbejder!$R51,J95=Medarbejder!$S$2,Medarbejder!$S51,J$7=Medarbejder!$T$2,Medarbejder!$T51,J$7=Medarbejder!$U$2,Medarbejder!$U51)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_xlfn.IFS(Q$7=Medarbejder!$O$2,Medarbejder!$O51,Q$7=Medarbejder!$P$2,Medarbejder!$P51,Q$7=Medarbejder!$Q$2,Medarbejder!$Q51,Q$7=Medarbejder!$R$2,Medarbejder!$R51,Q95=Medarbejder!$S$2,Medarbejder!$S51,Q$7=Medarbejder!$T$2,Medarbejder!$T51,Q$7=Medarbejder!$U$2,Medarbejder!$U51)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_xlfn.IFS(X$7=Medarbejder!$O$2,Medarbejder!$O51,X$7=Medarbejder!$P$2,Medarbejder!$P51,X$7=Medarbejder!$Q$2,Medarbejder!$Q51,X$7=Medarbejder!$R$2,Medarbejder!$R51,X95=Medarbejder!$S$2,Medarbejder!$S51,X$7=Medarbejder!$T$2,Medarbejder!$T51,X$7=Medarbejder!$U$2,Medarbejder!$U51)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95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16"/>
        <v>0</v>
      </c>
      <c r="AJ57" s="90">
        <f>SUMIF($D$7:$AH$7,Medarbejder!$U$2,$D57:$AH57)</f>
        <v>0</v>
      </c>
      <c r="AK57" s="5">
        <f t="shared" si="17"/>
        <v>0</v>
      </c>
      <c r="AL57" s="5">
        <f t="shared" si="18"/>
        <v>0</v>
      </c>
      <c r="AM57" s="5">
        <f t="shared" si="19"/>
        <v>0</v>
      </c>
      <c r="AN57" s="5">
        <f t="shared" si="20"/>
        <v>0</v>
      </c>
      <c r="AO57" s="5">
        <f t="shared" si="21"/>
        <v>0</v>
      </c>
      <c r="AP57" s="5">
        <f t="shared" si="22"/>
        <v>0</v>
      </c>
      <c r="AQ57" s="54">
        <f>Medarbejder!F51</f>
        <v>0</v>
      </c>
      <c r="AR57" s="54">
        <f t="shared" si="23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_xlfn.IFS(J$7=Medarbejder!$O$2,Medarbejder!$O52,J$7=Medarbejder!$P$2,Medarbejder!$P52,J$7=Medarbejder!$Q$2,Medarbejder!$Q52,J$7=Medarbejder!$R$2,Medarbejder!$R52,J96=Medarbejder!$S$2,Medarbejder!$S52,J$7=Medarbejder!$T$2,Medarbejder!$T52,J$7=Medarbejder!$U$2,Medarbejder!$U52)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_xlfn.IFS(Q$7=Medarbejder!$O$2,Medarbejder!$O52,Q$7=Medarbejder!$P$2,Medarbejder!$P52,Q$7=Medarbejder!$Q$2,Medarbejder!$Q52,Q$7=Medarbejder!$R$2,Medarbejder!$R52,Q96=Medarbejder!$S$2,Medarbejder!$S52,Q$7=Medarbejder!$T$2,Medarbejder!$T52,Q$7=Medarbejder!$U$2,Medarbejder!$U52)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_xlfn.IFS(X$7=Medarbejder!$O$2,Medarbejder!$O52,X$7=Medarbejder!$P$2,Medarbejder!$P52,X$7=Medarbejder!$Q$2,Medarbejder!$Q52,X$7=Medarbejder!$R$2,Medarbejder!$R52,X96=Medarbejder!$S$2,Medarbejder!$S52,X$7=Medarbejder!$T$2,Medarbejder!$T52,X$7=Medarbejder!$U$2,Medarbejder!$U52)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96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16"/>
        <v>0</v>
      </c>
      <c r="AJ58" s="90">
        <f>SUMIF($D$7:$AH$7,Medarbejder!$U$2,$D58:$AH58)</f>
        <v>0</v>
      </c>
      <c r="AK58" s="5">
        <f t="shared" si="17"/>
        <v>0</v>
      </c>
      <c r="AL58" s="5">
        <f t="shared" si="18"/>
        <v>0</v>
      </c>
      <c r="AM58" s="5">
        <f t="shared" si="19"/>
        <v>0</v>
      </c>
      <c r="AN58" s="5">
        <f t="shared" si="20"/>
        <v>0</v>
      </c>
      <c r="AO58" s="5">
        <f t="shared" si="21"/>
        <v>0</v>
      </c>
      <c r="AP58" s="5">
        <f t="shared" si="22"/>
        <v>0</v>
      </c>
      <c r="AQ58" s="54">
        <f>Medarbejder!F52</f>
        <v>0</v>
      </c>
      <c r="AR58" s="54">
        <f t="shared" si="23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_xlfn.IFS(J$7=Medarbejder!$O$2,Medarbejder!$O53,J$7=Medarbejder!$P$2,Medarbejder!$P53,J$7=Medarbejder!$Q$2,Medarbejder!$Q53,J$7=Medarbejder!$R$2,Medarbejder!$R53,J97=Medarbejder!$S$2,Medarbejder!$S53,J$7=Medarbejder!$T$2,Medarbejder!$T53,J$7=Medarbejder!$U$2,Medarbejder!$U53)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_xlfn.IFS(Q$7=Medarbejder!$O$2,Medarbejder!$O53,Q$7=Medarbejder!$P$2,Medarbejder!$P53,Q$7=Medarbejder!$Q$2,Medarbejder!$Q53,Q$7=Medarbejder!$R$2,Medarbejder!$R53,Q97=Medarbejder!$S$2,Medarbejder!$S53,Q$7=Medarbejder!$T$2,Medarbejder!$T53,Q$7=Medarbejder!$U$2,Medarbejder!$U53)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_xlfn.IFS(X$7=Medarbejder!$O$2,Medarbejder!$O53,X$7=Medarbejder!$P$2,Medarbejder!$P53,X$7=Medarbejder!$Q$2,Medarbejder!$Q53,X$7=Medarbejder!$R$2,Medarbejder!$R53,X97=Medarbejder!$S$2,Medarbejder!$S53,X$7=Medarbejder!$T$2,Medarbejder!$T53,X$7=Medarbejder!$U$2,Medarbejder!$U53)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97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16"/>
        <v>0</v>
      </c>
      <c r="AJ59" s="90">
        <f>SUMIF($D$7:$AH$7,Medarbejder!$U$2,$D59:$AH59)</f>
        <v>0</v>
      </c>
      <c r="AK59" s="5">
        <f t="shared" si="17"/>
        <v>0</v>
      </c>
      <c r="AL59" s="5">
        <f t="shared" si="18"/>
        <v>0</v>
      </c>
      <c r="AM59" s="5">
        <f t="shared" si="19"/>
        <v>0</v>
      </c>
      <c r="AN59" s="5">
        <f t="shared" si="20"/>
        <v>0</v>
      </c>
      <c r="AO59" s="5">
        <f t="shared" si="21"/>
        <v>0</v>
      </c>
      <c r="AP59" s="5">
        <f t="shared" si="22"/>
        <v>0</v>
      </c>
      <c r="AQ59" s="54">
        <f>Medarbejder!F53</f>
        <v>0</v>
      </c>
      <c r="AR59" s="54">
        <f t="shared" si="23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_xlfn.IFS(J$7=Medarbejder!$O$2,Medarbejder!$O54,J$7=Medarbejder!$P$2,Medarbejder!$P54,J$7=Medarbejder!$Q$2,Medarbejder!$Q54,J$7=Medarbejder!$R$2,Medarbejder!$R54,J98=Medarbejder!$S$2,Medarbejder!$S54,J$7=Medarbejder!$T$2,Medarbejder!$T54,J$7=Medarbejder!$U$2,Medarbejder!$U54)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_xlfn.IFS(Q$7=Medarbejder!$O$2,Medarbejder!$O54,Q$7=Medarbejder!$P$2,Medarbejder!$P54,Q$7=Medarbejder!$Q$2,Medarbejder!$Q54,Q$7=Medarbejder!$R$2,Medarbejder!$R54,Q98=Medarbejder!$S$2,Medarbejder!$S54,Q$7=Medarbejder!$T$2,Medarbejder!$T54,Q$7=Medarbejder!$U$2,Medarbejder!$U54)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_xlfn.IFS(X$7=Medarbejder!$O$2,Medarbejder!$O54,X$7=Medarbejder!$P$2,Medarbejder!$P54,X$7=Medarbejder!$Q$2,Medarbejder!$Q54,X$7=Medarbejder!$R$2,Medarbejder!$R54,X98=Medarbejder!$S$2,Medarbejder!$S54,X$7=Medarbejder!$T$2,Medarbejder!$T54,X$7=Medarbejder!$U$2,Medarbejder!$U54)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98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16"/>
        <v>0</v>
      </c>
      <c r="AJ60" s="90">
        <f>SUMIF($D$7:$AH$7,Medarbejder!$U$2,$D60:$AH60)</f>
        <v>0</v>
      </c>
      <c r="AK60" s="5">
        <f t="shared" si="17"/>
        <v>0</v>
      </c>
      <c r="AL60" s="5">
        <f t="shared" si="18"/>
        <v>0</v>
      </c>
      <c r="AM60" s="5">
        <f t="shared" si="19"/>
        <v>0</v>
      </c>
      <c r="AN60" s="5">
        <f t="shared" si="20"/>
        <v>0</v>
      </c>
      <c r="AO60" s="5">
        <f t="shared" si="21"/>
        <v>0</v>
      </c>
      <c r="AP60" s="5">
        <f t="shared" si="22"/>
        <v>0</v>
      </c>
      <c r="AQ60" s="54">
        <f>Medarbejder!F54</f>
        <v>0</v>
      </c>
      <c r="AR60" s="54">
        <f t="shared" si="23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_xlfn.IFS(J$7=Medarbejder!$O$2,Medarbejder!$O55,J$7=Medarbejder!$P$2,Medarbejder!$P55,J$7=Medarbejder!$Q$2,Medarbejder!$Q55,J$7=Medarbejder!$R$2,Medarbejder!$R55,J99=Medarbejder!$S$2,Medarbejder!$S55,J$7=Medarbejder!$T$2,Medarbejder!$T55,J$7=Medarbejder!$U$2,Medarbejder!$U55)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_xlfn.IFS(Q$7=Medarbejder!$O$2,Medarbejder!$O55,Q$7=Medarbejder!$P$2,Medarbejder!$P55,Q$7=Medarbejder!$Q$2,Medarbejder!$Q55,Q$7=Medarbejder!$R$2,Medarbejder!$R55,Q99=Medarbejder!$S$2,Medarbejder!$S55,Q$7=Medarbejder!$T$2,Medarbejder!$T55,Q$7=Medarbejder!$U$2,Medarbejder!$U55)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_xlfn.IFS(X$7=Medarbejder!$O$2,Medarbejder!$O55,X$7=Medarbejder!$P$2,Medarbejder!$P55,X$7=Medarbejder!$Q$2,Medarbejder!$Q55,X$7=Medarbejder!$R$2,Medarbejder!$R55,X99=Medarbejder!$S$2,Medarbejder!$S55,X$7=Medarbejder!$T$2,Medarbejder!$T55,X$7=Medarbejder!$U$2,Medarbejder!$U55)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99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16"/>
        <v>0</v>
      </c>
      <c r="AJ61" s="90">
        <f>SUMIF($D$7:$AH$7,Medarbejder!$U$2,$D61:$AH61)</f>
        <v>0</v>
      </c>
      <c r="AK61" s="5">
        <f t="shared" si="17"/>
        <v>0</v>
      </c>
      <c r="AL61" s="5">
        <f t="shared" si="18"/>
        <v>0</v>
      </c>
      <c r="AM61" s="5">
        <f t="shared" si="19"/>
        <v>0</v>
      </c>
      <c r="AN61" s="5">
        <f t="shared" si="20"/>
        <v>0</v>
      </c>
      <c r="AO61" s="5">
        <f t="shared" si="21"/>
        <v>0</v>
      </c>
      <c r="AP61" s="5">
        <f t="shared" si="22"/>
        <v>0</v>
      </c>
      <c r="AQ61" s="54">
        <f>Medarbejder!F55</f>
        <v>0</v>
      </c>
      <c r="AR61" s="54">
        <f t="shared" si="23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_xlfn.IFS(J$7=Medarbejder!$O$2,Medarbejder!$O56,J$7=Medarbejder!$P$2,Medarbejder!$P56,J$7=Medarbejder!$Q$2,Medarbejder!$Q56,J$7=Medarbejder!$R$2,Medarbejder!$R56,J100=Medarbejder!$S$2,Medarbejder!$S56,J$7=Medarbejder!$T$2,Medarbejder!$T56,J$7=Medarbejder!$U$2,Medarbejder!$U56)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_xlfn.IFS(Q$7=Medarbejder!$O$2,Medarbejder!$O56,Q$7=Medarbejder!$P$2,Medarbejder!$P56,Q$7=Medarbejder!$Q$2,Medarbejder!$Q56,Q$7=Medarbejder!$R$2,Medarbejder!$R56,Q100=Medarbejder!$S$2,Medarbejder!$S56,Q$7=Medarbejder!$T$2,Medarbejder!$T56,Q$7=Medarbejder!$U$2,Medarbejder!$U56)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_xlfn.IFS(X$7=Medarbejder!$O$2,Medarbejder!$O56,X$7=Medarbejder!$P$2,Medarbejder!$P56,X$7=Medarbejder!$Q$2,Medarbejder!$Q56,X$7=Medarbejder!$R$2,Medarbejder!$R56,X100=Medarbejder!$S$2,Medarbejder!$S56,X$7=Medarbejder!$T$2,Medarbejder!$T56,X$7=Medarbejder!$U$2,Medarbejder!$U56)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100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16"/>
        <v>0</v>
      </c>
      <c r="AJ62" s="90">
        <f>SUMIF($D$7:$AH$7,Medarbejder!$U$2,$D62:$AH62)</f>
        <v>0</v>
      </c>
      <c r="AK62" s="5">
        <f t="shared" si="17"/>
        <v>0</v>
      </c>
      <c r="AL62" s="5">
        <f t="shared" si="18"/>
        <v>0</v>
      </c>
      <c r="AM62" s="5">
        <f t="shared" si="19"/>
        <v>0</v>
      </c>
      <c r="AN62" s="5">
        <f t="shared" si="20"/>
        <v>0</v>
      </c>
      <c r="AO62" s="5">
        <f t="shared" si="21"/>
        <v>0</v>
      </c>
      <c r="AP62" s="5">
        <f t="shared" si="22"/>
        <v>0</v>
      </c>
      <c r="AQ62" s="54">
        <f>Medarbejder!F56</f>
        <v>0</v>
      </c>
      <c r="AR62" s="54">
        <f t="shared" si="23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_xlfn.IFS(J$7=Medarbejder!$O$2,Medarbejder!$O57,J$7=Medarbejder!$P$2,Medarbejder!$P57,J$7=Medarbejder!$Q$2,Medarbejder!$Q57,J$7=Medarbejder!$R$2,Medarbejder!$R57,J101=Medarbejder!$S$2,Medarbejder!$S57,J$7=Medarbejder!$T$2,Medarbejder!$T57,J$7=Medarbejder!$U$2,Medarbejder!$U57)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_xlfn.IFS(Q$7=Medarbejder!$O$2,Medarbejder!$O57,Q$7=Medarbejder!$P$2,Medarbejder!$P57,Q$7=Medarbejder!$Q$2,Medarbejder!$Q57,Q$7=Medarbejder!$R$2,Medarbejder!$R57,Q101=Medarbejder!$S$2,Medarbejder!$S57,Q$7=Medarbejder!$T$2,Medarbejder!$T57,Q$7=Medarbejder!$U$2,Medarbejder!$U57)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_xlfn.IFS(X$7=Medarbejder!$O$2,Medarbejder!$O57,X$7=Medarbejder!$P$2,Medarbejder!$P57,X$7=Medarbejder!$Q$2,Medarbejder!$Q57,X$7=Medarbejder!$R$2,Medarbejder!$R57,X101=Medarbejder!$S$2,Medarbejder!$S57,X$7=Medarbejder!$T$2,Medarbejder!$T57,X$7=Medarbejder!$U$2,Medarbejder!$U57)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101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16"/>
        <v>0</v>
      </c>
      <c r="AJ63" s="90">
        <f>SUMIF($D$7:$AH$7,Medarbejder!$U$2,$D63:$AH63)</f>
        <v>0</v>
      </c>
      <c r="AK63" s="5">
        <f t="shared" si="17"/>
        <v>0</v>
      </c>
      <c r="AL63" s="5">
        <f t="shared" si="18"/>
        <v>0</v>
      </c>
      <c r="AM63" s="5">
        <f t="shared" si="19"/>
        <v>0</v>
      </c>
      <c r="AN63" s="5">
        <f t="shared" si="20"/>
        <v>0</v>
      </c>
      <c r="AO63" s="5">
        <f t="shared" si="21"/>
        <v>0</v>
      </c>
      <c r="AP63" s="5">
        <f t="shared" si="22"/>
        <v>0</v>
      </c>
      <c r="AQ63" s="54">
        <f>Medarbejder!F57</f>
        <v>0</v>
      </c>
      <c r="AR63" s="54">
        <f t="shared" si="23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_xlfn.IFS(J$7=Medarbejder!$O$2,Medarbejder!$O58,J$7=Medarbejder!$P$2,Medarbejder!$P58,J$7=Medarbejder!$Q$2,Medarbejder!$Q58,J$7=Medarbejder!$R$2,Medarbejder!$R58,J102=Medarbejder!$S$2,Medarbejder!$S58,J$7=Medarbejder!$T$2,Medarbejder!$T58,J$7=Medarbejder!$U$2,Medarbejder!$U58)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_xlfn.IFS(Q$7=Medarbejder!$O$2,Medarbejder!$O58,Q$7=Medarbejder!$P$2,Medarbejder!$P58,Q$7=Medarbejder!$Q$2,Medarbejder!$Q58,Q$7=Medarbejder!$R$2,Medarbejder!$R58,Q102=Medarbejder!$S$2,Medarbejder!$S58,Q$7=Medarbejder!$T$2,Medarbejder!$T58,Q$7=Medarbejder!$U$2,Medarbejder!$U58)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_xlfn.IFS(X$7=Medarbejder!$O$2,Medarbejder!$O58,X$7=Medarbejder!$P$2,Medarbejder!$P58,X$7=Medarbejder!$Q$2,Medarbejder!$Q58,X$7=Medarbejder!$R$2,Medarbejder!$R58,X102=Medarbejder!$S$2,Medarbejder!$S58,X$7=Medarbejder!$T$2,Medarbejder!$T58,X$7=Medarbejder!$U$2,Medarbejder!$U58)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102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16"/>
        <v>0</v>
      </c>
      <c r="AJ64" s="90">
        <f>SUMIF($D$7:$AH$7,Medarbejder!$U$2,$D64:$AH64)</f>
        <v>0</v>
      </c>
      <c r="AK64" s="5">
        <f t="shared" si="17"/>
        <v>0</v>
      </c>
      <c r="AL64" s="5">
        <f t="shared" si="18"/>
        <v>0</v>
      </c>
      <c r="AM64" s="5">
        <f t="shared" si="19"/>
        <v>0</v>
      </c>
      <c r="AN64" s="5">
        <f t="shared" si="20"/>
        <v>0</v>
      </c>
      <c r="AO64" s="5">
        <f t="shared" si="21"/>
        <v>0</v>
      </c>
      <c r="AP64" s="5">
        <f t="shared" si="22"/>
        <v>0</v>
      </c>
      <c r="AQ64" s="54">
        <f>Medarbejder!F58</f>
        <v>0</v>
      </c>
      <c r="AR64" s="54">
        <f t="shared" si="23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_xlfn.IFS(J$7=Medarbejder!$O$2,Medarbejder!$O59,J$7=Medarbejder!$P$2,Medarbejder!$P59,J$7=Medarbejder!$Q$2,Medarbejder!$Q59,J$7=Medarbejder!$R$2,Medarbejder!$R59,J103=Medarbejder!$S$2,Medarbejder!$S59,J$7=Medarbejder!$T$2,Medarbejder!$T59,J$7=Medarbejder!$U$2,Medarbejder!$U59)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_xlfn.IFS(Q$7=Medarbejder!$O$2,Medarbejder!$O59,Q$7=Medarbejder!$P$2,Medarbejder!$P59,Q$7=Medarbejder!$Q$2,Medarbejder!$Q59,Q$7=Medarbejder!$R$2,Medarbejder!$R59,Q103=Medarbejder!$S$2,Medarbejder!$S59,Q$7=Medarbejder!$T$2,Medarbejder!$T59,Q$7=Medarbejder!$U$2,Medarbejder!$U59)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_xlfn.IFS(X$7=Medarbejder!$O$2,Medarbejder!$O59,X$7=Medarbejder!$P$2,Medarbejder!$P59,X$7=Medarbejder!$Q$2,Medarbejder!$Q59,X$7=Medarbejder!$R$2,Medarbejder!$R59,X103=Medarbejder!$S$2,Medarbejder!$S59,X$7=Medarbejder!$T$2,Medarbejder!$T59,X$7=Medarbejder!$U$2,Medarbejder!$U59)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103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16"/>
        <v>0</v>
      </c>
      <c r="AJ65" s="90">
        <f>SUMIF($D$7:$AH$7,Medarbejder!$U$2,$D65:$AH65)</f>
        <v>0</v>
      </c>
      <c r="AK65" s="5">
        <f t="shared" si="17"/>
        <v>0</v>
      </c>
      <c r="AL65" s="5">
        <f t="shared" si="18"/>
        <v>0</v>
      </c>
      <c r="AM65" s="5">
        <f t="shared" si="19"/>
        <v>0</v>
      </c>
      <c r="AN65" s="5">
        <f t="shared" si="20"/>
        <v>0</v>
      </c>
      <c r="AO65" s="5">
        <f t="shared" si="21"/>
        <v>0</v>
      </c>
      <c r="AP65" s="5">
        <f t="shared" si="22"/>
        <v>0</v>
      </c>
      <c r="AQ65" s="54">
        <f>Medarbejder!F59</f>
        <v>0</v>
      </c>
      <c r="AR65" s="54">
        <f t="shared" si="23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_xlfn.IFS(J$7=Medarbejder!$O$2,Medarbejder!$O60,J$7=Medarbejder!$P$2,Medarbejder!$P60,J$7=Medarbejder!$Q$2,Medarbejder!$Q60,J$7=Medarbejder!$R$2,Medarbejder!$R60,J104=Medarbejder!$S$2,Medarbejder!$S60,J$7=Medarbejder!$T$2,Medarbejder!$T60,J$7=Medarbejder!$U$2,Medarbejder!$U60)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_xlfn.IFS(Q$7=Medarbejder!$O$2,Medarbejder!$O60,Q$7=Medarbejder!$P$2,Medarbejder!$P60,Q$7=Medarbejder!$Q$2,Medarbejder!$Q60,Q$7=Medarbejder!$R$2,Medarbejder!$R60,Q104=Medarbejder!$S$2,Medarbejder!$S60,Q$7=Medarbejder!$T$2,Medarbejder!$T60,Q$7=Medarbejder!$U$2,Medarbejder!$U60)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_xlfn.IFS(X$7=Medarbejder!$O$2,Medarbejder!$O60,X$7=Medarbejder!$P$2,Medarbejder!$P60,X$7=Medarbejder!$Q$2,Medarbejder!$Q60,X$7=Medarbejder!$R$2,Medarbejder!$R60,X104=Medarbejder!$S$2,Medarbejder!$S60,X$7=Medarbejder!$T$2,Medarbejder!$T60,X$7=Medarbejder!$U$2,Medarbejder!$U60)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104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16"/>
        <v>0</v>
      </c>
      <c r="AJ66" s="90">
        <f>SUMIF($D$7:$AH$7,Medarbejder!$U$2,$D66:$AH66)</f>
        <v>0</v>
      </c>
      <c r="AK66" s="5">
        <f t="shared" si="17"/>
        <v>0</v>
      </c>
      <c r="AL66" s="5">
        <f t="shared" si="18"/>
        <v>0</v>
      </c>
      <c r="AM66" s="5">
        <f t="shared" si="19"/>
        <v>0</v>
      </c>
      <c r="AN66" s="5">
        <f t="shared" si="20"/>
        <v>0</v>
      </c>
      <c r="AO66" s="5">
        <f t="shared" si="21"/>
        <v>0</v>
      </c>
      <c r="AP66" s="5">
        <f t="shared" si="22"/>
        <v>0</v>
      </c>
      <c r="AQ66" s="54">
        <f>Medarbejder!F60</f>
        <v>0</v>
      </c>
      <c r="AR66" s="54">
        <f t="shared" si="23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_xlfn.IFS(J$7=Medarbejder!$O$2,Medarbejder!$O61,J$7=Medarbejder!$P$2,Medarbejder!$P61,J$7=Medarbejder!$Q$2,Medarbejder!$Q61,J$7=Medarbejder!$R$2,Medarbejder!$R61,J105=Medarbejder!$S$2,Medarbejder!$S61,J$7=Medarbejder!$T$2,Medarbejder!$T61,J$7=Medarbejder!$U$2,Medarbejder!$U61)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_xlfn.IFS(Q$7=Medarbejder!$O$2,Medarbejder!$O61,Q$7=Medarbejder!$P$2,Medarbejder!$P61,Q$7=Medarbejder!$Q$2,Medarbejder!$Q61,Q$7=Medarbejder!$R$2,Medarbejder!$R61,Q105=Medarbejder!$S$2,Medarbejder!$S61,Q$7=Medarbejder!$T$2,Medarbejder!$T61,Q$7=Medarbejder!$U$2,Medarbejder!$U61)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_xlfn.IFS(X$7=Medarbejder!$O$2,Medarbejder!$O61,X$7=Medarbejder!$P$2,Medarbejder!$P61,X$7=Medarbejder!$Q$2,Medarbejder!$Q61,X$7=Medarbejder!$R$2,Medarbejder!$R61,X105=Medarbejder!$S$2,Medarbejder!$S61,X$7=Medarbejder!$T$2,Medarbejder!$T61,X$7=Medarbejder!$U$2,Medarbejder!$U61)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105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16"/>
        <v>0</v>
      </c>
      <c r="AJ67" s="90">
        <f>SUMIF($D$7:$AH$7,Medarbejder!$U$2,$D67:$AH67)</f>
        <v>0</v>
      </c>
      <c r="AK67" s="5">
        <f t="shared" si="17"/>
        <v>0</v>
      </c>
      <c r="AL67" s="5">
        <f t="shared" si="18"/>
        <v>0</v>
      </c>
      <c r="AM67" s="5">
        <f t="shared" si="19"/>
        <v>0</v>
      </c>
      <c r="AN67" s="5">
        <f t="shared" si="20"/>
        <v>0</v>
      </c>
      <c r="AO67" s="5">
        <f t="shared" si="21"/>
        <v>0</v>
      </c>
      <c r="AP67" s="5">
        <f t="shared" si="22"/>
        <v>0</v>
      </c>
      <c r="AQ67" s="54">
        <f>Medarbejder!F61</f>
        <v>0</v>
      </c>
      <c r="AR67" s="54">
        <f t="shared" si="23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_xlfn.IFS(J$7=Medarbejder!$O$2,Medarbejder!$O62,J$7=Medarbejder!$P$2,Medarbejder!$P62,J$7=Medarbejder!$Q$2,Medarbejder!$Q62,J$7=Medarbejder!$R$2,Medarbejder!$R62,J106=Medarbejder!$S$2,Medarbejder!$S62,J$7=Medarbejder!$T$2,Medarbejder!$T62,J$7=Medarbejder!$U$2,Medarbejder!$U62)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_xlfn.IFS(Q$7=Medarbejder!$O$2,Medarbejder!$O62,Q$7=Medarbejder!$P$2,Medarbejder!$P62,Q$7=Medarbejder!$Q$2,Medarbejder!$Q62,Q$7=Medarbejder!$R$2,Medarbejder!$R62,Q106=Medarbejder!$S$2,Medarbejder!$S62,Q$7=Medarbejder!$T$2,Medarbejder!$T62,Q$7=Medarbejder!$U$2,Medarbejder!$U62)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_xlfn.IFS(X$7=Medarbejder!$O$2,Medarbejder!$O62,X$7=Medarbejder!$P$2,Medarbejder!$P62,X$7=Medarbejder!$Q$2,Medarbejder!$Q62,X$7=Medarbejder!$R$2,Medarbejder!$R62,X106=Medarbejder!$S$2,Medarbejder!$S62,X$7=Medarbejder!$T$2,Medarbejder!$T62,X$7=Medarbejder!$U$2,Medarbejder!$U62)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106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16"/>
        <v>0</v>
      </c>
      <c r="AJ68" s="90">
        <f>SUMIF($D$7:$AH$7,Medarbejder!$U$2,$D68:$AH68)</f>
        <v>0</v>
      </c>
      <c r="AK68" s="5">
        <f t="shared" si="17"/>
        <v>0</v>
      </c>
      <c r="AL68" s="5">
        <f t="shared" si="18"/>
        <v>0</v>
      </c>
      <c r="AM68" s="5">
        <f t="shared" si="19"/>
        <v>0</v>
      </c>
      <c r="AN68" s="5">
        <f t="shared" si="20"/>
        <v>0</v>
      </c>
      <c r="AO68" s="5">
        <f t="shared" si="21"/>
        <v>0</v>
      </c>
      <c r="AP68" s="5">
        <f t="shared" si="22"/>
        <v>0</v>
      </c>
      <c r="AQ68" s="54">
        <f>Medarbejder!F62</f>
        <v>0</v>
      </c>
      <c r="AR68" s="54">
        <f t="shared" si="23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_xlfn.IFS(J$7=Medarbejder!$O$2,Medarbejder!$O63,J$7=Medarbejder!$P$2,Medarbejder!$P63,J$7=Medarbejder!$Q$2,Medarbejder!$Q63,J$7=Medarbejder!$R$2,Medarbejder!$R63,J107=Medarbejder!$S$2,Medarbejder!$S63,J$7=Medarbejder!$T$2,Medarbejder!$T63,J$7=Medarbejder!$U$2,Medarbejder!$U63)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_xlfn.IFS(Q$7=Medarbejder!$O$2,Medarbejder!$O63,Q$7=Medarbejder!$P$2,Medarbejder!$P63,Q$7=Medarbejder!$Q$2,Medarbejder!$Q63,Q$7=Medarbejder!$R$2,Medarbejder!$R63,Q107=Medarbejder!$S$2,Medarbejder!$S63,Q$7=Medarbejder!$T$2,Medarbejder!$T63,Q$7=Medarbejder!$U$2,Medarbejder!$U63)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_xlfn.IFS(X$7=Medarbejder!$O$2,Medarbejder!$O63,X$7=Medarbejder!$P$2,Medarbejder!$P63,X$7=Medarbejder!$Q$2,Medarbejder!$Q63,X$7=Medarbejder!$R$2,Medarbejder!$R63,X107=Medarbejder!$S$2,Medarbejder!$S63,X$7=Medarbejder!$T$2,Medarbejder!$T63,X$7=Medarbejder!$U$2,Medarbejder!$U63)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107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16"/>
        <v>0</v>
      </c>
      <c r="AJ69" s="90">
        <f>SUMIF($D$7:$AH$7,Medarbejder!$U$2,$D69:$AH69)</f>
        <v>0</v>
      </c>
      <c r="AK69" s="5">
        <f t="shared" si="17"/>
        <v>0</v>
      </c>
      <c r="AL69" s="5">
        <f t="shared" si="18"/>
        <v>0</v>
      </c>
      <c r="AM69" s="5">
        <f t="shared" si="19"/>
        <v>0</v>
      </c>
      <c r="AN69" s="5">
        <f t="shared" si="20"/>
        <v>0</v>
      </c>
      <c r="AO69" s="5">
        <f t="shared" si="21"/>
        <v>0</v>
      </c>
      <c r="AP69" s="5">
        <f t="shared" si="22"/>
        <v>0</v>
      </c>
      <c r="AQ69" s="54">
        <f>Medarbejder!F63</f>
        <v>0</v>
      </c>
      <c r="AR69" s="54">
        <f t="shared" si="23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_xlfn.IFS(J$7=Medarbejder!$O$2,Medarbejder!$O64,J$7=Medarbejder!$P$2,Medarbejder!$P64,J$7=Medarbejder!$Q$2,Medarbejder!$Q64,J$7=Medarbejder!$R$2,Medarbejder!$R64,J108=Medarbejder!$S$2,Medarbejder!$S64,J$7=Medarbejder!$T$2,Medarbejder!$T64,J$7=Medarbejder!$U$2,Medarbejder!$U64)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_xlfn.IFS(Q$7=Medarbejder!$O$2,Medarbejder!$O64,Q$7=Medarbejder!$P$2,Medarbejder!$P64,Q$7=Medarbejder!$Q$2,Medarbejder!$Q64,Q$7=Medarbejder!$R$2,Medarbejder!$R64,Q108=Medarbejder!$S$2,Medarbejder!$S64,Q$7=Medarbejder!$T$2,Medarbejder!$T64,Q$7=Medarbejder!$U$2,Medarbejder!$U64)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_xlfn.IFS(X$7=Medarbejder!$O$2,Medarbejder!$O64,X$7=Medarbejder!$P$2,Medarbejder!$P64,X$7=Medarbejder!$Q$2,Medarbejder!$Q64,X$7=Medarbejder!$R$2,Medarbejder!$R64,X108=Medarbejder!$S$2,Medarbejder!$S64,X$7=Medarbejder!$T$2,Medarbejder!$T64,X$7=Medarbejder!$U$2,Medarbejder!$U64)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108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16"/>
        <v>0</v>
      </c>
      <c r="AJ70" s="90">
        <f>SUMIF($D$7:$AH$7,Medarbejder!$U$2,$D70:$AH70)</f>
        <v>0</v>
      </c>
      <c r="AK70" s="5">
        <f t="shared" si="17"/>
        <v>0</v>
      </c>
      <c r="AL70" s="5">
        <f t="shared" si="18"/>
        <v>0</v>
      </c>
      <c r="AM70" s="5">
        <f t="shared" si="19"/>
        <v>0</v>
      </c>
      <c r="AN70" s="5">
        <f t="shared" si="20"/>
        <v>0</v>
      </c>
      <c r="AO70" s="5">
        <f t="shared" si="21"/>
        <v>0</v>
      </c>
      <c r="AP70" s="5">
        <f t="shared" si="22"/>
        <v>0</v>
      </c>
      <c r="AQ70" s="54">
        <f>Medarbejder!F64</f>
        <v>0</v>
      </c>
      <c r="AR70" s="54">
        <f t="shared" si="23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_xlfn.IFS(J$7=Medarbejder!$O$2,Medarbejder!$O65,J$7=Medarbejder!$P$2,Medarbejder!$P65,J$7=Medarbejder!$Q$2,Medarbejder!$Q65,J$7=Medarbejder!$R$2,Medarbejder!$R65,J109=Medarbejder!$S$2,Medarbejder!$S65,J$7=Medarbejder!$T$2,Medarbejder!$T65,J$7=Medarbejder!$U$2,Medarbejder!$U65)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_xlfn.IFS(Q$7=Medarbejder!$O$2,Medarbejder!$O65,Q$7=Medarbejder!$P$2,Medarbejder!$P65,Q$7=Medarbejder!$Q$2,Medarbejder!$Q65,Q$7=Medarbejder!$R$2,Medarbejder!$R65,Q109=Medarbejder!$S$2,Medarbejder!$S65,Q$7=Medarbejder!$T$2,Medarbejder!$T65,Q$7=Medarbejder!$U$2,Medarbejder!$U65)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_xlfn.IFS(X$7=Medarbejder!$O$2,Medarbejder!$O65,X$7=Medarbejder!$P$2,Medarbejder!$P65,X$7=Medarbejder!$Q$2,Medarbejder!$Q65,X$7=Medarbejder!$R$2,Medarbejder!$R65,X109=Medarbejder!$S$2,Medarbejder!$S65,X$7=Medarbejder!$T$2,Medarbejder!$T65,X$7=Medarbejder!$U$2,Medarbejder!$U65)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109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16"/>
        <v>0</v>
      </c>
      <c r="AJ71" s="90">
        <f>SUMIF($D$7:$AH$7,Medarbejder!$U$2,$D71:$AH71)</f>
        <v>0</v>
      </c>
      <c r="AK71" s="5">
        <f t="shared" si="17"/>
        <v>0</v>
      </c>
      <c r="AL71" s="5">
        <f t="shared" si="18"/>
        <v>0</v>
      </c>
      <c r="AM71" s="5">
        <f t="shared" si="19"/>
        <v>0</v>
      </c>
      <c r="AN71" s="5">
        <f t="shared" si="20"/>
        <v>0</v>
      </c>
      <c r="AO71" s="5">
        <f t="shared" si="21"/>
        <v>0</v>
      </c>
      <c r="AP71" s="5">
        <f t="shared" si="22"/>
        <v>0</v>
      </c>
      <c r="AQ71" s="54">
        <f>Medarbejder!F65</f>
        <v>0</v>
      </c>
      <c r="AR71" s="54">
        <f t="shared" si="23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_xlfn.IFS(J$7=Medarbejder!$O$2,Medarbejder!$O66,J$7=Medarbejder!$P$2,Medarbejder!$P66,J$7=Medarbejder!$Q$2,Medarbejder!$Q66,J$7=Medarbejder!$R$2,Medarbejder!$R66,J110=Medarbejder!$S$2,Medarbejder!$S66,J$7=Medarbejder!$T$2,Medarbejder!$T66,J$7=Medarbejder!$U$2,Medarbejder!$U66)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_xlfn.IFS(Q$7=Medarbejder!$O$2,Medarbejder!$O66,Q$7=Medarbejder!$P$2,Medarbejder!$P66,Q$7=Medarbejder!$Q$2,Medarbejder!$Q66,Q$7=Medarbejder!$R$2,Medarbejder!$R66,Q110=Medarbejder!$S$2,Medarbejder!$S66,Q$7=Medarbejder!$T$2,Medarbejder!$T66,Q$7=Medarbejder!$U$2,Medarbejder!$U66)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_xlfn.IFS(X$7=Medarbejder!$O$2,Medarbejder!$O66,X$7=Medarbejder!$P$2,Medarbejder!$P66,X$7=Medarbejder!$Q$2,Medarbejder!$Q66,X$7=Medarbejder!$R$2,Medarbejder!$R66,X110=Medarbejder!$S$2,Medarbejder!$S66,X$7=Medarbejder!$T$2,Medarbejder!$T66,X$7=Medarbejder!$U$2,Medarbejder!$U66)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110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16"/>
        <v>0</v>
      </c>
      <c r="AJ72" s="90">
        <f>SUMIF($D$7:$AH$7,Medarbejder!$U$2,$D72:$AH72)</f>
        <v>0</v>
      </c>
      <c r="AK72" s="5">
        <f t="shared" si="17"/>
        <v>0</v>
      </c>
      <c r="AL72" s="5">
        <f t="shared" si="18"/>
        <v>0</v>
      </c>
      <c r="AM72" s="5">
        <f t="shared" si="19"/>
        <v>0</v>
      </c>
      <c r="AN72" s="5">
        <f t="shared" si="20"/>
        <v>0</v>
      </c>
      <c r="AO72" s="5">
        <f t="shared" si="21"/>
        <v>0</v>
      </c>
      <c r="AP72" s="5">
        <f t="shared" si="22"/>
        <v>0</v>
      </c>
      <c r="AQ72" s="54">
        <f>Medarbejder!F66</f>
        <v>0</v>
      </c>
      <c r="AR72" s="54">
        <f t="shared" si="23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24">SUM(AJ9:AJ72)</f>
        <v>0</v>
      </c>
      <c r="AK73" s="24">
        <f t="shared" si="24"/>
        <v>0</v>
      </c>
      <c r="AL73" s="24">
        <f t="shared" si="24"/>
        <v>0</v>
      </c>
      <c r="AM73" s="24">
        <f t="shared" si="24"/>
        <v>0</v>
      </c>
      <c r="AN73" s="24">
        <f t="shared" si="24"/>
        <v>0</v>
      </c>
      <c r="AO73" s="24">
        <f t="shared" si="24"/>
        <v>0</v>
      </c>
      <c r="AP73" s="24">
        <f t="shared" si="24"/>
        <v>0</v>
      </c>
      <c r="AQ73" s="51"/>
      <c r="AR73" s="51"/>
    </row>
  </sheetData>
  <mergeCells count="12">
    <mergeCell ref="AI5:AI6"/>
    <mergeCell ref="U3:W3"/>
    <mergeCell ref="Y3:AA3"/>
    <mergeCell ref="Q3:S3"/>
    <mergeCell ref="J1:K1"/>
    <mergeCell ref="M1:N1"/>
    <mergeCell ref="P1:T1"/>
    <mergeCell ref="A1:C1"/>
    <mergeCell ref="A5:B6"/>
    <mergeCell ref="E3:G3"/>
    <mergeCell ref="I3:K3"/>
    <mergeCell ref="M3:O3"/>
  </mergeCells>
  <phoneticPr fontId="13" type="noConversion"/>
  <conditionalFormatting sqref="C9:C72">
    <cfRule type="containsText" dxfId="450" priority="40" operator="containsText" text="funktionær">
      <formula>NOT(ISERROR(SEARCH("funktionær",C9)))</formula>
    </cfRule>
    <cfRule type="containsText" dxfId="449" priority="41" operator="containsText" text="stoppet">
      <formula>NOT(ISERROR(SEARCH("stoppet",C9)))</formula>
    </cfRule>
    <cfRule type="containsText" dxfId="448" priority="42" operator="containsText" text="stopper">
      <formula>NOT(ISERROR(SEARCH("stopper",C9)))</formula>
    </cfRule>
    <cfRule type="containsText" dxfId="447" priority="43" operator="containsText" text="afløser">
      <formula>NOT(ISERROR(SEARCH("afløser",C9)))</formula>
    </cfRule>
    <cfRule type="containsText" dxfId="446" priority="44" operator="containsText" text="timelønnet">
      <formula>NOT(ISERROR(SEARCH("timelønnet",C9)))</formula>
    </cfRule>
  </conditionalFormatting>
  <conditionalFormatting sqref="D6:AH6">
    <cfRule type="containsErrors" dxfId="445" priority="1">
      <formula>ISERROR(D6)</formula>
    </cfRule>
  </conditionalFormatting>
  <conditionalFormatting sqref="D7:AH7">
    <cfRule type="containsText" dxfId="444" priority="64" operator="containsText" text="sø">
      <formula>NOT(ISERROR(SEARCH("sø",D7)))</formula>
    </cfRule>
    <cfRule type="containsText" dxfId="443" priority="65" operator="containsText" text="lø">
      <formula>NOT(ISERROR(SEARCH("lø",D7)))</formula>
    </cfRule>
  </conditionalFormatting>
  <conditionalFormatting sqref="D8:AH8">
    <cfRule type="cellIs" dxfId="442" priority="63" operator="equal">
      <formula>1</formula>
    </cfRule>
  </conditionalFormatting>
  <conditionalFormatting sqref="D9:AH72">
    <cfRule type="containsText" dxfId="439" priority="5" operator="containsText" text="g">
      <formula>NOT(ISERROR(SEARCH("g",D9)))</formula>
    </cfRule>
    <cfRule type="containsText" dxfId="438" priority="6" operator="containsText" text="ff">
      <formula>NOT(ISERROR(SEARCH("ff",D9)))</formula>
    </cfRule>
    <cfRule type="containsText" dxfId="437" priority="7" operator="containsText" text="bs">
      <formula>NOT(ISERROR(SEARCH("bs",D9)))</formula>
    </cfRule>
    <cfRule type="containsText" dxfId="436" priority="8" operator="containsText" text="s">
      <formula>NOT(ISERROR(SEARCH("s",D9)))</formula>
    </cfRule>
    <cfRule type="containsText" dxfId="435" priority="9" operator="containsText" text="p">
      <formula>NOT(ISERROR(SEARCH("p",D9)))</formula>
    </cfRule>
    <cfRule type="containsText" dxfId="434" priority="10" operator="containsText" text="f">
      <formula>NOT(ISERROR(SEARCH("f",D9)))</formula>
    </cfRule>
  </conditionalFormatting>
  <conditionalFormatting sqref="AI9:AI72 AK9:AP72">
    <cfRule type="dataBar" priority="66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{C91F8656-B02C-43D8-BD4A-03BC943A6550}</x14:id>
        </ext>
      </extLst>
    </cfRule>
  </conditionalFormatting>
  <conditionalFormatting sqref="AR9:AR72">
    <cfRule type="cellIs" dxfId="433" priority="27" operator="greaterThan">
      <formula>0</formula>
    </cfRule>
    <cfRule type="cellIs" dxfId="432" priority="28" operator="lessThan">
      <formula>0</formula>
    </cfRule>
  </conditionalFormatting>
  <dataValidations count="12">
    <dataValidation allowBlank="1" showInputMessage="1" showErrorMessage="1" prompt="Måned for denne fraværsplan. Opdater året i celle AH4. Registrer totaler efter måned i den sidste celle i tabellen. Angiv medarbejdernavne i kolonne B i tabellen" sqref="C6 A5" xr:uid="{59ADB4E9-202D-4E57-A8AA-F1D63FE66568}"/>
    <dataValidation allowBlank="1" showInputMessage="1" showErrorMessage="1" prompt="Angiv år i denne celle" sqref="AK6:AP6" xr:uid="{8E00538B-0D52-404F-B9E6-5737521171DC}"/>
    <dataValidation allowBlank="1" showInputMessage="1" showErrorMessage="1" prompt="Beregner automatisk en medarbejders samlede antal fraværsdage i denne måned" sqref="AK8:AP8" xr:uid="{972BF636-9A62-4DD2-B18A-7837D185B844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750E461F-71BC-4CDC-BD50-512AD6467FE8}"/>
    <dataValidation allowBlank="1" showInputMessage="1" showErrorMessage="1" prompt="Regnearkets titel findes i denne celle. Når titlen opdateres, arver hvert regneark automatisk ændringen." sqref="A1:A2" xr:uid="{BC38A1AA-2A72-42DA-A517-8DF2AD4E0BEB}"/>
    <dataValidation allowBlank="1" showInputMessage="1" showErrorMessage="1" prompt="Denne række definerer, hvilke nøgler der bruges i tabellen: Celle C2 er Ferie, G2 er Personlig, og K2 er Sygefravær. Cellerne O2 og S2 kan tilpasses" sqref="B3:C3" xr:uid="{DD096162-B84A-4F1F-B8F1-E40E04672809}"/>
    <dataValidation allowBlank="1" showInputMessage="1" showErrorMessage="1" prompt="Bogstavet &quot;F&quot; angiver fravær på grund af ferie" sqref="D3" xr:uid="{802C4181-38B0-42ED-B760-A9EBB90E9620}"/>
    <dataValidation allowBlank="1" showInputMessage="1" showErrorMessage="1" prompt="Bogstavet &quot;P&quot; angiver fravær af personlige grunde" sqref="H3" xr:uid="{5855A1EF-0D93-4864-8ACD-50F00C33EDCF}"/>
    <dataValidation allowBlank="1" showInputMessage="1" showErrorMessage="1" prompt="Bogstavet &quot;S&quot; angiver fravær på grund af sygdom" sqref="L3" xr:uid="{CCD43552-FB5E-4DC7-BAF0-D1F806D64C23}"/>
    <dataValidation allowBlank="1" showInputMessage="1" showErrorMessage="1" prompt="Angiv et bogstav, og tilpas navnet til højre for at tilføje et andet nøgleelement" sqref="P3 T3 X3" xr:uid="{6D1374FF-9752-45A8-B1C8-9E32B0111443}"/>
    <dataValidation allowBlank="1" showInputMessage="1" showErrorMessage="1" prompt="Angiv et beskrivende navn for den brugerdefinerede nøgle til venstre" sqref="Q3 U3 Y3" xr:uid="{2DA5EA74-897F-47F6-8790-03EC439DE5FC}"/>
    <dataValidation allowBlank="1" showInputMessage="1" showErrorMessage="1" prompt="Angiv år i cellen nedenunder" sqref="AK4:AP5" xr:uid="{35A3F980-26BA-4612-9681-0A254F044492}"/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D2090C0-D91D-4E69-B66B-379015F361A9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4" id="{EA566DA9-54D4-489A-AB2F-706F374020CD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C91F8656-B02C-43D8-BD4A-03BC943A6550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1651B-6ACB-423F-BCF1-EA018127D691}">
  <dimension ref="A1:AR73"/>
  <sheetViews>
    <sheetView showZeros="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1" sqref="D1:D1048576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5"/>
      <c r="E1" s="16"/>
      <c r="F1" s="16"/>
      <c r="G1" s="16"/>
      <c r="H1" s="16"/>
      <c r="I1" s="63" t="s">
        <v>53</v>
      </c>
      <c r="J1" s="112">
        <f>Opstart!F5</f>
        <v>45366</v>
      </c>
      <c r="K1" s="112"/>
      <c r="L1" s="65" t="s">
        <v>54</v>
      </c>
      <c r="M1" s="112">
        <f>Opstart!G5</f>
        <v>45396</v>
      </c>
      <c r="N1" s="112"/>
      <c r="O1" s="2"/>
      <c r="P1" s="120" t="str">
        <f>Opstart!B2</f>
        <v>Firma1</v>
      </c>
      <c r="Q1" s="120"/>
      <c r="R1" s="120"/>
      <c r="S1" s="120"/>
      <c r="T1" s="120"/>
    </row>
    <row r="2" spans="1:44" s="1" customFormat="1" ht="3.95" customHeight="1" x14ac:dyDescent="0.25">
      <c r="A2" s="69"/>
      <c r="B2" s="69"/>
      <c r="C2" s="69"/>
      <c r="D2" s="15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</row>
    <row r="3" spans="1:44" s="1" customFormat="1" ht="15" customHeight="1" x14ac:dyDescent="0.25">
      <c r="A3" s="13"/>
      <c r="B3" s="17" t="s">
        <v>0</v>
      </c>
      <c r="C3" s="14"/>
      <c r="D3" s="9" t="s">
        <v>1</v>
      </c>
      <c r="E3" s="108" t="s">
        <v>2</v>
      </c>
      <c r="F3" s="108"/>
      <c r="G3" s="108"/>
      <c r="H3" s="41" t="s">
        <v>3</v>
      </c>
      <c r="I3" s="109" t="s">
        <v>4</v>
      </c>
      <c r="J3" s="109"/>
      <c r="K3" s="109"/>
      <c r="L3" s="55" t="s">
        <v>5</v>
      </c>
      <c r="M3" s="113" t="s">
        <v>6</v>
      </c>
      <c r="N3" s="113"/>
      <c r="O3" s="113"/>
      <c r="P3" s="10" t="s">
        <v>7</v>
      </c>
      <c r="Q3" s="108" t="s">
        <v>8</v>
      </c>
      <c r="R3" s="108"/>
      <c r="S3" s="108"/>
      <c r="T3" s="11" t="s">
        <v>9</v>
      </c>
      <c r="U3" s="108" t="s">
        <v>10</v>
      </c>
      <c r="V3" s="108"/>
      <c r="W3" s="108"/>
      <c r="X3" s="12" t="s">
        <v>11</v>
      </c>
      <c r="Y3" s="108" t="s">
        <v>12</v>
      </c>
      <c r="Z3" s="108"/>
      <c r="AA3" s="108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27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helligdage'!$C$2,'Ferie helligdage'!$A$2)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helligdage'!$L$35,'Ferie helligdage'!$I$35)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helligdage'!$L$35,'Ferie helligdage'!$I$35)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helligdage'!$L$35,'Ferie helligdage'!$I$35)</f>
        <v>#N/A</v>
      </c>
      <c r="H6" s="94" t="e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helligdage'!$L$35,'Ferie helligdage'!$I$35)</f>
        <v>#N/A</v>
      </c>
      <c r="I6" s="94" t="e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helligdage'!$L$35,'Ferie helligdage'!$I$35)</f>
        <v>#N/A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helligdage'!$L$35,'Ferie helligdage'!$I$35)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helligdage'!$L$35,'Ferie helligdage'!$I$35)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helligdage'!$L$35,'Ferie helligdage'!$I$35)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helligdage'!$L$35,'Ferie helligdage'!$I$35)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helligdage'!$L$35,'Ferie helligdage'!$I$35)</f>
        <v>#N/A</v>
      </c>
      <c r="O6" s="94" t="e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helligdage'!$L$35,'Ferie helligdage'!$I$35)</f>
        <v>#N/A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helligdage'!$L$35,'Ferie helligdage'!$I$35)</f>
        <v>#N/A</v>
      </c>
      <c r="Q6" s="94" t="str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helligdage'!$L$35,'Ferie helligdage'!$I$35)</f>
        <v>Skærtorsdag</v>
      </c>
      <c r="R6" s="94" t="str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helligdage'!$L$35,'Ferie helligdage'!$I$35)</f>
        <v>Langfredag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helligdage'!$L$35,'Ferie helligdage'!$I$35)</f>
        <v>#N/A</v>
      </c>
      <c r="T6" s="94" t="str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helligdage'!$L$35,'Ferie helligdage'!$I$35)</f>
        <v>1.påskedag</v>
      </c>
      <c r="U6" s="94" t="str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helligdage'!$L$35,'Ferie helligdage'!$I$35)</f>
        <v>2. påskedag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helligdage'!$L$35,'Ferie helligdage'!$I$35)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helligdage'!$L$35,'Ferie helligdage'!$I$35)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helligdage'!$L$35,'Ferie helligdage'!$I$35)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helligdage'!$L$35,'Ferie helligdage'!$I$35)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helligdage'!$L$35,'Ferie helligdage'!$I$35)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helligdage'!$L$35,'Ferie helligdage'!$I$35)</f>
        <v>#N/A</v>
      </c>
      <c r="AB6" s="94" t="e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helligdage'!$L$35,'Ferie helligdage'!$I$35)</f>
        <v>#N/A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helligdage'!$L$35,'Ferie helligdage'!$I$35)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helligdage'!$L$35,'Ferie helligdage'!$I$35)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helligdage'!$L$35,'Ferie helligdage'!$I$35)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helligdage'!$L$35,'Ferie helligdage'!$I$35)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helligdage'!$L$35,'Ferie helligdage'!$I$35)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helligdage'!$L$35,'Ferie helligdage'!$I$35)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5" t="str">
        <f>PROPER(TEXT(D8,"dddd"))</f>
        <v>Fredag</v>
      </c>
      <c r="E7" s="45" t="str">
        <f t="shared" ref="E7:AH7" si="0">PROPER(TEXT(E8,"dddd"))</f>
        <v>Lørdag</v>
      </c>
      <c r="F7" s="45" t="str">
        <f t="shared" si="0"/>
        <v>Søndag</v>
      </c>
      <c r="G7" s="45" t="str">
        <f t="shared" si="0"/>
        <v>Mandag</v>
      </c>
      <c r="H7" s="45" t="str">
        <f t="shared" si="0"/>
        <v>Tirsdag</v>
      </c>
      <c r="I7" s="45" t="str">
        <f t="shared" si="0"/>
        <v>Onsdag</v>
      </c>
      <c r="J7" s="45" t="str">
        <f t="shared" si="0"/>
        <v>Torsdag</v>
      </c>
      <c r="K7" s="45" t="str">
        <f t="shared" si="0"/>
        <v>Fredag</v>
      </c>
      <c r="L7" s="45" t="str">
        <f t="shared" si="0"/>
        <v>Lørdag</v>
      </c>
      <c r="M7" s="45" t="str">
        <f t="shared" si="0"/>
        <v>Søndag</v>
      </c>
      <c r="N7" s="45" t="str">
        <f t="shared" si="0"/>
        <v>Mandag</v>
      </c>
      <c r="O7" s="45" t="str">
        <f t="shared" si="0"/>
        <v>Tirsdag</v>
      </c>
      <c r="P7" s="45" t="str">
        <f t="shared" si="0"/>
        <v>Onsdag</v>
      </c>
      <c r="Q7" s="45" t="str">
        <f t="shared" si="0"/>
        <v>Torsdag</v>
      </c>
      <c r="R7" s="45" t="str">
        <f t="shared" si="0"/>
        <v>Fredag</v>
      </c>
      <c r="S7" s="45" t="str">
        <f t="shared" si="0"/>
        <v>Lørdag</v>
      </c>
      <c r="T7" s="45" t="str">
        <f t="shared" si="0"/>
        <v>Søndag</v>
      </c>
      <c r="U7" s="45" t="str">
        <f t="shared" si="0"/>
        <v>Mandag</v>
      </c>
      <c r="V7" s="45" t="str">
        <f t="shared" si="0"/>
        <v>Tirsdag</v>
      </c>
      <c r="W7" s="45" t="str">
        <f t="shared" si="0"/>
        <v>Onsdag</v>
      </c>
      <c r="X7" s="45" t="str">
        <f t="shared" si="0"/>
        <v>Torsdag</v>
      </c>
      <c r="Y7" s="45" t="str">
        <f t="shared" si="0"/>
        <v>Fredag</v>
      </c>
      <c r="Z7" s="45" t="str">
        <f t="shared" si="0"/>
        <v>Lørdag</v>
      </c>
      <c r="AA7" s="45" t="str">
        <f t="shared" si="0"/>
        <v>Søndag</v>
      </c>
      <c r="AB7" s="45" t="str">
        <f t="shared" si="0"/>
        <v>Mandag</v>
      </c>
      <c r="AC7" s="45" t="str">
        <f t="shared" si="0"/>
        <v>Tirsdag</v>
      </c>
      <c r="AD7" s="45" t="str">
        <f t="shared" si="0"/>
        <v>Onsdag</v>
      </c>
      <c r="AE7" s="45" t="str">
        <f t="shared" si="0"/>
        <v>Torsdag</v>
      </c>
      <c r="AF7" s="45" t="str">
        <f t="shared" si="0"/>
        <v>Fredag</v>
      </c>
      <c r="AG7" s="45" t="str">
        <f t="shared" si="0"/>
        <v>Lørdag</v>
      </c>
      <c r="AH7" s="45" t="str">
        <f t="shared" si="0"/>
        <v>Søndag</v>
      </c>
      <c r="AI7" s="29" t="s">
        <v>18</v>
      </c>
      <c r="AJ7" s="29" t="s">
        <v>20</v>
      </c>
      <c r="AK7" s="30"/>
      <c r="AL7" s="30"/>
      <c r="AM7" s="30"/>
      <c r="AN7" s="30"/>
      <c r="AO7" s="30"/>
      <c r="AP7" s="30"/>
      <c r="AQ7" s="52"/>
      <c r="AR7" s="52"/>
    </row>
    <row r="8" spans="1:44" ht="15" customHeight="1" x14ac:dyDescent="0.25">
      <c r="A8" s="19" t="s">
        <v>14</v>
      </c>
      <c r="B8" s="19" t="s">
        <v>15</v>
      </c>
      <c r="C8" s="20" t="s">
        <v>16</v>
      </c>
      <c r="D8" s="40">
        <f>DATE(Opstart!E2,3,15)</f>
        <v>45366</v>
      </c>
      <c r="E8" s="40">
        <f>D8+1</f>
        <v>45367</v>
      </c>
      <c r="F8" s="40">
        <f t="shared" ref="F8:AH8" si="1">E8+1</f>
        <v>45368</v>
      </c>
      <c r="G8" s="40">
        <f t="shared" si="1"/>
        <v>45369</v>
      </c>
      <c r="H8" s="40">
        <f t="shared" si="1"/>
        <v>45370</v>
      </c>
      <c r="I8" s="40">
        <f t="shared" si="1"/>
        <v>45371</v>
      </c>
      <c r="J8" s="40">
        <f t="shared" si="1"/>
        <v>45372</v>
      </c>
      <c r="K8" s="40">
        <f t="shared" si="1"/>
        <v>45373</v>
      </c>
      <c r="L8" s="40">
        <f t="shared" si="1"/>
        <v>45374</v>
      </c>
      <c r="M8" s="40">
        <f t="shared" si="1"/>
        <v>45375</v>
      </c>
      <c r="N8" s="40">
        <f t="shared" si="1"/>
        <v>45376</v>
      </c>
      <c r="O8" s="40">
        <f t="shared" si="1"/>
        <v>45377</v>
      </c>
      <c r="P8" s="40">
        <f t="shared" si="1"/>
        <v>45378</v>
      </c>
      <c r="Q8" s="40">
        <f t="shared" si="1"/>
        <v>45379</v>
      </c>
      <c r="R8" s="40">
        <f t="shared" si="1"/>
        <v>45380</v>
      </c>
      <c r="S8" s="40">
        <f t="shared" si="1"/>
        <v>45381</v>
      </c>
      <c r="T8" s="40">
        <f t="shared" si="1"/>
        <v>45382</v>
      </c>
      <c r="U8" s="40">
        <f t="shared" si="1"/>
        <v>45383</v>
      </c>
      <c r="V8" s="40">
        <f t="shared" si="1"/>
        <v>45384</v>
      </c>
      <c r="W8" s="40">
        <f t="shared" si="1"/>
        <v>45385</v>
      </c>
      <c r="X8" s="40">
        <f t="shared" si="1"/>
        <v>45386</v>
      </c>
      <c r="Y8" s="40">
        <f t="shared" si="1"/>
        <v>45387</v>
      </c>
      <c r="Z8" s="40">
        <f t="shared" si="1"/>
        <v>45388</v>
      </c>
      <c r="AA8" s="40">
        <f t="shared" si="1"/>
        <v>45389</v>
      </c>
      <c r="AB8" s="40">
        <f t="shared" si="1"/>
        <v>45390</v>
      </c>
      <c r="AC8" s="40">
        <f t="shared" si="1"/>
        <v>45391</v>
      </c>
      <c r="AD8" s="40">
        <f t="shared" si="1"/>
        <v>45392</v>
      </c>
      <c r="AE8" s="40">
        <f t="shared" si="1"/>
        <v>45393</v>
      </c>
      <c r="AF8" s="40">
        <f t="shared" si="1"/>
        <v>45394</v>
      </c>
      <c r="AG8" s="40">
        <f t="shared" si="1"/>
        <v>45395</v>
      </c>
      <c r="AH8" s="40">
        <f t="shared" si="1"/>
        <v>45396</v>
      </c>
      <c r="AI8" s="31" t="s">
        <v>19</v>
      </c>
      <c r="AJ8" s="31" t="s">
        <v>21</v>
      </c>
      <c r="AK8" s="32" t="s">
        <v>17</v>
      </c>
      <c r="AL8" s="32" t="s">
        <v>6</v>
      </c>
      <c r="AM8" s="32" t="s">
        <v>4</v>
      </c>
      <c r="AN8" s="32" t="s">
        <v>8</v>
      </c>
      <c r="AO8" s="32" t="s">
        <v>10</v>
      </c>
      <c r="AP8" s="32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 cm="1">
        <f t="array" ref="J9">_xlfn.IFS(J$7=Medarbejder!$O$2,Medarbejder!$O3,J$7=Medarbejder!$P$2,Medarbejder!$P3,J$7=Medarbejder!$Q$2,Medarbejder!$Q3,J$7=Medarbejder!$R$2,Medarbejder!$R3,J47=Medarbejder!$S$2,Medarbejder!$S3,J$7=Medarbejder!$T$2,Medarbejder!$T3,J$7=Medarbejder!$U$2,Medarbejder!$U3)</f>
        <v>0</v>
      </c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 cm="1">
        <f t="array" ref="Q9">_xlfn.IFS(Q$7=Medarbejder!$O$2,Medarbejder!$O3,Q$7=Medarbejder!$P$2,Medarbejder!$P3,Q$7=Medarbejder!$Q$2,Medarbejder!$Q3,Q$7=Medarbejder!$R$2,Medarbejder!$R3,Q47=Medarbejder!$S$2,Medarbejder!$S3,Q$7=Medarbejder!$T$2,Medarbejder!$T3,Q$7=Medarbejder!$U$2,Medarbejder!$U3)</f>
        <v>0</v>
      </c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_xlfn.IFS(X$7=Medarbejder!$O$2,Medarbejder!$O3,X$7=Medarbejder!$P$2,Medarbejder!$P3,X$7=Medarbejder!$Q$2,Medarbejder!$Q3,X$7=Medarbejder!$R$2,Medarbejder!$R3,X47=Medarbejder!$S$2,Medarbejder!$S3,X$7=Medarbejder!$T$2,Medarbejder!$T3,X$7=Medarbejder!$U$2,Medarbejder!$U3)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_xlfn.IFS(AE$7=Medarbejder!$O$2,Medarbejder!$O3,AE$7=Medarbejder!$P$2,Medarbejder!$P3,AE$7=Medarbejder!$Q$2,Medarbejder!$Q3,AE$7=Medarbejder!$R$2,Medarbejder!$R3,AE47=Medarbejder!$S$2,Medarbejder!$S3,AE$7=Medarbejder!$T$2,Medarbejder!$T3,AE$7=Medarbejder!$U$2,Medarbejder!$U3)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COUNTIFS($D9:$AH9,"S")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_xlfn.IFS(J$7=Medarbejder!$O$2,Medarbejder!$O4,J$7=Medarbejder!$P$2,Medarbejder!$P4,J$7=Medarbejder!$Q$2,Medarbejder!$Q4,J$7=Medarbejder!$R$2,Medarbejder!$R4,J48=Medarbejder!$S$2,Medarbejder!$S4,J$7=Medarbejder!$T$2,Medarbejder!$T4,J$7=Medarbejder!$U$2,Medarbejder!$U4)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_xlfn.IFS(Q$7=Medarbejder!$O$2,Medarbejder!$O4,Q$7=Medarbejder!$P$2,Medarbejder!$P4,Q$7=Medarbejder!$Q$2,Medarbejder!$Q4,Q$7=Medarbejder!$R$2,Medarbejder!$R4,Q48=Medarbejder!$S$2,Medarbejder!$S4,Q$7=Medarbejder!$T$2,Medarbejder!$T4,Q$7=Medarbejder!$U$2,Medarbejder!$U4)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_xlfn.IFS(X$7=Medarbejder!$O$2,Medarbejder!$O4,X$7=Medarbejder!$P$2,Medarbejder!$P4,X$7=Medarbejder!$Q$2,Medarbejder!$Q4,X$7=Medarbejder!$R$2,Medarbejder!$R4,X48=Medarbejder!$S$2,Medarbejder!$S4,X$7=Medarbejder!$T$2,Medarbejder!$T4,X$7=Medarbejder!$U$2,Medarbejder!$U4)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_xlfn.IFS(AE$7=Medarbejder!$O$2,Medarbejder!$O4,AE$7=Medarbejder!$P$2,Medarbejder!$P4,AE$7=Medarbejder!$Q$2,Medarbejder!$Q4,AE$7=Medarbejder!$R$2,Medarbejder!$R4,AE48=Medarbejder!$S$2,Medarbejder!$S4,AE$7=Medarbejder!$T$2,Medarbejder!$T4,AE$7=Medarbejder!$U$2,Medarbejder!$U4)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2">SUM($D10:$AH10)</f>
        <v>0</v>
      </c>
      <c r="AJ10" s="90">
        <f>SUMIF($D$7:$AH$7,Medarbejder!$U$2,$D10:$AH10)</f>
        <v>0</v>
      </c>
      <c r="AK10" s="5">
        <f t="shared" ref="AK10:AK72" si="3">COUNTIFS($D10:$AH10,"F")</f>
        <v>0</v>
      </c>
      <c r="AL10" s="5">
        <f t="shared" ref="AL10:AL72" si="4">COUNTIFS($D10:$AH10,"S")</f>
        <v>0</v>
      </c>
      <c r="AM10" s="5">
        <f t="shared" ref="AM10:AM72" si="5">COUNTIFS($D10:$AH10,"P")</f>
        <v>0</v>
      </c>
      <c r="AN10" s="5">
        <f t="shared" ref="AN10:AN72" si="6">COUNTIFS($D10:$AH10,"BS")</f>
        <v>0</v>
      </c>
      <c r="AO10" s="5">
        <f t="shared" ref="AO10:AO72" si="7">COUNTIFS($D10:$AH10,"FF")</f>
        <v>0</v>
      </c>
      <c r="AP10" s="5">
        <f t="shared" ref="AP10:AP72" si="8">COUNTIFS($D10:$AH10,"G")</f>
        <v>0</v>
      </c>
      <c r="AQ10" s="54">
        <f>Medarbejder!F4</f>
        <v>0</v>
      </c>
      <c r="AR10" s="54">
        <f t="shared" ref="AR10:AR72" si="9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_xlfn.IFS(J$7=Medarbejder!$O$2,Medarbejder!$O5,J$7=Medarbejder!$P$2,Medarbejder!$P5,J$7=Medarbejder!$Q$2,Medarbejder!$Q5,J$7=Medarbejder!$R$2,Medarbejder!$R5,J49=Medarbejder!$S$2,Medarbejder!$S5,J$7=Medarbejder!$T$2,Medarbejder!$T5,J$7=Medarbejder!$U$2,Medarbejder!$U5)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_xlfn.IFS(Q$7=Medarbejder!$O$2,Medarbejder!$O5,Q$7=Medarbejder!$P$2,Medarbejder!$P5,Q$7=Medarbejder!$Q$2,Medarbejder!$Q5,Q$7=Medarbejder!$R$2,Medarbejder!$R5,Q49=Medarbejder!$S$2,Medarbejder!$S5,Q$7=Medarbejder!$T$2,Medarbejder!$T5,Q$7=Medarbejder!$U$2,Medarbejder!$U5)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_xlfn.IFS(X$7=Medarbejder!$O$2,Medarbejder!$O5,X$7=Medarbejder!$P$2,Medarbejder!$P5,X$7=Medarbejder!$Q$2,Medarbejder!$Q5,X$7=Medarbejder!$R$2,Medarbejder!$R5,X49=Medarbejder!$S$2,Medarbejder!$S5,X$7=Medarbejder!$T$2,Medarbejder!$T5,X$7=Medarbejder!$U$2,Medarbejder!$U5)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_xlfn.IFS(AE$7=Medarbejder!$O$2,Medarbejder!$O5,AE$7=Medarbejder!$P$2,Medarbejder!$P5,AE$7=Medarbejder!$Q$2,Medarbejder!$Q5,AE$7=Medarbejder!$R$2,Medarbejder!$R5,AE49=Medarbejder!$S$2,Medarbejder!$S5,AE$7=Medarbejder!$T$2,Medarbejder!$T5,AE$7=Medarbejder!$U$2,Medarbejder!$U5)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2"/>
        <v>0</v>
      </c>
      <c r="AJ11" s="90">
        <f>SUMIF($D$7:$AH$7,Medarbejder!$U$2,$D11:$AH11)</f>
        <v>0</v>
      </c>
      <c r="AK11" s="5">
        <f t="shared" si="3"/>
        <v>0</v>
      </c>
      <c r="AL11" s="5">
        <f t="shared" si="4"/>
        <v>0</v>
      </c>
      <c r="AM11" s="5">
        <f t="shared" si="5"/>
        <v>0</v>
      </c>
      <c r="AN11" s="5">
        <f t="shared" si="6"/>
        <v>0</v>
      </c>
      <c r="AO11" s="5">
        <f t="shared" si="7"/>
        <v>0</v>
      </c>
      <c r="AP11" s="5">
        <f t="shared" si="8"/>
        <v>0</v>
      </c>
      <c r="AQ11" s="54">
        <f>Medarbejder!F5</f>
        <v>0</v>
      </c>
      <c r="AR11" s="54">
        <f t="shared" si="9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_xlfn.IFS(J$7=Medarbejder!$O$2,Medarbejder!$O6,J$7=Medarbejder!$P$2,Medarbejder!$P6,J$7=Medarbejder!$Q$2,Medarbejder!$Q6,J$7=Medarbejder!$R$2,Medarbejder!$R6,J50=Medarbejder!$S$2,Medarbejder!$S6,J$7=Medarbejder!$T$2,Medarbejder!$T6,J$7=Medarbejder!$U$2,Medarbejder!$U6)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_xlfn.IFS(Q$7=Medarbejder!$O$2,Medarbejder!$O6,Q$7=Medarbejder!$P$2,Medarbejder!$P6,Q$7=Medarbejder!$Q$2,Medarbejder!$Q6,Q$7=Medarbejder!$R$2,Medarbejder!$R6,Q50=Medarbejder!$S$2,Medarbejder!$S6,Q$7=Medarbejder!$T$2,Medarbejder!$T6,Q$7=Medarbejder!$U$2,Medarbejder!$U6)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_xlfn.IFS(X$7=Medarbejder!$O$2,Medarbejder!$O6,X$7=Medarbejder!$P$2,Medarbejder!$P6,X$7=Medarbejder!$Q$2,Medarbejder!$Q6,X$7=Medarbejder!$R$2,Medarbejder!$R6,X50=Medarbejder!$S$2,Medarbejder!$S6,X$7=Medarbejder!$T$2,Medarbejder!$T6,X$7=Medarbejder!$U$2,Medarbejder!$U6)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_xlfn.IFS(AE$7=Medarbejder!$O$2,Medarbejder!$O6,AE$7=Medarbejder!$P$2,Medarbejder!$P6,AE$7=Medarbejder!$Q$2,Medarbejder!$Q6,AE$7=Medarbejder!$R$2,Medarbejder!$R6,AE50=Medarbejder!$S$2,Medarbejder!$S6,AE$7=Medarbejder!$T$2,Medarbejder!$T6,AE$7=Medarbejder!$U$2,Medarbejder!$U6)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2"/>
        <v>0</v>
      </c>
      <c r="AJ12" s="90">
        <f>SUMIF($D$7:$AH$7,Medarbejder!$U$2,$D12:$AH12)</f>
        <v>0</v>
      </c>
      <c r="AK12" s="5">
        <f t="shared" si="3"/>
        <v>0</v>
      </c>
      <c r="AL12" s="5">
        <f t="shared" si="4"/>
        <v>0</v>
      </c>
      <c r="AM12" s="5">
        <f t="shared" si="5"/>
        <v>0</v>
      </c>
      <c r="AN12" s="5">
        <f t="shared" si="6"/>
        <v>0</v>
      </c>
      <c r="AO12" s="5">
        <f t="shared" si="7"/>
        <v>0</v>
      </c>
      <c r="AP12" s="5">
        <f t="shared" si="8"/>
        <v>0</v>
      </c>
      <c r="AQ12" s="54">
        <f>Medarbejder!F6</f>
        <v>0</v>
      </c>
      <c r="AR12" s="54">
        <f t="shared" si="9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_xlfn.IFS(J$7=Medarbejder!$O$2,Medarbejder!$O7,J$7=Medarbejder!$P$2,Medarbejder!$P7,J$7=Medarbejder!$Q$2,Medarbejder!$Q7,J$7=Medarbejder!$R$2,Medarbejder!$R7,J51=Medarbejder!$S$2,Medarbejder!$S7,J$7=Medarbejder!$T$2,Medarbejder!$T7,J$7=Medarbejder!$U$2,Medarbejder!$U7)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_xlfn.IFS(Q$7=Medarbejder!$O$2,Medarbejder!$O7,Q$7=Medarbejder!$P$2,Medarbejder!$P7,Q$7=Medarbejder!$Q$2,Medarbejder!$Q7,Q$7=Medarbejder!$R$2,Medarbejder!$R7,Q51=Medarbejder!$S$2,Medarbejder!$S7,Q$7=Medarbejder!$T$2,Medarbejder!$T7,Q$7=Medarbejder!$U$2,Medarbejder!$U7)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_xlfn.IFS(X$7=Medarbejder!$O$2,Medarbejder!$O7,X$7=Medarbejder!$P$2,Medarbejder!$P7,X$7=Medarbejder!$Q$2,Medarbejder!$Q7,X$7=Medarbejder!$R$2,Medarbejder!$R7,X51=Medarbejder!$S$2,Medarbejder!$S7,X$7=Medarbejder!$T$2,Medarbejder!$T7,X$7=Medarbejder!$U$2,Medarbejder!$U7)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_xlfn.IFS(AE$7=Medarbejder!$O$2,Medarbejder!$O7,AE$7=Medarbejder!$P$2,Medarbejder!$P7,AE$7=Medarbejder!$Q$2,Medarbejder!$Q7,AE$7=Medarbejder!$R$2,Medarbejder!$R7,AE51=Medarbejder!$S$2,Medarbejder!$S7,AE$7=Medarbejder!$T$2,Medarbejder!$T7,AE$7=Medarbejder!$U$2,Medarbejder!$U7)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2"/>
        <v>0</v>
      </c>
      <c r="AJ13" s="90">
        <f>SUMIF($D$7:$AH$7,Medarbejder!$U$2,$D13:$AH13)</f>
        <v>0</v>
      </c>
      <c r="AK13" s="5">
        <f t="shared" si="3"/>
        <v>0</v>
      </c>
      <c r="AL13" s="5">
        <f t="shared" si="4"/>
        <v>0</v>
      </c>
      <c r="AM13" s="5">
        <f t="shared" si="5"/>
        <v>0</v>
      </c>
      <c r="AN13" s="5">
        <f t="shared" si="6"/>
        <v>0</v>
      </c>
      <c r="AO13" s="5">
        <f t="shared" si="7"/>
        <v>0</v>
      </c>
      <c r="AP13" s="5">
        <f t="shared" si="8"/>
        <v>0</v>
      </c>
      <c r="AQ13" s="54">
        <f>Medarbejder!F7</f>
        <v>0</v>
      </c>
      <c r="AR13" s="54">
        <f t="shared" si="9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_xlfn.IFS(J$7=Medarbejder!$O$2,Medarbejder!$O8,J$7=Medarbejder!$P$2,Medarbejder!$P8,J$7=Medarbejder!$Q$2,Medarbejder!$Q8,J$7=Medarbejder!$R$2,Medarbejder!$R8,J52=Medarbejder!$S$2,Medarbejder!$S8,J$7=Medarbejder!$T$2,Medarbejder!$T8,J$7=Medarbejder!$U$2,Medarbejder!$U8)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_xlfn.IFS(Q$7=Medarbejder!$O$2,Medarbejder!$O8,Q$7=Medarbejder!$P$2,Medarbejder!$P8,Q$7=Medarbejder!$Q$2,Medarbejder!$Q8,Q$7=Medarbejder!$R$2,Medarbejder!$R8,Q52=Medarbejder!$S$2,Medarbejder!$S8,Q$7=Medarbejder!$T$2,Medarbejder!$T8,Q$7=Medarbejder!$U$2,Medarbejder!$U8)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_xlfn.IFS(X$7=Medarbejder!$O$2,Medarbejder!$O8,X$7=Medarbejder!$P$2,Medarbejder!$P8,X$7=Medarbejder!$Q$2,Medarbejder!$Q8,X$7=Medarbejder!$R$2,Medarbejder!$R8,X52=Medarbejder!$S$2,Medarbejder!$S8,X$7=Medarbejder!$T$2,Medarbejder!$T8,X$7=Medarbejder!$U$2,Medarbejder!$U8)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_xlfn.IFS(AE$7=Medarbejder!$O$2,Medarbejder!$O8,AE$7=Medarbejder!$P$2,Medarbejder!$P8,AE$7=Medarbejder!$Q$2,Medarbejder!$Q8,AE$7=Medarbejder!$R$2,Medarbejder!$R8,AE52=Medarbejder!$S$2,Medarbejder!$S8,AE$7=Medarbejder!$T$2,Medarbejder!$T8,AE$7=Medarbejder!$U$2,Medarbejder!$U8)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2"/>
        <v>0</v>
      </c>
      <c r="AJ14" s="90">
        <f>SUMIF($D$7:$AH$7,Medarbejder!$U$2,$D14:$AH14)</f>
        <v>0</v>
      </c>
      <c r="AK14" s="5">
        <f t="shared" si="3"/>
        <v>0</v>
      </c>
      <c r="AL14" s="5">
        <f t="shared" si="4"/>
        <v>0</v>
      </c>
      <c r="AM14" s="5">
        <f t="shared" si="5"/>
        <v>0</v>
      </c>
      <c r="AN14" s="5">
        <f t="shared" si="6"/>
        <v>0</v>
      </c>
      <c r="AO14" s="5">
        <f t="shared" si="7"/>
        <v>0</v>
      </c>
      <c r="AP14" s="5">
        <f t="shared" si="8"/>
        <v>0</v>
      </c>
      <c r="AQ14" s="54">
        <f>Medarbejder!F8</f>
        <v>0</v>
      </c>
      <c r="AR14" s="54">
        <f t="shared" si="9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_xlfn.IFS(J$7=Medarbejder!$O$2,Medarbejder!$O9,J$7=Medarbejder!$P$2,Medarbejder!$P9,J$7=Medarbejder!$Q$2,Medarbejder!$Q9,J$7=Medarbejder!$R$2,Medarbejder!$R9,J53=Medarbejder!$S$2,Medarbejder!$S9,J$7=Medarbejder!$T$2,Medarbejder!$T9,J$7=Medarbejder!$U$2,Medarbejder!$U9)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_xlfn.IFS(Q$7=Medarbejder!$O$2,Medarbejder!$O9,Q$7=Medarbejder!$P$2,Medarbejder!$P9,Q$7=Medarbejder!$Q$2,Medarbejder!$Q9,Q$7=Medarbejder!$R$2,Medarbejder!$R9,Q53=Medarbejder!$S$2,Medarbejder!$S9,Q$7=Medarbejder!$T$2,Medarbejder!$T9,Q$7=Medarbejder!$U$2,Medarbejder!$U9)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_xlfn.IFS(X$7=Medarbejder!$O$2,Medarbejder!$O9,X$7=Medarbejder!$P$2,Medarbejder!$P9,X$7=Medarbejder!$Q$2,Medarbejder!$Q9,X$7=Medarbejder!$R$2,Medarbejder!$R9,X53=Medarbejder!$S$2,Medarbejder!$S9,X$7=Medarbejder!$T$2,Medarbejder!$T9,X$7=Medarbejder!$U$2,Medarbejder!$U9)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_xlfn.IFS(AE$7=Medarbejder!$O$2,Medarbejder!$O9,AE$7=Medarbejder!$P$2,Medarbejder!$P9,AE$7=Medarbejder!$Q$2,Medarbejder!$Q9,AE$7=Medarbejder!$R$2,Medarbejder!$R9,AE53=Medarbejder!$S$2,Medarbejder!$S9,AE$7=Medarbejder!$T$2,Medarbejder!$T9,AE$7=Medarbejder!$U$2,Medarbejder!$U9)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2"/>
        <v>0</v>
      </c>
      <c r="AJ15" s="90">
        <f>SUMIF($D$7:$AH$7,Medarbejder!$U$2,$D15:$AH15)</f>
        <v>0</v>
      </c>
      <c r="AK15" s="5">
        <f t="shared" si="3"/>
        <v>0</v>
      </c>
      <c r="AL15" s="5">
        <f t="shared" si="4"/>
        <v>0</v>
      </c>
      <c r="AM15" s="5">
        <f t="shared" si="5"/>
        <v>0</v>
      </c>
      <c r="AN15" s="5">
        <f t="shared" si="6"/>
        <v>0</v>
      </c>
      <c r="AO15" s="5">
        <f t="shared" si="7"/>
        <v>0</v>
      </c>
      <c r="AP15" s="5">
        <f t="shared" si="8"/>
        <v>0</v>
      </c>
      <c r="AQ15" s="54">
        <f>Medarbejder!F9</f>
        <v>0</v>
      </c>
      <c r="AR15" s="54">
        <f t="shared" si="9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_xlfn.IFS(J$7=Medarbejder!$O$2,Medarbejder!$O10,J$7=Medarbejder!$P$2,Medarbejder!$P10,J$7=Medarbejder!$Q$2,Medarbejder!$Q10,J$7=Medarbejder!$R$2,Medarbejder!$R10,J54=Medarbejder!$S$2,Medarbejder!$S10,J$7=Medarbejder!$T$2,Medarbejder!$T10,J$7=Medarbejder!$U$2,Medarbejder!$U10)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_xlfn.IFS(Q$7=Medarbejder!$O$2,Medarbejder!$O10,Q$7=Medarbejder!$P$2,Medarbejder!$P10,Q$7=Medarbejder!$Q$2,Medarbejder!$Q10,Q$7=Medarbejder!$R$2,Medarbejder!$R10,Q54=Medarbejder!$S$2,Medarbejder!$S10,Q$7=Medarbejder!$T$2,Medarbejder!$T10,Q$7=Medarbejder!$U$2,Medarbejder!$U10)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_xlfn.IFS(X$7=Medarbejder!$O$2,Medarbejder!$O10,X$7=Medarbejder!$P$2,Medarbejder!$P10,X$7=Medarbejder!$Q$2,Medarbejder!$Q10,X$7=Medarbejder!$R$2,Medarbejder!$R10,X54=Medarbejder!$S$2,Medarbejder!$S10,X$7=Medarbejder!$T$2,Medarbejder!$T10,X$7=Medarbejder!$U$2,Medarbejder!$U10)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54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2"/>
        <v>0</v>
      </c>
      <c r="AJ16" s="90">
        <f>SUMIF($D$7:$AH$7,Medarbejder!$U$2,$D16:$AH16)</f>
        <v>0</v>
      </c>
      <c r="AK16" s="5">
        <f t="shared" si="3"/>
        <v>0</v>
      </c>
      <c r="AL16" s="5">
        <f t="shared" si="4"/>
        <v>0</v>
      </c>
      <c r="AM16" s="5">
        <f t="shared" si="5"/>
        <v>0</v>
      </c>
      <c r="AN16" s="5">
        <f t="shared" si="6"/>
        <v>0</v>
      </c>
      <c r="AO16" s="5">
        <f t="shared" si="7"/>
        <v>0</v>
      </c>
      <c r="AP16" s="5">
        <f t="shared" si="8"/>
        <v>0</v>
      </c>
      <c r="AQ16" s="54">
        <f>Medarbejder!F10</f>
        <v>0</v>
      </c>
      <c r="AR16" s="54">
        <f t="shared" si="9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_xlfn.IFS(J$7=Medarbejder!$O$2,Medarbejder!$O11,J$7=Medarbejder!$P$2,Medarbejder!$P11,J$7=Medarbejder!$Q$2,Medarbejder!$Q11,J$7=Medarbejder!$R$2,Medarbejder!$R11,J55=Medarbejder!$S$2,Medarbejder!$S11,J$7=Medarbejder!$T$2,Medarbejder!$T11,J$7=Medarbejder!$U$2,Medarbejder!$U11)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_xlfn.IFS(Q$7=Medarbejder!$O$2,Medarbejder!$O11,Q$7=Medarbejder!$P$2,Medarbejder!$P11,Q$7=Medarbejder!$Q$2,Medarbejder!$Q11,Q$7=Medarbejder!$R$2,Medarbejder!$R11,Q55=Medarbejder!$S$2,Medarbejder!$S11,Q$7=Medarbejder!$T$2,Medarbejder!$T11,Q$7=Medarbejder!$U$2,Medarbejder!$U11)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_xlfn.IFS(X$7=Medarbejder!$O$2,Medarbejder!$O11,X$7=Medarbejder!$P$2,Medarbejder!$P11,X$7=Medarbejder!$Q$2,Medarbejder!$Q11,X$7=Medarbejder!$R$2,Medarbejder!$R11,X55=Medarbejder!$S$2,Medarbejder!$S11,X$7=Medarbejder!$T$2,Medarbejder!$T11,X$7=Medarbejder!$U$2,Medarbejder!$U11)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55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2"/>
        <v>0</v>
      </c>
      <c r="AJ17" s="90">
        <f>SUMIF($D$7:$AH$7,Medarbejder!$U$2,$D17:$AH17)</f>
        <v>0</v>
      </c>
      <c r="AK17" s="5">
        <f t="shared" si="3"/>
        <v>0</v>
      </c>
      <c r="AL17" s="5">
        <f t="shared" si="4"/>
        <v>0</v>
      </c>
      <c r="AM17" s="5">
        <f t="shared" si="5"/>
        <v>0</v>
      </c>
      <c r="AN17" s="5">
        <f t="shared" si="6"/>
        <v>0</v>
      </c>
      <c r="AO17" s="5">
        <f t="shared" si="7"/>
        <v>0</v>
      </c>
      <c r="AP17" s="5">
        <f t="shared" si="8"/>
        <v>0</v>
      </c>
      <c r="AQ17" s="54">
        <f>Medarbejder!F11</f>
        <v>0</v>
      </c>
      <c r="AR17" s="54">
        <f t="shared" si="9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_xlfn.IFS(J$7=Medarbejder!$O$2,Medarbejder!$O12,J$7=Medarbejder!$P$2,Medarbejder!$P12,J$7=Medarbejder!$Q$2,Medarbejder!$Q12,J$7=Medarbejder!$R$2,Medarbejder!$R12,J56=Medarbejder!$S$2,Medarbejder!$S12,J$7=Medarbejder!$T$2,Medarbejder!$T12,J$7=Medarbejder!$U$2,Medarbejder!$U12)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_xlfn.IFS(Q$7=Medarbejder!$O$2,Medarbejder!$O12,Q$7=Medarbejder!$P$2,Medarbejder!$P12,Q$7=Medarbejder!$Q$2,Medarbejder!$Q12,Q$7=Medarbejder!$R$2,Medarbejder!$R12,Q56=Medarbejder!$S$2,Medarbejder!$S12,Q$7=Medarbejder!$T$2,Medarbejder!$T12,Q$7=Medarbejder!$U$2,Medarbejder!$U12)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_xlfn.IFS(X$7=Medarbejder!$O$2,Medarbejder!$O12,X$7=Medarbejder!$P$2,Medarbejder!$P12,X$7=Medarbejder!$Q$2,Medarbejder!$Q12,X$7=Medarbejder!$R$2,Medarbejder!$R12,X56=Medarbejder!$S$2,Medarbejder!$S12,X$7=Medarbejder!$T$2,Medarbejder!$T12,X$7=Medarbejder!$U$2,Medarbejder!$U12)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56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2"/>
        <v>0</v>
      </c>
      <c r="AJ18" s="90">
        <f>SUMIF($D$7:$AH$7,Medarbejder!$U$2,$D18:$AH18)</f>
        <v>0</v>
      </c>
      <c r="AK18" s="5">
        <f t="shared" si="3"/>
        <v>0</v>
      </c>
      <c r="AL18" s="5">
        <f t="shared" si="4"/>
        <v>0</v>
      </c>
      <c r="AM18" s="5">
        <f t="shared" si="5"/>
        <v>0</v>
      </c>
      <c r="AN18" s="5">
        <f t="shared" si="6"/>
        <v>0</v>
      </c>
      <c r="AO18" s="5">
        <f t="shared" si="7"/>
        <v>0</v>
      </c>
      <c r="AP18" s="5">
        <f t="shared" si="8"/>
        <v>0</v>
      </c>
      <c r="AQ18" s="54">
        <f>Medarbejder!F12</f>
        <v>0</v>
      </c>
      <c r="AR18" s="54">
        <f t="shared" si="9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_xlfn.IFS(J$7=Medarbejder!$O$2,Medarbejder!$O13,J$7=Medarbejder!$P$2,Medarbejder!$P13,J$7=Medarbejder!$Q$2,Medarbejder!$Q13,J$7=Medarbejder!$R$2,Medarbejder!$R13,J57=Medarbejder!$S$2,Medarbejder!$S13,J$7=Medarbejder!$T$2,Medarbejder!$T13,J$7=Medarbejder!$U$2,Medarbejder!$U13)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_xlfn.IFS(Q$7=Medarbejder!$O$2,Medarbejder!$O13,Q$7=Medarbejder!$P$2,Medarbejder!$P13,Q$7=Medarbejder!$Q$2,Medarbejder!$Q13,Q$7=Medarbejder!$R$2,Medarbejder!$R13,Q57=Medarbejder!$S$2,Medarbejder!$S13,Q$7=Medarbejder!$T$2,Medarbejder!$T13,Q$7=Medarbejder!$U$2,Medarbejder!$U13)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_xlfn.IFS(X$7=Medarbejder!$O$2,Medarbejder!$O13,X$7=Medarbejder!$P$2,Medarbejder!$P13,X$7=Medarbejder!$Q$2,Medarbejder!$Q13,X$7=Medarbejder!$R$2,Medarbejder!$R13,X57=Medarbejder!$S$2,Medarbejder!$S13,X$7=Medarbejder!$T$2,Medarbejder!$T13,X$7=Medarbejder!$U$2,Medarbejder!$U13)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57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2"/>
        <v>0</v>
      </c>
      <c r="AJ19" s="90">
        <f>SUMIF($D$7:$AH$7,Medarbejder!$U$2,$D19:$AH19)</f>
        <v>0</v>
      </c>
      <c r="AK19" s="5">
        <f t="shared" si="3"/>
        <v>0</v>
      </c>
      <c r="AL19" s="5">
        <f t="shared" si="4"/>
        <v>0</v>
      </c>
      <c r="AM19" s="5">
        <f t="shared" si="5"/>
        <v>0</v>
      </c>
      <c r="AN19" s="5">
        <f t="shared" si="6"/>
        <v>0</v>
      </c>
      <c r="AO19" s="5">
        <f t="shared" si="7"/>
        <v>0</v>
      </c>
      <c r="AP19" s="5">
        <f t="shared" si="8"/>
        <v>0</v>
      </c>
      <c r="AQ19" s="54">
        <f>Medarbejder!F13</f>
        <v>0</v>
      </c>
      <c r="AR19" s="54">
        <f t="shared" si="9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_xlfn.IFS(J$7=Medarbejder!$O$2,Medarbejder!$O14,J$7=Medarbejder!$P$2,Medarbejder!$P14,J$7=Medarbejder!$Q$2,Medarbejder!$Q14,J$7=Medarbejder!$R$2,Medarbejder!$R14,J58=Medarbejder!$S$2,Medarbejder!$S14,J$7=Medarbejder!$T$2,Medarbejder!$T14,J$7=Medarbejder!$U$2,Medarbejder!$U14)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_xlfn.IFS(Q$7=Medarbejder!$O$2,Medarbejder!$O14,Q$7=Medarbejder!$P$2,Medarbejder!$P14,Q$7=Medarbejder!$Q$2,Medarbejder!$Q14,Q$7=Medarbejder!$R$2,Medarbejder!$R14,Q58=Medarbejder!$S$2,Medarbejder!$S14,Q$7=Medarbejder!$T$2,Medarbejder!$T14,Q$7=Medarbejder!$U$2,Medarbejder!$U14)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_xlfn.IFS(X$7=Medarbejder!$O$2,Medarbejder!$O14,X$7=Medarbejder!$P$2,Medarbejder!$P14,X$7=Medarbejder!$Q$2,Medarbejder!$Q14,X$7=Medarbejder!$R$2,Medarbejder!$R14,X58=Medarbejder!$S$2,Medarbejder!$S14,X$7=Medarbejder!$T$2,Medarbejder!$T14,X$7=Medarbejder!$U$2,Medarbejder!$U14)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58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2"/>
        <v>0</v>
      </c>
      <c r="AJ20" s="90">
        <f>SUMIF($D$7:$AH$7,Medarbejder!$U$2,$D20:$AH20)</f>
        <v>0</v>
      </c>
      <c r="AK20" s="5">
        <f t="shared" si="3"/>
        <v>0</v>
      </c>
      <c r="AL20" s="5">
        <f t="shared" si="4"/>
        <v>0</v>
      </c>
      <c r="AM20" s="5">
        <f t="shared" si="5"/>
        <v>0</v>
      </c>
      <c r="AN20" s="5">
        <f t="shared" si="6"/>
        <v>0</v>
      </c>
      <c r="AO20" s="5">
        <f t="shared" si="7"/>
        <v>0</v>
      </c>
      <c r="AP20" s="5">
        <f t="shared" si="8"/>
        <v>0</v>
      </c>
      <c r="AQ20" s="54">
        <f>Medarbejder!F14</f>
        <v>0</v>
      </c>
      <c r="AR20" s="54">
        <f t="shared" si="9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_xlfn.IFS(J$7=Medarbejder!$O$2,Medarbejder!$O15,J$7=Medarbejder!$P$2,Medarbejder!$P15,J$7=Medarbejder!$Q$2,Medarbejder!$Q15,J$7=Medarbejder!$R$2,Medarbejder!$R15,J59=Medarbejder!$S$2,Medarbejder!$S15,J$7=Medarbejder!$T$2,Medarbejder!$T15,J$7=Medarbejder!$U$2,Medarbejder!$U15)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_xlfn.IFS(Q$7=Medarbejder!$O$2,Medarbejder!$O15,Q$7=Medarbejder!$P$2,Medarbejder!$P15,Q$7=Medarbejder!$Q$2,Medarbejder!$Q15,Q$7=Medarbejder!$R$2,Medarbejder!$R15,Q59=Medarbejder!$S$2,Medarbejder!$S15,Q$7=Medarbejder!$T$2,Medarbejder!$T15,Q$7=Medarbejder!$U$2,Medarbejder!$U15)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_xlfn.IFS(X$7=Medarbejder!$O$2,Medarbejder!$O15,X$7=Medarbejder!$P$2,Medarbejder!$P15,X$7=Medarbejder!$Q$2,Medarbejder!$Q15,X$7=Medarbejder!$R$2,Medarbejder!$R15,X59=Medarbejder!$S$2,Medarbejder!$S15,X$7=Medarbejder!$T$2,Medarbejder!$T15,X$7=Medarbejder!$U$2,Medarbejder!$U15)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59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2"/>
        <v>0</v>
      </c>
      <c r="AJ21" s="90">
        <f>SUMIF($D$7:$AH$7,Medarbejder!$U$2,$D21:$AH21)</f>
        <v>0</v>
      </c>
      <c r="AK21" s="5">
        <f t="shared" si="3"/>
        <v>0</v>
      </c>
      <c r="AL21" s="5">
        <f t="shared" si="4"/>
        <v>0</v>
      </c>
      <c r="AM21" s="5">
        <f t="shared" si="5"/>
        <v>0</v>
      </c>
      <c r="AN21" s="5">
        <f t="shared" si="6"/>
        <v>0</v>
      </c>
      <c r="AO21" s="5">
        <f t="shared" si="7"/>
        <v>0</v>
      </c>
      <c r="AP21" s="5">
        <f t="shared" si="8"/>
        <v>0</v>
      </c>
      <c r="AQ21" s="54">
        <f>Medarbejder!F15</f>
        <v>0</v>
      </c>
      <c r="AR21" s="54">
        <f t="shared" si="9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_xlfn.IFS(J$7=Medarbejder!$O$2,Medarbejder!$O16,J$7=Medarbejder!$P$2,Medarbejder!$P16,J$7=Medarbejder!$Q$2,Medarbejder!$Q16,J$7=Medarbejder!$R$2,Medarbejder!$R16,J60=Medarbejder!$S$2,Medarbejder!$S16,J$7=Medarbejder!$T$2,Medarbejder!$T16,J$7=Medarbejder!$U$2,Medarbejder!$U16)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_xlfn.IFS(Q$7=Medarbejder!$O$2,Medarbejder!$O16,Q$7=Medarbejder!$P$2,Medarbejder!$P16,Q$7=Medarbejder!$Q$2,Medarbejder!$Q16,Q$7=Medarbejder!$R$2,Medarbejder!$R16,Q60=Medarbejder!$S$2,Medarbejder!$S16,Q$7=Medarbejder!$T$2,Medarbejder!$T16,Q$7=Medarbejder!$U$2,Medarbejder!$U16)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_xlfn.IFS(X$7=Medarbejder!$O$2,Medarbejder!$O16,X$7=Medarbejder!$P$2,Medarbejder!$P16,X$7=Medarbejder!$Q$2,Medarbejder!$Q16,X$7=Medarbejder!$R$2,Medarbejder!$R16,X60=Medarbejder!$S$2,Medarbejder!$S16,X$7=Medarbejder!$T$2,Medarbejder!$T16,X$7=Medarbejder!$U$2,Medarbejder!$U16)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60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2"/>
        <v>0</v>
      </c>
      <c r="AJ22" s="90">
        <f>SUMIF($D$7:$AH$7,Medarbejder!$U$2,$D22:$AH22)</f>
        <v>0</v>
      </c>
      <c r="AK22" s="5">
        <f t="shared" si="3"/>
        <v>0</v>
      </c>
      <c r="AL22" s="5">
        <f t="shared" si="4"/>
        <v>0</v>
      </c>
      <c r="AM22" s="5">
        <f t="shared" si="5"/>
        <v>0</v>
      </c>
      <c r="AN22" s="5">
        <f t="shared" si="6"/>
        <v>0</v>
      </c>
      <c r="AO22" s="5">
        <f t="shared" si="7"/>
        <v>0</v>
      </c>
      <c r="AP22" s="5">
        <f t="shared" si="8"/>
        <v>0</v>
      </c>
      <c r="AQ22" s="54">
        <f>Medarbejder!F16</f>
        <v>0</v>
      </c>
      <c r="AR22" s="54">
        <f t="shared" si="9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_xlfn.IFS(J$7=Medarbejder!$O$2,Medarbejder!$O17,J$7=Medarbejder!$P$2,Medarbejder!$P17,J$7=Medarbejder!$Q$2,Medarbejder!$Q17,J$7=Medarbejder!$R$2,Medarbejder!$R17,J61=Medarbejder!$S$2,Medarbejder!$S17,J$7=Medarbejder!$T$2,Medarbejder!$T17,J$7=Medarbejder!$U$2,Medarbejder!$U17)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_xlfn.IFS(Q$7=Medarbejder!$O$2,Medarbejder!$O17,Q$7=Medarbejder!$P$2,Medarbejder!$P17,Q$7=Medarbejder!$Q$2,Medarbejder!$Q17,Q$7=Medarbejder!$R$2,Medarbejder!$R17,Q61=Medarbejder!$S$2,Medarbejder!$S17,Q$7=Medarbejder!$T$2,Medarbejder!$T17,Q$7=Medarbejder!$U$2,Medarbejder!$U17)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_xlfn.IFS(X$7=Medarbejder!$O$2,Medarbejder!$O17,X$7=Medarbejder!$P$2,Medarbejder!$P17,X$7=Medarbejder!$Q$2,Medarbejder!$Q17,X$7=Medarbejder!$R$2,Medarbejder!$R17,X61=Medarbejder!$S$2,Medarbejder!$S17,X$7=Medarbejder!$T$2,Medarbejder!$T17,X$7=Medarbejder!$U$2,Medarbejder!$U17)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61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2"/>
        <v>0</v>
      </c>
      <c r="AJ23" s="90">
        <f>SUMIF($D$7:$AH$7,Medarbejder!$U$2,$D23:$AH23)</f>
        <v>0</v>
      </c>
      <c r="AK23" s="5">
        <f t="shared" si="3"/>
        <v>0</v>
      </c>
      <c r="AL23" s="5">
        <f t="shared" si="4"/>
        <v>0</v>
      </c>
      <c r="AM23" s="5">
        <f t="shared" si="5"/>
        <v>0</v>
      </c>
      <c r="AN23" s="5">
        <f t="shared" si="6"/>
        <v>0</v>
      </c>
      <c r="AO23" s="5">
        <f t="shared" si="7"/>
        <v>0</v>
      </c>
      <c r="AP23" s="5">
        <f t="shared" si="8"/>
        <v>0</v>
      </c>
      <c r="AQ23" s="54">
        <f>Medarbejder!F17</f>
        <v>0</v>
      </c>
      <c r="AR23" s="54">
        <f t="shared" si="9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_xlfn.IFS(J$7=Medarbejder!$O$2,Medarbejder!$O18,J$7=Medarbejder!$P$2,Medarbejder!$P18,J$7=Medarbejder!$Q$2,Medarbejder!$Q18,J$7=Medarbejder!$R$2,Medarbejder!$R18,J62=Medarbejder!$S$2,Medarbejder!$S18,J$7=Medarbejder!$T$2,Medarbejder!$T18,J$7=Medarbejder!$U$2,Medarbejder!$U18)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_xlfn.IFS(Q$7=Medarbejder!$O$2,Medarbejder!$O18,Q$7=Medarbejder!$P$2,Medarbejder!$P18,Q$7=Medarbejder!$Q$2,Medarbejder!$Q18,Q$7=Medarbejder!$R$2,Medarbejder!$R18,Q62=Medarbejder!$S$2,Medarbejder!$S18,Q$7=Medarbejder!$T$2,Medarbejder!$T18,Q$7=Medarbejder!$U$2,Medarbejder!$U18)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_xlfn.IFS(X$7=Medarbejder!$O$2,Medarbejder!$O18,X$7=Medarbejder!$P$2,Medarbejder!$P18,X$7=Medarbejder!$Q$2,Medarbejder!$Q18,X$7=Medarbejder!$R$2,Medarbejder!$R18,X62=Medarbejder!$S$2,Medarbejder!$S18,X$7=Medarbejder!$T$2,Medarbejder!$T18,X$7=Medarbejder!$U$2,Medarbejder!$U18)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62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2"/>
        <v>0</v>
      </c>
      <c r="AJ24" s="90">
        <f>SUMIF($D$7:$AH$7,Medarbejder!$U$2,$D24:$AH24)</f>
        <v>0</v>
      </c>
      <c r="AK24" s="5">
        <f t="shared" si="3"/>
        <v>0</v>
      </c>
      <c r="AL24" s="5">
        <f t="shared" si="4"/>
        <v>0</v>
      </c>
      <c r="AM24" s="5">
        <f t="shared" si="5"/>
        <v>0</v>
      </c>
      <c r="AN24" s="5">
        <f t="shared" si="6"/>
        <v>0</v>
      </c>
      <c r="AO24" s="5">
        <f t="shared" si="7"/>
        <v>0</v>
      </c>
      <c r="AP24" s="5">
        <f t="shared" si="8"/>
        <v>0</v>
      </c>
      <c r="AQ24" s="54">
        <f>Medarbejder!F18</f>
        <v>0</v>
      </c>
      <c r="AR24" s="54">
        <f t="shared" si="9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_xlfn.IFS(J$7=Medarbejder!$O$2,Medarbejder!$O19,J$7=Medarbejder!$P$2,Medarbejder!$P19,J$7=Medarbejder!$Q$2,Medarbejder!$Q19,J$7=Medarbejder!$R$2,Medarbejder!$R19,J63=Medarbejder!$S$2,Medarbejder!$S19,J$7=Medarbejder!$T$2,Medarbejder!$T19,J$7=Medarbejder!$U$2,Medarbejder!$U19)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_xlfn.IFS(Q$7=Medarbejder!$O$2,Medarbejder!$O19,Q$7=Medarbejder!$P$2,Medarbejder!$P19,Q$7=Medarbejder!$Q$2,Medarbejder!$Q19,Q$7=Medarbejder!$R$2,Medarbejder!$R19,Q63=Medarbejder!$S$2,Medarbejder!$S19,Q$7=Medarbejder!$T$2,Medarbejder!$T19,Q$7=Medarbejder!$U$2,Medarbejder!$U19)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_xlfn.IFS(X$7=Medarbejder!$O$2,Medarbejder!$O19,X$7=Medarbejder!$P$2,Medarbejder!$P19,X$7=Medarbejder!$Q$2,Medarbejder!$Q19,X$7=Medarbejder!$R$2,Medarbejder!$R19,X63=Medarbejder!$S$2,Medarbejder!$S19,X$7=Medarbejder!$T$2,Medarbejder!$T19,X$7=Medarbejder!$U$2,Medarbejder!$U19)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63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2"/>
        <v>0</v>
      </c>
      <c r="AJ25" s="90">
        <f>SUMIF($D$7:$AH$7,Medarbejder!$U$2,$D25:$AH25)</f>
        <v>0</v>
      </c>
      <c r="AK25" s="5">
        <f t="shared" si="3"/>
        <v>0</v>
      </c>
      <c r="AL25" s="5">
        <f t="shared" si="4"/>
        <v>0</v>
      </c>
      <c r="AM25" s="5">
        <f t="shared" si="5"/>
        <v>0</v>
      </c>
      <c r="AN25" s="5">
        <f t="shared" si="6"/>
        <v>0</v>
      </c>
      <c r="AO25" s="5">
        <f t="shared" si="7"/>
        <v>0</v>
      </c>
      <c r="AP25" s="5">
        <f t="shared" si="8"/>
        <v>0</v>
      </c>
      <c r="AQ25" s="54">
        <f>Medarbejder!F19</f>
        <v>0</v>
      </c>
      <c r="AR25" s="54">
        <f t="shared" si="9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_xlfn.IFS(J$7=Medarbejder!$O$2,Medarbejder!$O20,J$7=Medarbejder!$P$2,Medarbejder!$P20,J$7=Medarbejder!$Q$2,Medarbejder!$Q20,J$7=Medarbejder!$R$2,Medarbejder!$R20,J64=Medarbejder!$S$2,Medarbejder!$S20,J$7=Medarbejder!$T$2,Medarbejder!$T20,J$7=Medarbejder!$U$2,Medarbejder!$U20)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_xlfn.IFS(Q$7=Medarbejder!$O$2,Medarbejder!$O20,Q$7=Medarbejder!$P$2,Medarbejder!$P20,Q$7=Medarbejder!$Q$2,Medarbejder!$Q20,Q$7=Medarbejder!$R$2,Medarbejder!$R20,Q64=Medarbejder!$S$2,Medarbejder!$S20,Q$7=Medarbejder!$T$2,Medarbejder!$T20,Q$7=Medarbejder!$U$2,Medarbejder!$U20)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_xlfn.IFS(X$7=Medarbejder!$O$2,Medarbejder!$O20,X$7=Medarbejder!$P$2,Medarbejder!$P20,X$7=Medarbejder!$Q$2,Medarbejder!$Q20,X$7=Medarbejder!$R$2,Medarbejder!$R20,X64=Medarbejder!$S$2,Medarbejder!$S20,X$7=Medarbejder!$T$2,Medarbejder!$T20,X$7=Medarbejder!$U$2,Medarbejder!$U20)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64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2"/>
        <v>0</v>
      </c>
      <c r="AJ26" s="90">
        <f>SUMIF($D$7:$AH$7,Medarbejder!$U$2,$D26:$AH26)</f>
        <v>0</v>
      </c>
      <c r="AK26" s="5">
        <f t="shared" si="3"/>
        <v>0</v>
      </c>
      <c r="AL26" s="5">
        <f t="shared" si="4"/>
        <v>0</v>
      </c>
      <c r="AM26" s="5">
        <f t="shared" si="5"/>
        <v>0</v>
      </c>
      <c r="AN26" s="5">
        <f t="shared" si="6"/>
        <v>0</v>
      </c>
      <c r="AO26" s="5">
        <f t="shared" si="7"/>
        <v>0</v>
      </c>
      <c r="AP26" s="5">
        <f t="shared" si="8"/>
        <v>0</v>
      </c>
      <c r="AQ26" s="54">
        <f>Medarbejder!F20</f>
        <v>0</v>
      </c>
      <c r="AR26" s="54">
        <f t="shared" si="9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_xlfn.IFS(J$7=Medarbejder!$O$2,Medarbejder!$O21,J$7=Medarbejder!$P$2,Medarbejder!$P21,J$7=Medarbejder!$Q$2,Medarbejder!$Q21,J$7=Medarbejder!$R$2,Medarbejder!$R21,J65=Medarbejder!$S$2,Medarbejder!$S21,J$7=Medarbejder!$T$2,Medarbejder!$T21,J$7=Medarbejder!$U$2,Medarbejder!$U21)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_xlfn.IFS(Q$7=Medarbejder!$O$2,Medarbejder!$O21,Q$7=Medarbejder!$P$2,Medarbejder!$P21,Q$7=Medarbejder!$Q$2,Medarbejder!$Q21,Q$7=Medarbejder!$R$2,Medarbejder!$R21,Q65=Medarbejder!$S$2,Medarbejder!$S21,Q$7=Medarbejder!$T$2,Medarbejder!$T21,Q$7=Medarbejder!$U$2,Medarbejder!$U21)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_xlfn.IFS(X$7=Medarbejder!$O$2,Medarbejder!$O21,X$7=Medarbejder!$P$2,Medarbejder!$P21,X$7=Medarbejder!$Q$2,Medarbejder!$Q21,X$7=Medarbejder!$R$2,Medarbejder!$R21,X65=Medarbejder!$S$2,Medarbejder!$S21,X$7=Medarbejder!$T$2,Medarbejder!$T21,X$7=Medarbejder!$U$2,Medarbejder!$U21)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65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2"/>
        <v>0</v>
      </c>
      <c r="AJ27" s="90">
        <f>SUMIF($D$7:$AH$7,Medarbejder!$U$2,$D27:$AH27)</f>
        <v>0</v>
      </c>
      <c r="AK27" s="5">
        <f t="shared" si="3"/>
        <v>0</v>
      </c>
      <c r="AL27" s="5">
        <f t="shared" si="4"/>
        <v>0</v>
      </c>
      <c r="AM27" s="5">
        <f t="shared" si="5"/>
        <v>0</v>
      </c>
      <c r="AN27" s="5">
        <f t="shared" si="6"/>
        <v>0</v>
      </c>
      <c r="AO27" s="5">
        <f t="shared" si="7"/>
        <v>0</v>
      </c>
      <c r="AP27" s="5">
        <f t="shared" si="8"/>
        <v>0</v>
      </c>
      <c r="AQ27" s="54">
        <f>Medarbejder!F21</f>
        <v>0</v>
      </c>
      <c r="AR27" s="54">
        <f t="shared" si="9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_xlfn.IFS(J$7=Medarbejder!$O$2,Medarbejder!$O22,J$7=Medarbejder!$P$2,Medarbejder!$P22,J$7=Medarbejder!$Q$2,Medarbejder!$Q22,J$7=Medarbejder!$R$2,Medarbejder!$R22,J66=Medarbejder!$S$2,Medarbejder!$S22,J$7=Medarbejder!$T$2,Medarbejder!$T22,J$7=Medarbejder!$U$2,Medarbejder!$U22)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_xlfn.IFS(Q$7=Medarbejder!$O$2,Medarbejder!$O22,Q$7=Medarbejder!$P$2,Medarbejder!$P22,Q$7=Medarbejder!$Q$2,Medarbejder!$Q22,Q$7=Medarbejder!$R$2,Medarbejder!$R22,Q66=Medarbejder!$S$2,Medarbejder!$S22,Q$7=Medarbejder!$T$2,Medarbejder!$T22,Q$7=Medarbejder!$U$2,Medarbejder!$U22)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_xlfn.IFS(X$7=Medarbejder!$O$2,Medarbejder!$O22,X$7=Medarbejder!$P$2,Medarbejder!$P22,X$7=Medarbejder!$Q$2,Medarbejder!$Q22,X$7=Medarbejder!$R$2,Medarbejder!$R22,X66=Medarbejder!$S$2,Medarbejder!$S22,X$7=Medarbejder!$T$2,Medarbejder!$T22,X$7=Medarbejder!$U$2,Medarbejder!$U22)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66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2"/>
        <v>0</v>
      </c>
      <c r="AJ28" s="90">
        <f>SUMIF($D$7:$AH$7,Medarbejder!$U$2,$D28:$AH28)</f>
        <v>0</v>
      </c>
      <c r="AK28" s="5">
        <f t="shared" si="3"/>
        <v>0</v>
      </c>
      <c r="AL28" s="5">
        <f t="shared" si="4"/>
        <v>0</v>
      </c>
      <c r="AM28" s="5">
        <f t="shared" si="5"/>
        <v>0</v>
      </c>
      <c r="AN28" s="5">
        <f t="shared" si="6"/>
        <v>0</v>
      </c>
      <c r="AO28" s="5">
        <f t="shared" si="7"/>
        <v>0</v>
      </c>
      <c r="AP28" s="5">
        <f t="shared" si="8"/>
        <v>0</v>
      </c>
      <c r="AQ28" s="54">
        <f>Medarbejder!F22</f>
        <v>0</v>
      </c>
      <c r="AR28" s="54">
        <f t="shared" si="9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_xlfn.IFS(J$7=Medarbejder!$O$2,Medarbejder!$O23,J$7=Medarbejder!$P$2,Medarbejder!$P23,J$7=Medarbejder!$Q$2,Medarbejder!$Q23,J$7=Medarbejder!$R$2,Medarbejder!$R23,J67=Medarbejder!$S$2,Medarbejder!$S23,J$7=Medarbejder!$T$2,Medarbejder!$T23,J$7=Medarbejder!$U$2,Medarbejder!$U23)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_xlfn.IFS(Q$7=Medarbejder!$O$2,Medarbejder!$O23,Q$7=Medarbejder!$P$2,Medarbejder!$P23,Q$7=Medarbejder!$Q$2,Medarbejder!$Q23,Q$7=Medarbejder!$R$2,Medarbejder!$R23,Q67=Medarbejder!$S$2,Medarbejder!$S23,Q$7=Medarbejder!$T$2,Medarbejder!$T23,Q$7=Medarbejder!$U$2,Medarbejder!$U23)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_xlfn.IFS(X$7=Medarbejder!$O$2,Medarbejder!$O23,X$7=Medarbejder!$P$2,Medarbejder!$P23,X$7=Medarbejder!$Q$2,Medarbejder!$Q23,X$7=Medarbejder!$R$2,Medarbejder!$R23,X67=Medarbejder!$S$2,Medarbejder!$S23,X$7=Medarbejder!$T$2,Medarbejder!$T23,X$7=Medarbejder!$U$2,Medarbejder!$U23)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67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2"/>
        <v>0</v>
      </c>
      <c r="AJ29" s="90">
        <f>SUMIF($D$7:$AH$7,Medarbejder!$U$2,$D29:$AH29)</f>
        <v>0</v>
      </c>
      <c r="AK29" s="5">
        <f t="shared" si="3"/>
        <v>0</v>
      </c>
      <c r="AL29" s="5">
        <f t="shared" si="4"/>
        <v>0</v>
      </c>
      <c r="AM29" s="5">
        <f t="shared" si="5"/>
        <v>0</v>
      </c>
      <c r="AN29" s="5">
        <f t="shared" si="6"/>
        <v>0</v>
      </c>
      <c r="AO29" s="5">
        <f t="shared" si="7"/>
        <v>0</v>
      </c>
      <c r="AP29" s="5">
        <f t="shared" si="8"/>
        <v>0</v>
      </c>
      <c r="AQ29" s="54">
        <f>Medarbejder!F23</f>
        <v>0</v>
      </c>
      <c r="AR29" s="54">
        <f t="shared" si="9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_xlfn.IFS(J$7=Medarbejder!$O$2,Medarbejder!$O24,J$7=Medarbejder!$P$2,Medarbejder!$P24,J$7=Medarbejder!$Q$2,Medarbejder!$Q24,J$7=Medarbejder!$R$2,Medarbejder!$R24,J68=Medarbejder!$S$2,Medarbejder!$S24,J$7=Medarbejder!$T$2,Medarbejder!$T24,J$7=Medarbejder!$U$2,Medarbejder!$U24)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_xlfn.IFS(Q$7=Medarbejder!$O$2,Medarbejder!$O24,Q$7=Medarbejder!$P$2,Medarbejder!$P24,Q$7=Medarbejder!$Q$2,Medarbejder!$Q24,Q$7=Medarbejder!$R$2,Medarbejder!$R24,Q68=Medarbejder!$S$2,Medarbejder!$S24,Q$7=Medarbejder!$T$2,Medarbejder!$T24,Q$7=Medarbejder!$U$2,Medarbejder!$U24)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_xlfn.IFS(X$7=Medarbejder!$O$2,Medarbejder!$O24,X$7=Medarbejder!$P$2,Medarbejder!$P24,X$7=Medarbejder!$Q$2,Medarbejder!$Q24,X$7=Medarbejder!$R$2,Medarbejder!$R24,X68=Medarbejder!$S$2,Medarbejder!$S24,X$7=Medarbejder!$T$2,Medarbejder!$T24,X$7=Medarbejder!$U$2,Medarbejder!$U24)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68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2"/>
        <v>0</v>
      </c>
      <c r="AJ30" s="90">
        <f>SUMIF($D$7:$AH$7,Medarbejder!$U$2,$D30:$AH30)</f>
        <v>0</v>
      </c>
      <c r="AK30" s="5">
        <f t="shared" si="3"/>
        <v>0</v>
      </c>
      <c r="AL30" s="5">
        <f t="shared" si="4"/>
        <v>0</v>
      </c>
      <c r="AM30" s="5">
        <f t="shared" si="5"/>
        <v>0</v>
      </c>
      <c r="AN30" s="5">
        <f t="shared" si="6"/>
        <v>0</v>
      </c>
      <c r="AO30" s="5">
        <f t="shared" si="7"/>
        <v>0</v>
      </c>
      <c r="AP30" s="5">
        <f t="shared" si="8"/>
        <v>0</v>
      </c>
      <c r="AQ30" s="54">
        <f>Medarbejder!F24</f>
        <v>0</v>
      </c>
      <c r="AR30" s="54">
        <f t="shared" si="9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_xlfn.IFS(J$7=Medarbejder!$O$2,Medarbejder!$O25,J$7=Medarbejder!$P$2,Medarbejder!$P25,J$7=Medarbejder!$Q$2,Medarbejder!$Q25,J$7=Medarbejder!$R$2,Medarbejder!$R25,J69=Medarbejder!$S$2,Medarbejder!$S25,J$7=Medarbejder!$T$2,Medarbejder!$T25,J$7=Medarbejder!$U$2,Medarbejder!$U25)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_xlfn.IFS(Q$7=Medarbejder!$O$2,Medarbejder!$O25,Q$7=Medarbejder!$P$2,Medarbejder!$P25,Q$7=Medarbejder!$Q$2,Medarbejder!$Q25,Q$7=Medarbejder!$R$2,Medarbejder!$R25,Q69=Medarbejder!$S$2,Medarbejder!$S25,Q$7=Medarbejder!$T$2,Medarbejder!$T25,Q$7=Medarbejder!$U$2,Medarbejder!$U25)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_xlfn.IFS(X$7=Medarbejder!$O$2,Medarbejder!$O25,X$7=Medarbejder!$P$2,Medarbejder!$P25,X$7=Medarbejder!$Q$2,Medarbejder!$Q25,X$7=Medarbejder!$R$2,Medarbejder!$R25,X69=Medarbejder!$S$2,Medarbejder!$S25,X$7=Medarbejder!$T$2,Medarbejder!$T25,X$7=Medarbejder!$U$2,Medarbejder!$U25)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69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2"/>
        <v>0</v>
      </c>
      <c r="AJ31" s="90">
        <f>SUMIF($D$7:$AH$7,Medarbejder!$U$2,$D31:$AH31)</f>
        <v>0</v>
      </c>
      <c r="AK31" s="5">
        <f t="shared" si="3"/>
        <v>0</v>
      </c>
      <c r="AL31" s="5">
        <f t="shared" si="4"/>
        <v>0</v>
      </c>
      <c r="AM31" s="5">
        <f t="shared" si="5"/>
        <v>0</v>
      </c>
      <c r="AN31" s="5">
        <f t="shared" si="6"/>
        <v>0</v>
      </c>
      <c r="AO31" s="5">
        <f t="shared" si="7"/>
        <v>0</v>
      </c>
      <c r="AP31" s="5">
        <f t="shared" si="8"/>
        <v>0</v>
      </c>
      <c r="AQ31" s="54">
        <f>Medarbejder!F25</f>
        <v>0</v>
      </c>
      <c r="AR31" s="54">
        <f t="shared" si="9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_xlfn.IFS(J$7=Medarbejder!$O$2,Medarbejder!$O26,J$7=Medarbejder!$P$2,Medarbejder!$P26,J$7=Medarbejder!$Q$2,Medarbejder!$Q26,J$7=Medarbejder!$R$2,Medarbejder!$R26,J70=Medarbejder!$S$2,Medarbejder!$S26,J$7=Medarbejder!$T$2,Medarbejder!$T26,J$7=Medarbejder!$U$2,Medarbejder!$U26)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_xlfn.IFS(Q$7=Medarbejder!$O$2,Medarbejder!$O26,Q$7=Medarbejder!$P$2,Medarbejder!$P26,Q$7=Medarbejder!$Q$2,Medarbejder!$Q26,Q$7=Medarbejder!$R$2,Medarbejder!$R26,Q70=Medarbejder!$S$2,Medarbejder!$S26,Q$7=Medarbejder!$T$2,Medarbejder!$T26,Q$7=Medarbejder!$U$2,Medarbejder!$U26)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_xlfn.IFS(X$7=Medarbejder!$O$2,Medarbejder!$O26,X$7=Medarbejder!$P$2,Medarbejder!$P26,X$7=Medarbejder!$Q$2,Medarbejder!$Q26,X$7=Medarbejder!$R$2,Medarbejder!$R26,X70=Medarbejder!$S$2,Medarbejder!$S26,X$7=Medarbejder!$T$2,Medarbejder!$T26,X$7=Medarbejder!$U$2,Medarbejder!$U26)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70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2"/>
        <v>0</v>
      </c>
      <c r="AJ32" s="90">
        <f>SUMIF($D$7:$AH$7,Medarbejder!$U$2,$D32:$AH32)</f>
        <v>0</v>
      </c>
      <c r="AK32" s="5">
        <f t="shared" si="3"/>
        <v>0</v>
      </c>
      <c r="AL32" s="5">
        <f t="shared" si="4"/>
        <v>0</v>
      </c>
      <c r="AM32" s="5">
        <f t="shared" si="5"/>
        <v>0</v>
      </c>
      <c r="AN32" s="5">
        <f t="shared" si="6"/>
        <v>0</v>
      </c>
      <c r="AO32" s="5">
        <f t="shared" si="7"/>
        <v>0</v>
      </c>
      <c r="AP32" s="5">
        <f t="shared" si="8"/>
        <v>0</v>
      </c>
      <c r="AQ32" s="54">
        <f>Medarbejder!F26</f>
        <v>0</v>
      </c>
      <c r="AR32" s="54">
        <f t="shared" si="9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_xlfn.IFS(J$7=Medarbejder!$O$2,Medarbejder!$O27,J$7=Medarbejder!$P$2,Medarbejder!$P27,J$7=Medarbejder!$Q$2,Medarbejder!$Q27,J$7=Medarbejder!$R$2,Medarbejder!$R27,J71=Medarbejder!$S$2,Medarbejder!$S27,J$7=Medarbejder!$T$2,Medarbejder!$T27,J$7=Medarbejder!$U$2,Medarbejder!$U27)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_xlfn.IFS(Q$7=Medarbejder!$O$2,Medarbejder!$O27,Q$7=Medarbejder!$P$2,Medarbejder!$P27,Q$7=Medarbejder!$Q$2,Medarbejder!$Q27,Q$7=Medarbejder!$R$2,Medarbejder!$R27,Q71=Medarbejder!$S$2,Medarbejder!$S27,Q$7=Medarbejder!$T$2,Medarbejder!$T27,Q$7=Medarbejder!$U$2,Medarbejder!$U27)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_xlfn.IFS(X$7=Medarbejder!$O$2,Medarbejder!$O27,X$7=Medarbejder!$P$2,Medarbejder!$P27,X$7=Medarbejder!$Q$2,Medarbejder!$Q27,X$7=Medarbejder!$R$2,Medarbejder!$R27,X71=Medarbejder!$S$2,Medarbejder!$S27,X$7=Medarbejder!$T$2,Medarbejder!$T27,X$7=Medarbejder!$U$2,Medarbejder!$U27)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71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2"/>
        <v>0</v>
      </c>
      <c r="AJ33" s="90">
        <f>SUMIF($D$7:$AH$7,Medarbejder!$U$2,$D33:$AH33)</f>
        <v>0</v>
      </c>
      <c r="AK33" s="5">
        <f t="shared" si="3"/>
        <v>0</v>
      </c>
      <c r="AL33" s="5">
        <f t="shared" si="4"/>
        <v>0</v>
      </c>
      <c r="AM33" s="5">
        <f t="shared" si="5"/>
        <v>0</v>
      </c>
      <c r="AN33" s="5">
        <f t="shared" si="6"/>
        <v>0</v>
      </c>
      <c r="AO33" s="5">
        <f t="shared" si="7"/>
        <v>0</v>
      </c>
      <c r="AP33" s="5">
        <f t="shared" si="8"/>
        <v>0</v>
      </c>
      <c r="AQ33" s="54">
        <f>Medarbejder!F27</f>
        <v>0</v>
      </c>
      <c r="AR33" s="54">
        <f t="shared" si="9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_xlfn.IFS(J$7=Medarbejder!$O$2,Medarbejder!$O28,J$7=Medarbejder!$P$2,Medarbejder!$P28,J$7=Medarbejder!$Q$2,Medarbejder!$Q28,J$7=Medarbejder!$R$2,Medarbejder!$R28,J72=Medarbejder!$S$2,Medarbejder!$S28,J$7=Medarbejder!$T$2,Medarbejder!$T28,J$7=Medarbejder!$U$2,Medarbejder!$U28)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_xlfn.IFS(Q$7=Medarbejder!$O$2,Medarbejder!$O28,Q$7=Medarbejder!$P$2,Medarbejder!$P28,Q$7=Medarbejder!$Q$2,Medarbejder!$Q28,Q$7=Medarbejder!$R$2,Medarbejder!$R28,Q72=Medarbejder!$S$2,Medarbejder!$S28,Q$7=Medarbejder!$T$2,Medarbejder!$T28,Q$7=Medarbejder!$U$2,Medarbejder!$U28)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_xlfn.IFS(X$7=Medarbejder!$O$2,Medarbejder!$O28,X$7=Medarbejder!$P$2,Medarbejder!$P28,X$7=Medarbejder!$Q$2,Medarbejder!$Q28,X$7=Medarbejder!$R$2,Medarbejder!$R28,X72=Medarbejder!$S$2,Medarbejder!$S28,X$7=Medarbejder!$T$2,Medarbejder!$T28,X$7=Medarbejder!$U$2,Medarbejder!$U28)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72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2"/>
        <v>0</v>
      </c>
      <c r="AJ34" s="90">
        <f>SUMIF($D$7:$AH$7,Medarbejder!$U$2,$D34:$AH34)</f>
        <v>0</v>
      </c>
      <c r="AK34" s="5">
        <f t="shared" si="3"/>
        <v>0</v>
      </c>
      <c r="AL34" s="5">
        <f t="shared" si="4"/>
        <v>0</v>
      </c>
      <c r="AM34" s="5">
        <f t="shared" si="5"/>
        <v>0</v>
      </c>
      <c r="AN34" s="5">
        <f t="shared" si="6"/>
        <v>0</v>
      </c>
      <c r="AO34" s="5">
        <f t="shared" si="7"/>
        <v>0</v>
      </c>
      <c r="AP34" s="5">
        <f t="shared" si="8"/>
        <v>0</v>
      </c>
      <c r="AQ34" s="54">
        <f>Medarbejder!F28</f>
        <v>0</v>
      </c>
      <c r="AR34" s="54">
        <f t="shared" si="9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_xlfn.IFS(J$7=Medarbejder!$O$2,Medarbejder!$O29,J$7=Medarbejder!$P$2,Medarbejder!$P29,J$7=Medarbejder!$Q$2,Medarbejder!$Q29,J$7=Medarbejder!$R$2,Medarbejder!$R29,J73=Medarbejder!$S$2,Medarbejder!$S29,J$7=Medarbejder!$T$2,Medarbejder!$T29,J$7=Medarbejder!$U$2,Medarbejder!$U29)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_xlfn.IFS(Q$7=Medarbejder!$O$2,Medarbejder!$O29,Q$7=Medarbejder!$P$2,Medarbejder!$P29,Q$7=Medarbejder!$Q$2,Medarbejder!$Q29,Q$7=Medarbejder!$R$2,Medarbejder!$R29,Q73=Medarbejder!$S$2,Medarbejder!$S29,Q$7=Medarbejder!$T$2,Medarbejder!$T29,Q$7=Medarbejder!$U$2,Medarbejder!$U29)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_xlfn.IFS(X$7=Medarbejder!$O$2,Medarbejder!$O29,X$7=Medarbejder!$P$2,Medarbejder!$P29,X$7=Medarbejder!$Q$2,Medarbejder!$Q29,X$7=Medarbejder!$R$2,Medarbejder!$R29,X73=Medarbejder!$S$2,Medarbejder!$S29,X$7=Medarbejder!$T$2,Medarbejder!$T29,X$7=Medarbejder!$U$2,Medarbejder!$U29)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73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2"/>
        <v>0</v>
      </c>
      <c r="AJ35" s="90">
        <f>SUMIF($D$7:$AH$7,Medarbejder!$U$2,$D35:$AH35)</f>
        <v>0</v>
      </c>
      <c r="AK35" s="5">
        <f t="shared" si="3"/>
        <v>0</v>
      </c>
      <c r="AL35" s="5">
        <f t="shared" si="4"/>
        <v>0</v>
      </c>
      <c r="AM35" s="5">
        <f t="shared" si="5"/>
        <v>0</v>
      </c>
      <c r="AN35" s="5">
        <f t="shared" si="6"/>
        <v>0</v>
      </c>
      <c r="AO35" s="5">
        <f t="shared" si="7"/>
        <v>0</v>
      </c>
      <c r="AP35" s="5">
        <f t="shared" si="8"/>
        <v>0</v>
      </c>
      <c r="AQ35" s="54">
        <f>Medarbejder!F29</f>
        <v>0</v>
      </c>
      <c r="AR35" s="54">
        <f t="shared" si="9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_xlfn.IFS(J$7=Medarbejder!$O$2,Medarbejder!$O30,J$7=Medarbejder!$P$2,Medarbejder!$P30,J$7=Medarbejder!$Q$2,Medarbejder!$Q30,J$7=Medarbejder!$R$2,Medarbejder!$R30,J74=Medarbejder!$S$2,Medarbejder!$S30,J$7=Medarbejder!$T$2,Medarbejder!$T30,J$7=Medarbejder!$U$2,Medarbejder!$U30)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_xlfn.IFS(Q$7=Medarbejder!$O$2,Medarbejder!$O30,Q$7=Medarbejder!$P$2,Medarbejder!$P30,Q$7=Medarbejder!$Q$2,Medarbejder!$Q30,Q$7=Medarbejder!$R$2,Medarbejder!$R30,Q74=Medarbejder!$S$2,Medarbejder!$S30,Q$7=Medarbejder!$T$2,Medarbejder!$T30,Q$7=Medarbejder!$U$2,Medarbejder!$U30)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_xlfn.IFS(X$7=Medarbejder!$O$2,Medarbejder!$O30,X$7=Medarbejder!$P$2,Medarbejder!$P30,X$7=Medarbejder!$Q$2,Medarbejder!$Q30,X$7=Medarbejder!$R$2,Medarbejder!$R30,X74=Medarbejder!$S$2,Medarbejder!$S30,X$7=Medarbejder!$T$2,Medarbejder!$T30,X$7=Medarbejder!$U$2,Medarbejder!$U30)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74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2"/>
        <v>0</v>
      </c>
      <c r="AJ36" s="90">
        <f>SUMIF($D$7:$AH$7,Medarbejder!$U$2,$D36:$AH36)</f>
        <v>0</v>
      </c>
      <c r="AK36" s="5">
        <f t="shared" si="3"/>
        <v>0</v>
      </c>
      <c r="AL36" s="5">
        <f t="shared" si="4"/>
        <v>0</v>
      </c>
      <c r="AM36" s="5">
        <f t="shared" si="5"/>
        <v>0</v>
      </c>
      <c r="AN36" s="5">
        <f t="shared" si="6"/>
        <v>0</v>
      </c>
      <c r="AO36" s="5">
        <f t="shared" si="7"/>
        <v>0</v>
      </c>
      <c r="AP36" s="5">
        <f t="shared" si="8"/>
        <v>0</v>
      </c>
      <c r="AQ36" s="54">
        <f>Medarbejder!F30</f>
        <v>0</v>
      </c>
      <c r="AR36" s="54">
        <f t="shared" si="9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_xlfn.IFS(J$7=Medarbejder!$O$2,Medarbejder!$O31,J$7=Medarbejder!$P$2,Medarbejder!$P31,J$7=Medarbejder!$Q$2,Medarbejder!$Q31,J$7=Medarbejder!$R$2,Medarbejder!$R31,J75=Medarbejder!$S$2,Medarbejder!$S31,J$7=Medarbejder!$T$2,Medarbejder!$T31,J$7=Medarbejder!$U$2,Medarbejder!$U31)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_xlfn.IFS(Q$7=Medarbejder!$O$2,Medarbejder!$O31,Q$7=Medarbejder!$P$2,Medarbejder!$P31,Q$7=Medarbejder!$Q$2,Medarbejder!$Q31,Q$7=Medarbejder!$R$2,Medarbejder!$R31,Q75=Medarbejder!$S$2,Medarbejder!$S31,Q$7=Medarbejder!$T$2,Medarbejder!$T31,Q$7=Medarbejder!$U$2,Medarbejder!$U31)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_xlfn.IFS(X$7=Medarbejder!$O$2,Medarbejder!$O31,X$7=Medarbejder!$P$2,Medarbejder!$P31,X$7=Medarbejder!$Q$2,Medarbejder!$Q31,X$7=Medarbejder!$R$2,Medarbejder!$R31,X75=Medarbejder!$S$2,Medarbejder!$S31,X$7=Medarbejder!$T$2,Medarbejder!$T31,X$7=Medarbejder!$U$2,Medarbejder!$U31)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75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2"/>
        <v>0</v>
      </c>
      <c r="AJ37" s="90">
        <f>SUMIF($D$7:$AH$7,Medarbejder!$U$2,$D37:$AH37)</f>
        <v>0</v>
      </c>
      <c r="AK37" s="5">
        <f t="shared" si="3"/>
        <v>0</v>
      </c>
      <c r="AL37" s="5">
        <f t="shared" si="4"/>
        <v>0</v>
      </c>
      <c r="AM37" s="5">
        <f t="shared" si="5"/>
        <v>0</v>
      </c>
      <c r="AN37" s="5">
        <f t="shared" si="6"/>
        <v>0</v>
      </c>
      <c r="AO37" s="5">
        <f t="shared" si="7"/>
        <v>0</v>
      </c>
      <c r="AP37" s="5">
        <f t="shared" si="8"/>
        <v>0</v>
      </c>
      <c r="AQ37" s="54">
        <f>Medarbejder!F31</f>
        <v>0</v>
      </c>
      <c r="AR37" s="54">
        <f t="shared" si="9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_xlfn.IFS(J$7=Medarbejder!$O$2,Medarbejder!$O32,J$7=Medarbejder!$P$2,Medarbejder!$P32,J$7=Medarbejder!$Q$2,Medarbejder!$Q32,J$7=Medarbejder!$R$2,Medarbejder!$R32,J76=Medarbejder!$S$2,Medarbejder!$S32,J$7=Medarbejder!$T$2,Medarbejder!$T32,J$7=Medarbejder!$U$2,Medarbejder!$U32)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_xlfn.IFS(Q$7=Medarbejder!$O$2,Medarbejder!$O32,Q$7=Medarbejder!$P$2,Medarbejder!$P32,Q$7=Medarbejder!$Q$2,Medarbejder!$Q32,Q$7=Medarbejder!$R$2,Medarbejder!$R32,Q76=Medarbejder!$S$2,Medarbejder!$S32,Q$7=Medarbejder!$T$2,Medarbejder!$T32,Q$7=Medarbejder!$U$2,Medarbejder!$U32)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_xlfn.IFS(X$7=Medarbejder!$O$2,Medarbejder!$O32,X$7=Medarbejder!$P$2,Medarbejder!$P32,X$7=Medarbejder!$Q$2,Medarbejder!$Q32,X$7=Medarbejder!$R$2,Medarbejder!$R32,X76=Medarbejder!$S$2,Medarbejder!$S32,X$7=Medarbejder!$T$2,Medarbejder!$T32,X$7=Medarbejder!$U$2,Medarbejder!$U32)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76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2"/>
        <v>0</v>
      </c>
      <c r="AJ38" s="90">
        <f>SUMIF($D$7:$AH$7,Medarbejder!$U$2,$D38:$AH38)</f>
        <v>0</v>
      </c>
      <c r="AK38" s="5">
        <f t="shared" si="3"/>
        <v>0</v>
      </c>
      <c r="AL38" s="5">
        <f t="shared" si="4"/>
        <v>0</v>
      </c>
      <c r="AM38" s="5">
        <f t="shared" si="5"/>
        <v>0</v>
      </c>
      <c r="AN38" s="5">
        <f t="shared" si="6"/>
        <v>0</v>
      </c>
      <c r="AO38" s="5">
        <f t="shared" si="7"/>
        <v>0</v>
      </c>
      <c r="AP38" s="5">
        <f t="shared" si="8"/>
        <v>0</v>
      </c>
      <c r="AQ38" s="54">
        <f>Medarbejder!F32</f>
        <v>0</v>
      </c>
      <c r="AR38" s="54">
        <f t="shared" si="9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_xlfn.IFS(J$7=Medarbejder!$O$2,Medarbejder!$O33,J$7=Medarbejder!$P$2,Medarbejder!$P33,J$7=Medarbejder!$Q$2,Medarbejder!$Q33,J$7=Medarbejder!$R$2,Medarbejder!$R33,J77=Medarbejder!$S$2,Medarbejder!$S33,J$7=Medarbejder!$T$2,Medarbejder!$T33,J$7=Medarbejder!$U$2,Medarbejder!$U33)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_xlfn.IFS(Q$7=Medarbejder!$O$2,Medarbejder!$O33,Q$7=Medarbejder!$P$2,Medarbejder!$P33,Q$7=Medarbejder!$Q$2,Medarbejder!$Q33,Q$7=Medarbejder!$R$2,Medarbejder!$R33,Q77=Medarbejder!$S$2,Medarbejder!$S33,Q$7=Medarbejder!$T$2,Medarbejder!$T33,Q$7=Medarbejder!$U$2,Medarbejder!$U33)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_xlfn.IFS(X$7=Medarbejder!$O$2,Medarbejder!$O33,X$7=Medarbejder!$P$2,Medarbejder!$P33,X$7=Medarbejder!$Q$2,Medarbejder!$Q33,X$7=Medarbejder!$R$2,Medarbejder!$R33,X77=Medarbejder!$S$2,Medarbejder!$S33,X$7=Medarbejder!$T$2,Medarbejder!$T33,X$7=Medarbejder!$U$2,Medarbejder!$U33)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77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2"/>
        <v>0</v>
      </c>
      <c r="AJ39" s="90">
        <f>SUMIF($D$7:$AH$7,Medarbejder!$U$2,$D39:$AH39)</f>
        <v>0</v>
      </c>
      <c r="AK39" s="5">
        <f t="shared" si="3"/>
        <v>0</v>
      </c>
      <c r="AL39" s="5">
        <f t="shared" si="4"/>
        <v>0</v>
      </c>
      <c r="AM39" s="5">
        <f t="shared" si="5"/>
        <v>0</v>
      </c>
      <c r="AN39" s="5">
        <f t="shared" si="6"/>
        <v>0</v>
      </c>
      <c r="AO39" s="5">
        <f t="shared" si="7"/>
        <v>0</v>
      </c>
      <c r="AP39" s="5">
        <f t="shared" si="8"/>
        <v>0</v>
      </c>
      <c r="AQ39" s="54">
        <f>Medarbejder!F33</f>
        <v>0</v>
      </c>
      <c r="AR39" s="54">
        <f t="shared" si="9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_xlfn.IFS(J$7=Medarbejder!$O$2,Medarbejder!$O34,J$7=Medarbejder!$P$2,Medarbejder!$P34,J$7=Medarbejder!$Q$2,Medarbejder!$Q34,J$7=Medarbejder!$R$2,Medarbejder!$R34,J78=Medarbejder!$S$2,Medarbejder!$S34,J$7=Medarbejder!$T$2,Medarbejder!$T34,J$7=Medarbejder!$U$2,Medarbejder!$U34)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_xlfn.IFS(Q$7=Medarbejder!$O$2,Medarbejder!$O34,Q$7=Medarbejder!$P$2,Medarbejder!$P34,Q$7=Medarbejder!$Q$2,Medarbejder!$Q34,Q$7=Medarbejder!$R$2,Medarbejder!$R34,Q78=Medarbejder!$S$2,Medarbejder!$S34,Q$7=Medarbejder!$T$2,Medarbejder!$T34,Q$7=Medarbejder!$U$2,Medarbejder!$U34)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_xlfn.IFS(X$7=Medarbejder!$O$2,Medarbejder!$O34,X$7=Medarbejder!$P$2,Medarbejder!$P34,X$7=Medarbejder!$Q$2,Medarbejder!$Q34,X$7=Medarbejder!$R$2,Medarbejder!$R34,X78=Medarbejder!$S$2,Medarbejder!$S34,X$7=Medarbejder!$T$2,Medarbejder!$T34,X$7=Medarbejder!$U$2,Medarbejder!$U34)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78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2"/>
        <v>0</v>
      </c>
      <c r="AJ40" s="90">
        <f>SUMIF($D$7:$AH$7,Medarbejder!$U$2,$D40:$AH40)</f>
        <v>0</v>
      </c>
      <c r="AK40" s="5">
        <f t="shared" si="3"/>
        <v>0</v>
      </c>
      <c r="AL40" s="5">
        <f t="shared" si="4"/>
        <v>0</v>
      </c>
      <c r="AM40" s="5">
        <f t="shared" si="5"/>
        <v>0</v>
      </c>
      <c r="AN40" s="5">
        <f t="shared" si="6"/>
        <v>0</v>
      </c>
      <c r="AO40" s="5">
        <f t="shared" si="7"/>
        <v>0</v>
      </c>
      <c r="AP40" s="5">
        <f t="shared" si="8"/>
        <v>0</v>
      </c>
      <c r="AQ40" s="54">
        <f>Medarbejder!F34</f>
        <v>0</v>
      </c>
      <c r="AR40" s="54">
        <f t="shared" si="9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_xlfn.IFS(J$7=Medarbejder!$O$2,Medarbejder!$O35,J$7=Medarbejder!$P$2,Medarbejder!$P35,J$7=Medarbejder!$Q$2,Medarbejder!$Q35,J$7=Medarbejder!$R$2,Medarbejder!$R35,J79=Medarbejder!$S$2,Medarbejder!$S35,J$7=Medarbejder!$T$2,Medarbejder!$T35,J$7=Medarbejder!$U$2,Medarbejder!$U35)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_xlfn.IFS(Q$7=Medarbejder!$O$2,Medarbejder!$O35,Q$7=Medarbejder!$P$2,Medarbejder!$P35,Q$7=Medarbejder!$Q$2,Medarbejder!$Q35,Q$7=Medarbejder!$R$2,Medarbejder!$R35,Q79=Medarbejder!$S$2,Medarbejder!$S35,Q$7=Medarbejder!$T$2,Medarbejder!$T35,Q$7=Medarbejder!$U$2,Medarbejder!$U35)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_xlfn.IFS(X$7=Medarbejder!$O$2,Medarbejder!$O35,X$7=Medarbejder!$P$2,Medarbejder!$P35,X$7=Medarbejder!$Q$2,Medarbejder!$Q35,X$7=Medarbejder!$R$2,Medarbejder!$R35,X79=Medarbejder!$S$2,Medarbejder!$S35,X$7=Medarbejder!$T$2,Medarbejder!$T35,X$7=Medarbejder!$U$2,Medarbejder!$U35)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79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2"/>
        <v>0</v>
      </c>
      <c r="AJ41" s="90">
        <f>SUMIF($D$7:$AH$7,Medarbejder!$U$2,$D41:$AH41)</f>
        <v>0</v>
      </c>
      <c r="AK41" s="5">
        <f t="shared" si="3"/>
        <v>0</v>
      </c>
      <c r="AL41" s="5">
        <f t="shared" si="4"/>
        <v>0</v>
      </c>
      <c r="AM41" s="5">
        <f t="shared" si="5"/>
        <v>0</v>
      </c>
      <c r="AN41" s="5">
        <f t="shared" si="6"/>
        <v>0</v>
      </c>
      <c r="AO41" s="5">
        <f t="shared" si="7"/>
        <v>0</v>
      </c>
      <c r="AP41" s="5">
        <f t="shared" si="8"/>
        <v>0</v>
      </c>
      <c r="AQ41" s="54">
        <f>Medarbejder!F35</f>
        <v>0</v>
      </c>
      <c r="AR41" s="54">
        <f t="shared" si="9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_xlfn.IFS(J$7=Medarbejder!$O$2,Medarbejder!$O36,J$7=Medarbejder!$P$2,Medarbejder!$P36,J$7=Medarbejder!$Q$2,Medarbejder!$Q36,J$7=Medarbejder!$R$2,Medarbejder!$R36,J80=Medarbejder!$S$2,Medarbejder!$S36,J$7=Medarbejder!$T$2,Medarbejder!$T36,J$7=Medarbejder!$U$2,Medarbejder!$U36)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_xlfn.IFS(Q$7=Medarbejder!$O$2,Medarbejder!$O36,Q$7=Medarbejder!$P$2,Medarbejder!$P36,Q$7=Medarbejder!$Q$2,Medarbejder!$Q36,Q$7=Medarbejder!$R$2,Medarbejder!$R36,Q80=Medarbejder!$S$2,Medarbejder!$S36,Q$7=Medarbejder!$T$2,Medarbejder!$T36,Q$7=Medarbejder!$U$2,Medarbejder!$U36)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_xlfn.IFS(X$7=Medarbejder!$O$2,Medarbejder!$O36,X$7=Medarbejder!$P$2,Medarbejder!$P36,X$7=Medarbejder!$Q$2,Medarbejder!$Q36,X$7=Medarbejder!$R$2,Medarbejder!$R36,X80=Medarbejder!$S$2,Medarbejder!$S36,X$7=Medarbejder!$T$2,Medarbejder!$T36,X$7=Medarbejder!$U$2,Medarbejder!$U36)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80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2"/>
        <v>0</v>
      </c>
      <c r="AJ42" s="90">
        <f>SUMIF($D$7:$AH$7,Medarbejder!$U$2,$D42:$AH42)</f>
        <v>0</v>
      </c>
      <c r="AK42" s="5">
        <f t="shared" si="3"/>
        <v>0</v>
      </c>
      <c r="AL42" s="5">
        <f t="shared" si="4"/>
        <v>0</v>
      </c>
      <c r="AM42" s="5">
        <f t="shared" si="5"/>
        <v>0</v>
      </c>
      <c r="AN42" s="5">
        <f t="shared" si="6"/>
        <v>0</v>
      </c>
      <c r="AO42" s="5">
        <f t="shared" si="7"/>
        <v>0</v>
      </c>
      <c r="AP42" s="5">
        <f t="shared" si="8"/>
        <v>0</v>
      </c>
      <c r="AQ42" s="54">
        <f>Medarbejder!F36</f>
        <v>0</v>
      </c>
      <c r="AR42" s="54">
        <f t="shared" si="9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_xlfn.IFS(J$7=Medarbejder!$O$2,Medarbejder!$O37,J$7=Medarbejder!$P$2,Medarbejder!$P37,J$7=Medarbejder!$Q$2,Medarbejder!$Q37,J$7=Medarbejder!$R$2,Medarbejder!$R37,J81=Medarbejder!$S$2,Medarbejder!$S37,J$7=Medarbejder!$T$2,Medarbejder!$T37,J$7=Medarbejder!$U$2,Medarbejder!$U37)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_xlfn.IFS(Q$7=Medarbejder!$O$2,Medarbejder!$O37,Q$7=Medarbejder!$P$2,Medarbejder!$P37,Q$7=Medarbejder!$Q$2,Medarbejder!$Q37,Q$7=Medarbejder!$R$2,Medarbejder!$R37,Q81=Medarbejder!$S$2,Medarbejder!$S37,Q$7=Medarbejder!$T$2,Medarbejder!$T37,Q$7=Medarbejder!$U$2,Medarbejder!$U37)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_xlfn.IFS(X$7=Medarbejder!$O$2,Medarbejder!$O37,X$7=Medarbejder!$P$2,Medarbejder!$P37,X$7=Medarbejder!$Q$2,Medarbejder!$Q37,X$7=Medarbejder!$R$2,Medarbejder!$R37,X81=Medarbejder!$S$2,Medarbejder!$S37,X$7=Medarbejder!$T$2,Medarbejder!$T37,X$7=Medarbejder!$U$2,Medarbejder!$U37)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81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2"/>
        <v>0</v>
      </c>
      <c r="AJ43" s="90">
        <f>SUMIF($D$7:$AH$7,Medarbejder!$U$2,$D43:$AH43)</f>
        <v>0</v>
      </c>
      <c r="AK43" s="5">
        <f t="shared" si="3"/>
        <v>0</v>
      </c>
      <c r="AL43" s="5">
        <f t="shared" si="4"/>
        <v>0</v>
      </c>
      <c r="AM43" s="5">
        <f t="shared" si="5"/>
        <v>0</v>
      </c>
      <c r="AN43" s="5">
        <f t="shared" si="6"/>
        <v>0</v>
      </c>
      <c r="AO43" s="5">
        <f t="shared" si="7"/>
        <v>0</v>
      </c>
      <c r="AP43" s="5">
        <f t="shared" si="8"/>
        <v>0</v>
      </c>
      <c r="AQ43" s="54">
        <f>Medarbejder!F37</f>
        <v>0</v>
      </c>
      <c r="AR43" s="54">
        <f t="shared" si="9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_xlfn.IFS(J$7=Medarbejder!$O$2,Medarbejder!$O38,J$7=Medarbejder!$P$2,Medarbejder!$P38,J$7=Medarbejder!$Q$2,Medarbejder!$Q38,J$7=Medarbejder!$R$2,Medarbejder!$R38,J82=Medarbejder!$S$2,Medarbejder!$S38,J$7=Medarbejder!$T$2,Medarbejder!$T38,J$7=Medarbejder!$U$2,Medarbejder!$U38)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_xlfn.IFS(Q$7=Medarbejder!$O$2,Medarbejder!$O38,Q$7=Medarbejder!$P$2,Medarbejder!$P38,Q$7=Medarbejder!$Q$2,Medarbejder!$Q38,Q$7=Medarbejder!$R$2,Medarbejder!$R38,Q82=Medarbejder!$S$2,Medarbejder!$S38,Q$7=Medarbejder!$T$2,Medarbejder!$T38,Q$7=Medarbejder!$U$2,Medarbejder!$U38)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_xlfn.IFS(X$7=Medarbejder!$O$2,Medarbejder!$O38,X$7=Medarbejder!$P$2,Medarbejder!$P38,X$7=Medarbejder!$Q$2,Medarbejder!$Q38,X$7=Medarbejder!$R$2,Medarbejder!$R38,X82=Medarbejder!$S$2,Medarbejder!$S38,X$7=Medarbejder!$T$2,Medarbejder!$T38,X$7=Medarbejder!$U$2,Medarbejder!$U38)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82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2"/>
        <v>0</v>
      </c>
      <c r="AJ44" s="90">
        <f>SUMIF($D$7:$AH$7,Medarbejder!$U$2,$D44:$AH44)</f>
        <v>0</v>
      </c>
      <c r="AK44" s="5">
        <f t="shared" si="3"/>
        <v>0</v>
      </c>
      <c r="AL44" s="5">
        <f t="shared" si="4"/>
        <v>0</v>
      </c>
      <c r="AM44" s="5">
        <f t="shared" si="5"/>
        <v>0</v>
      </c>
      <c r="AN44" s="5">
        <f t="shared" si="6"/>
        <v>0</v>
      </c>
      <c r="AO44" s="5">
        <f t="shared" si="7"/>
        <v>0</v>
      </c>
      <c r="AP44" s="5">
        <f t="shared" si="8"/>
        <v>0</v>
      </c>
      <c r="AQ44" s="54">
        <f>Medarbejder!F38</f>
        <v>0</v>
      </c>
      <c r="AR44" s="54">
        <f t="shared" si="9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_xlfn.IFS(J$7=Medarbejder!$O$2,Medarbejder!$O39,J$7=Medarbejder!$P$2,Medarbejder!$P39,J$7=Medarbejder!$Q$2,Medarbejder!$Q39,J$7=Medarbejder!$R$2,Medarbejder!$R39,J83=Medarbejder!$S$2,Medarbejder!$S39,J$7=Medarbejder!$T$2,Medarbejder!$T39,J$7=Medarbejder!$U$2,Medarbejder!$U39)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_xlfn.IFS(Q$7=Medarbejder!$O$2,Medarbejder!$O39,Q$7=Medarbejder!$P$2,Medarbejder!$P39,Q$7=Medarbejder!$Q$2,Medarbejder!$Q39,Q$7=Medarbejder!$R$2,Medarbejder!$R39,Q83=Medarbejder!$S$2,Medarbejder!$S39,Q$7=Medarbejder!$T$2,Medarbejder!$T39,Q$7=Medarbejder!$U$2,Medarbejder!$U39)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_xlfn.IFS(X$7=Medarbejder!$O$2,Medarbejder!$O39,X$7=Medarbejder!$P$2,Medarbejder!$P39,X$7=Medarbejder!$Q$2,Medarbejder!$Q39,X$7=Medarbejder!$R$2,Medarbejder!$R39,X83=Medarbejder!$S$2,Medarbejder!$S39,X$7=Medarbejder!$T$2,Medarbejder!$T39,X$7=Medarbejder!$U$2,Medarbejder!$U39)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83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2"/>
        <v>0</v>
      </c>
      <c r="AJ45" s="90">
        <f>SUMIF($D$7:$AH$7,Medarbejder!$U$2,$D45:$AH45)</f>
        <v>0</v>
      </c>
      <c r="AK45" s="5">
        <f t="shared" si="3"/>
        <v>0</v>
      </c>
      <c r="AL45" s="5">
        <f t="shared" si="4"/>
        <v>0</v>
      </c>
      <c r="AM45" s="5">
        <f t="shared" si="5"/>
        <v>0</v>
      </c>
      <c r="AN45" s="5">
        <f t="shared" si="6"/>
        <v>0</v>
      </c>
      <c r="AO45" s="5">
        <f t="shared" si="7"/>
        <v>0</v>
      </c>
      <c r="AP45" s="5">
        <f t="shared" si="8"/>
        <v>0</v>
      </c>
      <c r="AQ45" s="54">
        <f>Medarbejder!F39</f>
        <v>0</v>
      </c>
      <c r="AR45" s="54">
        <f t="shared" si="9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_xlfn.IFS(J$7=Medarbejder!$O$2,Medarbejder!$O40,J$7=Medarbejder!$P$2,Medarbejder!$P40,J$7=Medarbejder!$Q$2,Medarbejder!$Q40,J$7=Medarbejder!$R$2,Medarbejder!$R40,J84=Medarbejder!$S$2,Medarbejder!$S40,J$7=Medarbejder!$T$2,Medarbejder!$T40,J$7=Medarbejder!$U$2,Medarbejder!$U40)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_xlfn.IFS(Q$7=Medarbejder!$O$2,Medarbejder!$O40,Q$7=Medarbejder!$P$2,Medarbejder!$P40,Q$7=Medarbejder!$Q$2,Medarbejder!$Q40,Q$7=Medarbejder!$R$2,Medarbejder!$R40,Q84=Medarbejder!$S$2,Medarbejder!$S40,Q$7=Medarbejder!$T$2,Medarbejder!$T40,Q$7=Medarbejder!$U$2,Medarbejder!$U40)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_xlfn.IFS(X$7=Medarbejder!$O$2,Medarbejder!$O40,X$7=Medarbejder!$P$2,Medarbejder!$P40,X$7=Medarbejder!$Q$2,Medarbejder!$Q40,X$7=Medarbejder!$R$2,Medarbejder!$R40,X84=Medarbejder!$S$2,Medarbejder!$S40,X$7=Medarbejder!$T$2,Medarbejder!$T40,X$7=Medarbejder!$U$2,Medarbejder!$U40)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84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2"/>
        <v>0</v>
      </c>
      <c r="AJ46" s="90">
        <f>SUMIF($D$7:$AH$7,Medarbejder!$U$2,$D46:$AH46)</f>
        <v>0</v>
      </c>
      <c r="AK46" s="5">
        <f t="shared" si="3"/>
        <v>0</v>
      </c>
      <c r="AL46" s="5">
        <f t="shared" si="4"/>
        <v>0</v>
      </c>
      <c r="AM46" s="5">
        <f t="shared" si="5"/>
        <v>0</v>
      </c>
      <c r="AN46" s="5">
        <f t="shared" si="6"/>
        <v>0</v>
      </c>
      <c r="AO46" s="5">
        <f t="shared" si="7"/>
        <v>0</v>
      </c>
      <c r="AP46" s="5">
        <f t="shared" si="8"/>
        <v>0</v>
      </c>
      <c r="AQ46" s="54">
        <f>Medarbejder!F40</f>
        <v>0</v>
      </c>
      <c r="AR46" s="54">
        <f t="shared" si="9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_xlfn.IFS(J$7=Medarbejder!$O$2,Medarbejder!$O41,J$7=Medarbejder!$P$2,Medarbejder!$P41,J$7=Medarbejder!$Q$2,Medarbejder!$Q41,J$7=Medarbejder!$R$2,Medarbejder!$R41,J85=Medarbejder!$S$2,Medarbejder!$S41,J$7=Medarbejder!$T$2,Medarbejder!$T41,J$7=Medarbejder!$U$2,Medarbejder!$U41)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_xlfn.IFS(Q$7=Medarbejder!$O$2,Medarbejder!$O41,Q$7=Medarbejder!$P$2,Medarbejder!$P41,Q$7=Medarbejder!$Q$2,Medarbejder!$Q41,Q$7=Medarbejder!$R$2,Medarbejder!$R41,Q85=Medarbejder!$S$2,Medarbejder!$S41,Q$7=Medarbejder!$T$2,Medarbejder!$T41,Q$7=Medarbejder!$U$2,Medarbejder!$U41)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_xlfn.IFS(X$7=Medarbejder!$O$2,Medarbejder!$O41,X$7=Medarbejder!$P$2,Medarbejder!$P41,X$7=Medarbejder!$Q$2,Medarbejder!$Q41,X$7=Medarbejder!$R$2,Medarbejder!$R41,X85=Medarbejder!$S$2,Medarbejder!$S41,X$7=Medarbejder!$T$2,Medarbejder!$T41,X$7=Medarbejder!$U$2,Medarbejder!$U41)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85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2"/>
        <v>0</v>
      </c>
      <c r="AJ47" s="90">
        <f>SUMIF($D$7:$AH$7,Medarbejder!$U$2,$D47:$AH47)</f>
        <v>0</v>
      </c>
      <c r="AK47" s="5">
        <f t="shared" si="3"/>
        <v>0</v>
      </c>
      <c r="AL47" s="5">
        <f t="shared" si="4"/>
        <v>0</v>
      </c>
      <c r="AM47" s="5">
        <f t="shared" si="5"/>
        <v>0</v>
      </c>
      <c r="AN47" s="5">
        <f t="shared" si="6"/>
        <v>0</v>
      </c>
      <c r="AO47" s="5">
        <f t="shared" si="7"/>
        <v>0</v>
      </c>
      <c r="AP47" s="5">
        <f t="shared" si="8"/>
        <v>0</v>
      </c>
      <c r="AQ47" s="54">
        <f>Medarbejder!F41</f>
        <v>0</v>
      </c>
      <c r="AR47" s="54">
        <f t="shared" si="9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_xlfn.IFS(J$7=Medarbejder!$O$2,Medarbejder!$O42,J$7=Medarbejder!$P$2,Medarbejder!$P42,J$7=Medarbejder!$Q$2,Medarbejder!$Q42,J$7=Medarbejder!$R$2,Medarbejder!$R42,J86=Medarbejder!$S$2,Medarbejder!$S42,J$7=Medarbejder!$T$2,Medarbejder!$T42,J$7=Medarbejder!$U$2,Medarbejder!$U42)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_xlfn.IFS(Q$7=Medarbejder!$O$2,Medarbejder!$O42,Q$7=Medarbejder!$P$2,Medarbejder!$P42,Q$7=Medarbejder!$Q$2,Medarbejder!$Q42,Q$7=Medarbejder!$R$2,Medarbejder!$R42,Q86=Medarbejder!$S$2,Medarbejder!$S42,Q$7=Medarbejder!$T$2,Medarbejder!$T42,Q$7=Medarbejder!$U$2,Medarbejder!$U42)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_xlfn.IFS(X$7=Medarbejder!$O$2,Medarbejder!$O42,X$7=Medarbejder!$P$2,Medarbejder!$P42,X$7=Medarbejder!$Q$2,Medarbejder!$Q42,X$7=Medarbejder!$R$2,Medarbejder!$R42,X86=Medarbejder!$S$2,Medarbejder!$S42,X$7=Medarbejder!$T$2,Medarbejder!$T42,X$7=Medarbejder!$U$2,Medarbejder!$U42)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86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2"/>
        <v>0</v>
      </c>
      <c r="AJ48" s="90">
        <f>SUMIF($D$7:$AH$7,Medarbejder!$U$2,$D48:$AH48)</f>
        <v>0</v>
      </c>
      <c r="AK48" s="5">
        <f t="shared" si="3"/>
        <v>0</v>
      </c>
      <c r="AL48" s="5">
        <f t="shared" si="4"/>
        <v>0</v>
      </c>
      <c r="AM48" s="5">
        <f t="shared" si="5"/>
        <v>0</v>
      </c>
      <c r="AN48" s="5">
        <f t="shared" si="6"/>
        <v>0</v>
      </c>
      <c r="AO48" s="5">
        <f t="shared" si="7"/>
        <v>0</v>
      </c>
      <c r="AP48" s="5">
        <f t="shared" si="8"/>
        <v>0</v>
      </c>
      <c r="AQ48" s="54">
        <f>Medarbejder!F42</f>
        <v>0</v>
      </c>
      <c r="AR48" s="54">
        <f t="shared" si="9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_xlfn.IFS(J$7=Medarbejder!$O$2,Medarbejder!$O43,J$7=Medarbejder!$P$2,Medarbejder!$P43,J$7=Medarbejder!$Q$2,Medarbejder!$Q43,J$7=Medarbejder!$R$2,Medarbejder!$R43,J87=Medarbejder!$S$2,Medarbejder!$S43,J$7=Medarbejder!$T$2,Medarbejder!$T43,J$7=Medarbejder!$U$2,Medarbejder!$U43)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_xlfn.IFS(Q$7=Medarbejder!$O$2,Medarbejder!$O43,Q$7=Medarbejder!$P$2,Medarbejder!$P43,Q$7=Medarbejder!$Q$2,Medarbejder!$Q43,Q$7=Medarbejder!$R$2,Medarbejder!$R43,Q87=Medarbejder!$S$2,Medarbejder!$S43,Q$7=Medarbejder!$T$2,Medarbejder!$T43,Q$7=Medarbejder!$U$2,Medarbejder!$U43)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_xlfn.IFS(X$7=Medarbejder!$O$2,Medarbejder!$O43,X$7=Medarbejder!$P$2,Medarbejder!$P43,X$7=Medarbejder!$Q$2,Medarbejder!$Q43,X$7=Medarbejder!$R$2,Medarbejder!$R43,X87=Medarbejder!$S$2,Medarbejder!$S43,X$7=Medarbejder!$T$2,Medarbejder!$T43,X$7=Medarbejder!$U$2,Medarbejder!$U43)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87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2"/>
        <v>0</v>
      </c>
      <c r="AJ49" s="90">
        <f>SUMIF($D$7:$AH$7,Medarbejder!$U$2,$D49:$AH49)</f>
        <v>0</v>
      </c>
      <c r="AK49" s="5">
        <f t="shared" si="3"/>
        <v>0</v>
      </c>
      <c r="AL49" s="5">
        <f t="shared" si="4"/>
        <v>0</v>
      </c>
      <c r="AM49" s="5">
        <f t="shared" si="5"/>
        <v>0</v>
      </c>
      <c r="AN49" s="5">
        <f t="shared" si="6"/>
        <v>0</v>
      </c>
      <c r="AO49" s="5">
        <f t="shared" si="7"/>
        <v>0</v>
      </c>
      <c r="AP49" s="5">
        <f t="shared" si="8"/>
        <v>0</v>
      </c>
      <c r="AQ49" s="54">
        <f>Medarbejder!F43</f>
        <v>0</v>
      </c>
      <c r="AR49" s="54">
        <f t="shared" si="9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_xlfn.IFS(J$7=Medarbejder!$O$2,Medarbejder!$O44,J$7=Medarbejder!$P$2,Medarbejder!$P44,J$7=Medarbejder!$Q$2,Medarbejder!$Q44,J$7=Medarbejder!$R$2,Medarbejder!$R44,J88=Medarbejder!$S$2,Medarbejder!$S44,J$7=Medarbejder!$T$2,Medarbejder!$T44,J$7=Medarbejder!$U$2,Medarbejder!$U44)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_xlfn.IFS(Q$7=Medarbejder!$O$2,Medarbejder!$O44,Q$7=Medarbejder!$P$2,Medarbejder!$P44,Q$7=Medarbejder!$Q$2,Medarbejder!$Q44,Q$7=Medarbejder!$R$2,Medarbejder!$R44,Q88=Medarbejder!$S$2,Medarbejder!$S44,Q$7=Medarbejder!$T$2,Medarbejder!$T44,Q$7=Medarbejder!$U$2,Medarbejder!$U44)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_xlfn.IFS(X$7=Medarbejder!$O$2,Medarbejder!$O44,X$7=Medarbejder!$P$2,Medarbejder!$P44,X$7=Medarbejder!$Q$2,Medarbejder!$Q44,X$7=Medarbejder!$R$2,Medarbejder!$R44,X88=Medarbejder!$S$2,Medarbejder!$S44,X$7=Medarbejder!$T$2,Medarbejder!$T44,X$7=Medarbejder!$U$2,Medarbejder!$U44)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88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2"/>
        <v>0</v>
      </c>
      <c r="AJ50" s="90">
        <f>SUMIF($D$7:$AH$7,Medarbejder!$U$2,$D50:$AH50)</f>
        <v>0</v>
      </c>
      <c r="AK50" s="5">
        <f t="shared" si="3"/>
        <v>0</v>
      </c>
      <c r="AL50" s="5">
        <f t="shared" si="4"/>
        <v>0</v>
      </c>
      <c r="AM50" s="5">
        <f t="shared" si="5"/>
        <v>0</v>
      </c>
      <c r="AN50" s="5">
        <f t="shared" si="6"/>
        <v>0</v>
      </c>
      <c r="AO50" s="5">
        <f t="shared" si="7"/>
        <v>0</v>
      </c>
      <c r="AP50" s="5">
        <f t="shared" si="8"/>
        <v>0</v>
      </c>
      <c r="AQ50" s="54">
        <f>Medarbejder!F44</f>
        <v>0</v>
      </c>
      <c r="AR50" s="54">
        <f t="shared" si="9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_xlfn.IFS(J$7=Medarbejder!$O$2,Medarbejder!$O45,J$7=Medarbejder!$P$2,Medarbejder!$P45,J$7=Medarbejder!$Q$2,Medarbejder!$Q45,J$7=Medarbejder!$R$2,Medarbejder!$R45,J89=Medarbejder!$S$2,Medarbejder!$S45,J$7=Medarbejder!$T$2,Medarbejder!$T45,J$7=Medarbejder!$U$2,Medarbejder!$U45)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_xlfn.IFS(Q$7=Medarbejder!$O$2,Medarbejder!$O45,Q$7=Medarbejder!$P$2,Medarbejder!$P45,Q$7=Medarbejder!$Q$2,Medarbejder!$Q45,Q$7=Medarbejder!$R$2,Medarbejder!$R45,Q89=Medarbejder!$S$2,Medarbejder!$S45,Q$7=Medarbejder!$T$2,Medarbejder!$T45,Q$7=Medarbejder!$U$2,Medarbejder!$U45)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_xlfn.IFS(X$7=Medarbejder!$O$2,Medarbejder!$O45,X$7=Medarbejder!$P$2,Medarbejder!$P45,X$7=Medarbejder!$Q$2,Medarbejder!$Q45,X$7=Medarbejder!$R$2,Medarbejder!$R45,X89=Medarbejder!$S$2,Medarbejder!$S45,X$7=Medarbejder!$T$2,Medarbejder!$T45,X$7=Medarbejder!$U$2,Medarbejder!$U45)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89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2"/>
        <v>0</v>
      </c>
      <c r="AJ51" s="90">
        <f>SUMIF($D$7:$AH$7,Medarbejder!$U$2,$D51:$AH51)</f>
        <v>0</v>
      </c>
      <c r="AK51" s="5">
        <f t="shared" si="3"/>
        <v>0</v>
      </c>
      <c r="AL51" s="5">
        <f t="shared" si="4"/>
        <v>0</v>
      </c>
      <c r="AM51" s="5">
        <f t="shared" si="5"/>
        <v>0</v>
      </c>
      <c r="AN51" s="5">
        <f t="shared" si="6"/>
        <v>0</v>
      </c>
      <c r="AO51" s="5">
        <f t="shared" si="7"/>
        <v>0</v>
      </c>
      <c r="AP51" s="5">
        <f t="shared" si="8"/>
        <v>0</v>
      </c>
      <c r="AQ51" s="54">
        <f>Medarbejder!F45</f>
        <v>0</v>
      </c>
      <c r="AR51" s="54">
        <f t="shared" si="9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_xlfn.IFS(J$7=Medarbejder!$O$2,Medarbejder!$O46,J$7=Medarbejder!$P$2,Medarbejder!$P46,J$7=Medarbejder!$Q$2,Medarbejder!$Q46,J$7=Medarbejder!$R$2,Medarbejder!$R46,J90=Medarbejder!$S$2,Medarbejder!$S46,J$7=Medarbejder!$T$2,Medarbejder!$T46,J$7=Medarbejder!$U$2,Medarbejder!$U46)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_xlfn.IFS(Q$7=Medarbejder!$O$2,Medarbejder!$O46,Q$7=Medarbejder!$P$2,Medarbejder!$P46,Q$7=Medarbejder!$Q$2,Medarbejder!$Q46,Q$7=Medarbejder!$R$2,Medarbejder!$R46,Q90=Medarbejder!$S$2,Medarbejder!$S46,Q$7=Medarbejder!$T$2,Medarbejder!$T46,Q$7=Medarbejder!$U$2,Medarbejder!$U46)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_xlfn.IFS(X$7=Medarbejder!$O$2,Medarbejder!$O46,X$7=Medarbejder!$P$2,Medarbejder!$P46,X$7=Medarbejder!$Q$2,Medarbejder!$Q46,X$7=Medarbejder!$R$2,Medarbejder!$R46,X90=Medarbejder!$S$2,Medarbejder!$S46,X$7=Medarbejder!$T$2,Medarbejder!$T46,X$7=Medarbejder!$U$2,Medarbejder!$U46)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90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2"/>
        <v>0</v>
      </c>
      <c r="AJ52" s="90">
        <f>SUMIF($D$7:$AH$7,Medarbejder!$U$2,$D52:$AH52)</f>
        <v>0</v>
      </c>
      <c r="AK52" s="5">
        <f t="shared" si="3"/>
        <v>0</v>
      </c>
      <c r="AL52" s="5">
        <f t="shared" si="4"/>
        <v>0</v>
      </c>
      <c r="AM52" s="5">
        <f t="shared" si="5"/>
        <v>0</v>
      </c>
      <c r="AN52" s="5">
        <f t="shared" si="6"/>
        <v>0</v>
      </c>
      <c r="AO52" s="5">
        <f t="shared" si="7"/>
        <v>0</v>
      </c>
      <c r="AP52" s="5">
        <f t="shared" si="8"/>
        <v>0</v>
      </c>
      <c r="AQ52" s="54">
        <f>Medarbejder!F46</f>
        <v>0</v>
      </c>
      <c r="AR52" s="54">
        <f t="shared" si="9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_xlfn.IFS(J$7=Medarbejder!$O$2,Medarbejder!$O47,J$7=Medarbejder!$P$2,Medarbejder!$P47,J$7=Medarbejder!$Q$2,Medarbejder!$Q47,J$7=Medarbejder!$R$2,Medarbejder!$R47,J91=Medarbejder!$S$2,Medarbejder!$S47,J$7=Medarbejder!$T$2,Medarbejder!$T47,J$7=Medarbejder!$U$2,Medarbejder!$U47)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_xlfn.IFS(Q$7=Medarbejder!$O$2,Medarbejder!$O47,Q$7=Medarbejder!$P$2,Medarbejder!$P47,Q$7=Medarbejder!$Q$2,Medarbejder!$Q47,Q$7=Medarbejder!$R$2,Medarbejder!$R47,Q91=Medarbejder!$S$2,Medarbejder!$S47,Q$7=Medarbejder!$T$2,Medarbejder!$T47,Q$7=Medarbejder!$U$2,Medarbejder!$U47)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_xlfn.IFS(X$7=Medarbejder!$O$2,Medarbejder!$O47,X$7=Medarbejder!$P$2,Medarbejder!$P47,X$7=Medarbejder!$Q$2,Medarbejder!$Q47,X$7=Medarbejder!$R$2,Medarbejder!$R47,X91=Medarbejder!$S$2,Medarbejder!$S47,X$7=Medarbejder!$T$2,Medarbejder!$T47,X$7=Medarbejder!$U$2,Medarbejder!$U47)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91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2"/>
        <v>0</v>
      </c>
      <c r="AJ53" s="90">
        <f>SUMIF($D$7:$AH$7,Medarbejder!$U$2,$D53:$AH53)</f>
        <v>0</v>
      </c>
      <c r="AK53" s="5">
        <f t="shared" si="3"/>
        <v>0</v>
      </c>
      <c r="AL53" s="5">
        <f t="shared" si="4"/>
        <v>0</v>
      </c>
      <c r="AM53" s="5">
        <f t="shared" si="5"/>
        <v>0</v>
      </c>
      <c r="AN53" s="5">
        <f t="shared" si="6"/>
        <v>0</v>
      </c>
      <c r="AO53" s="5">
        <f t="shared" si="7"/>
        <v>0</v>
      </c>
      <c r="AP53" s="5">
        <f t="shared" si="8"/>
        <v>0</v>
      </c>
      <c r="AQ53" s="54">
        <f>Medarbejder!F47</f>
        <v>0</v>
      </c>
      <c r="AR53" s="54">
        <f t="shared" si="9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_xlfn.IFS(J$7=Medarbejder!$O$2,Medarbejder!$O48,J$7=Medarbejder!$P$2,Medarbejder!$P48,J$7=Medarbejder!$Q$2,Medarbejder!$Q48,J$7=Medarbejder!$R$2,Medarbejder!$R48,J92=Medarbejder!$S$2,Medarbejder!$S48,J$7=Medarbejder!$T$2,Medarbejder!$T48,J$7=Medarbejder!$U$2,Medarbejder!$U48)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_xlfn.IFS(Q$7=Medarbejder!$O$2,Medarbejder!$O48,Q$7=Medarbejder!$P$2,Medarbejder!$P48,Q$7=Medarbejder!$Q$2,Medarbejder!$Q48,Q$7=Medarbejder!$R$2,Medarbejder!$R48,Q92=Medarbejder!$S$2,Medarbejder!$S48,Q$7=Medarbejder!$T$2,Medarbejder!$T48,Q$7=Medarbejder!$U$2,Medarbejder!$U48)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_xlfn.IFS(X$7=Medarbejder!$O$2,Medarbejder!$O48,X$7=Medarbejder!$P$2,Medarbejder!$P48,X$7=Medarbejder!$Q$2,Medarbejder!$Q48,X$7=Medarbejder!$R$2,Medarbejder!$R48,X92=Medarbejder!$S$2,Medarbejder!$S48,X$7=Medarbejder!$T$2,Medarbejder!$T48,X$7=Medarbejder!$U$2,Medarbejder!$U48)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92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2"/>
        <v>0</v>
      </c>
      <c r="AJ54" s="90">
        <f>SUMIF($D$7:$AH$7,Medarbejder!$U$2,$D54:$AH54)</f>
        <v>0</v>
      </c>
      <c r="AK54" s="5">
        <f t="shared" si="3"/>
        <v>0</v>
      </c>
      <c r="AL54" s="5">
        <f t="shared" si="4"/>
        <v>0</v>
      </c>
      <c r="AM54" s="5">
        <f t="shared" si="5"/>
        <v>0</v>
      </c>
      <c r="AN54" s="5">
        <f t="shared" si="6"/>
        <v>0</v>
      </c>
      <c r="AO54" s="5">
        <f t="shared" si="7"/>
        <v>0</v>
      </c>
      <c r="AP54" s="5">
        <f t="shared" si="8"/>
        <v>0</v>
      </c>
      <c r="AQ54" s="54">
        <f>Medarbejder!F48</f>
        <v>0</v>
      </c>
      <c r="AR54" s="54">
        <f t="shared" si="9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_xlfn.IFS(J$7=Medarbejder!$O$2,Medarbejder!$O49,J$7=Medarbejder!$P$2,Medarbejder!$P49,J$7=Medarbejder!$Q$2,Medarbejder!$Q49,J$7=Medarbejder!$R$2,Medarbejder!$R49,J93=Medarbejder!$S$2,Medarbejder!$S49,J$7=Medarbejder!$T$2,Medarbejder!$T49,J$7=Medarbejder!$U$2,Medarbejder!$U49)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_xlfn.IFS(Q$7=Medarbejder!$O$2,Medarbejder!$O49,Q$7=Medarbejder!$P$2,Medarbejder!$P49,Q$7=Medarbejder!$Q$2,Medarbejder!$Q49,Q$7=Medarbejder!$R$2,Medarbejder!$R49,Q93=Medarbejder!$S$2,Medarbejder!$S49,Q$7=Medarbejder!$T$2,Medarbejder!$T49,Q$7=Medarbejder!$U$2,Medarbejder!$U49)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_xlfn.IFS(X$7=Medarbejder!$O$2,Medarbejder!$O49,X$7=Medarbejder!$P$2,Medarbejder!$P49,X$7=Medarbejder!$Q$2,Medarbejder!$Q49,X$7=Medarbejder!$R$2,Medarbejder!$R49,X93=Medarbejder!$S$2,Medarbejder!$S49,X$7=Medarbejder!$T$2,Medarbejder!$T49,X$7=Medarbejder!$U$2,Medarbejder!$U49)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93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2"/>
        <v>0</v>
      </c>
      <c r="AJ55" s="90">
        <f>SUMIF($D$7:$AH$7,Medarbejder!$U$2,$D55:$AH55)</f>
        <v>0</v>
      </c>
      <c r="AK55" s="5">
        <f t="shared" si="3"/>
        <v>0</v>
      </c>
      <c r="AL55" s="5">
        <f t="shared" si="4"/>
        <v>0</v>
      </c>
      <c r="AM55" s="5">
        <f t="shared" si="5"/>
        <v>0</v>
      </c>
      <c r="AN55" s="5">
        <f t="shared" si="6"/>
        <v>0</v>
      </c>
      <c r="AO55" s="5">
        <f t="shared" si="7"/>
        <v>0</v>
      </c>
      <c r="AP55" s="5">
        <f t="shared" si="8"/>
        <v>0</v>
      </c>
      <c r="AQ55" s="54">
        <f>Medarbejder!F49</f>
        <v>0</v>
      </c>
      <c r="AR55" s="54">
        <f t="shared" si="9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_xlfn.IFS(J$7=Medarbejder!$O$2,Medarbejder!$O50,J$7=Medarbejder!$P$2,Medarbejder!$P50,J$7=Medarbejder!$Q$2,Medarbejder!$Q50,J$7=Medarbejder!$R$2,Medarbejder!$R50,J94=Medarbejder!$S$2,Medarbejder!$S50,J$7=Medarbejder!$T$2,Medarbejder!$T50,J$7=Medarbejder!$U$2,Medarbejder!$U50)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_xlfn.IFS(Q$7=Medarbejder!$O$2,Medarbejder!$O50,Q$7=Medarbejder!$P$2,Medarbejder!$P50,Q$7=Medarbejder!$Q$2,Medarbejder!$Q50,Q$7=Medarbejder!$R$2,Medarbejder!$R50,Q94=Medarbejder!$S$2,Medarbejder!$S50,Q$7=Medarbejder!$T$2,Medarbejder!$T50,Q$7=Medarbejder!$U$2,Medarbejder!$U50)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_xlfn.IFS(X$7=Medarbejder!$O$2,Medarbejder!$O50,X$7=Medarbejder!$P$2,Medarbejder!$P50,X$7=Medarbejder!$Q$2,Medarbejder!$Q50,X$7=Medarbejder!$R$2,Medarbejder!$R50,X94=Medarbejder!$S$2,Medarbejder!$S50,X$7=Medarbejder!$T$2,Medarbejder!$T50,X$7=Medarbejder!$U$2,Medarbejder!$U50)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94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2"/>
        <v>0</v>
      </c>
      <c r="AJ56" s="90">
        <f>SUMIF($D$7:$AH$7,Medarbejder!$U$2,$D56:$AH56)</f>
        <v>0</v>
      </c>
      <c r="AK56" s="5">
        <f t="shared" si="3"/>
        <v>0</v>
      </c>
      <c r="AL56" s="5">
        <f t="shared" si="4"/>
        <v>0</v>
      </c>
      <c r="AM56" s="5">
        <f t="shared" si="5"/>
        <v>0</v>
      </c>
      <c r="AN56" s="5">
        <f t="shared" si="6"/>
        <v>0</v>
      </c>
      <c r="AO56" s="5">
        <f t="shared" si="7"/>
        <v>0</v>
      </c>
      <c r="AP56" s="5">
        <f t="shared" si="8"/>
        <v>0</v>
      </c>
      <c r="AQ56" s="54">
        <f>Medarbejder!F50</f>
        <v>0</v>
      </c>
      <c r="AR56" s="54">
        <f t="shared" si="9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_xlfn.IFS(J$7=Medarbejder!$O$2,Medarbejder!$O51,J$7=Medarbejder!$P$2,Medarbejder!$P51,J$7=Medarbejder!$Q$2,Medarbejder!$Q51,J$7=Medarbejder!$R$2,Medarbejder!$R51,J95=Medarbejder!$S$2,Medarbejder!$S51,J$7=Medarbejder!$T$2,Medarbejder!$T51,J$7=Medarbejder!$U$2,Medarbejder!$U51)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_xlfn.IFS(Q$7=Medarbejder!$O$2,Medarbejder!$O51,Q$7=Medarbejder!$P$2,Medarbejder!$P51,Q$7=Medarbejder!$Q$2,Medarbejder!$Q51,Q$7=Medarbejder!$R$2,Medarbejder!$R51,Q95=Medarbejder!$S$2,Medarbejder!$S51,Q$7=Medarbejder!$T$2,Medarbejder!$T51,Q$7=Medarbejder!$U$2,Medarbejder!$U51)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_xlfn.IFS(X$7=Medarbejder!$O$2,Medarbejder!$O51,X$7=Medarbejder!$P$2,Medarbejder!$P51,X$7=Medarbejder!$Q$2,Medarbejder!$Q51,X$7=Medarbejder!$R$2,Medarbejder!$R51,X95=Medarbejder!$S$2,Medarbejder!$S51,X$7=Medarbejder!$T$2,Medarbejder!$T51,X$7=Medarbejder!$U$2,Medarbejder!$U51)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95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2"/>
        <v>0</v>
      </c>
      <c r="AJ57" s="90">
        <f>SUMIF($D$7:$AH$7,Medarbejder!$U$2,$D57:$AH57)</f>
        <v>0</v>
      </c>
      <c r="AK57" s="5">
        <f t="shared" si="3"/>
        <v>0</v>
      </c>
      <c r="AL57" s="5">
        <f t="shared" si="4"/>
        <v>0</v>
      </c>
      <c r="AM57" s="5">
        <f t="shared" si="5"/>
        <v>0</v>
      </c>
      <c r="AN57" s="5">
        <f t="shared" si="6"/>
        <v>0</v>
      </c>
      <c r="AO57" s="5">
        <f t="shared" si="7"/>
        <v>0</v>
      </c>
      <c r="AP57" s="5">
        <f t="shared" si="8"/>
        <v>0</v>
      </c>
      <c r="AQ57" s="54">
        <f>Medarbejder!F51</f>
        <v>0</v>
      </c>
      <c r="AR57" s="54">
        <f t="shared" si="9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_xlfn.IFS(J$7=Medarbejder!$O$2,Medarbejder!$O52,J$7=Medarbejder!$P$2,Medarbejder!$P52,J$7=Medarbejder!$Q$2,Medarbejder!$Q52,J$7=Medarbejder!$R$2,Medarbejder!$R52,J96=Medarbejder!$S$2,Medarbejder!$S52,J$7=Medarbejder!$T$2,Medarbejder!$T52,J$7=Medarbejder!$U$2,Medarbejder!$U52)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_xlfn.IFS(Q$7=Medarbejder!$O$2,Medarbejder!$O52,Q$7=Medarbejder!$P$2,Medarbejder!$P52,Q$7=Medarbejder!$Q$2,Medarbejder!$Q52,Q$7=Medarbejder!$R$2,Medarbejder!$R52,Q96=Medarbejder!$S$2,Medarbejder!$S52,Q$7=Medarbejder!$T$2,Medarbejder!$T52,Q$7=Medarbejder!$U$2,Medarbejder!$U52)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_xlfn.IFS(X$7=Medarbejder!$O$2,Medarbejder!$O52,X$7=Medarbejder!$P$2,Medarbejder!$P52,X$7=Medarbejder!$Q$2,Medarbejder!$Q52,X$7=Medarbejder!$R$2,Medarbejder!$R52,X96=Medarbejder!$S$2,Medarbejder!$S52,X$7=Medarbejder!$T$2,Medarbejder!$T52,X$7=Medarbejder!$U$2,Medarbejder!$U52)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96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2"/>
        <v>0</v>
      </c>
      <c r="AJ58" s="90">
        <f>SUMIF($D$7:$AH$7,Medarbejder!$U$2,$D58:$AH58)</f>
        <v>0</v>
      </c>
      <c r="AK58" s="5">
        <f t="shared" si="3"/>
        <v>0</v>
      </c>
      <c r="AL58" s="5">
        <f t="shared" si="4"/>
        <v>0</v>
      </c>
      <c r="AM58" s="5">
        <f t="shared" si="5"/>
        <v>0</v>
      </c>
      <c r="AN58" s="5">
        <f t="shared" si="6"/>
        <v>0</v>
      </c>
      <c r="AO58" s="5">
        <f t="shared" si="7"/>
        <v>0</v>
      </c>
      <c r="AP58" s="5">
        <f t="shared" si="8"/>
        <v>0</v>
      </c>
      <c r="AQ58" s="54">
        <f>Medarbejder!F52</f>
        <v>0</v>
      </c>
      <c r="AR58" s="54">
        <f t="shared" si="9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_xlfn.IFS(J$7=Medarbejder!$O$2,Medarbejder!$O53,J$7=Medarbejder!$P$2,Medarbejder!$P53,J$7=Medarbejder!$Q$2,Medarbejder!$Q53,J$7=Medarbejder!$R$2,Medarbejder!$R53,J97=Medarbejder!$S$2,Medarbejder!$S53,J$7=Medarbejder!$T$2,Medarbejder!$T53,J$7=Medarbejder!$U$2,Medarbejder!$U53)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_xlfn.IFS(Q$7=Medarbejder!$O$2,Medarbejder!$O53,Q$7=Medarbejder!$P$2,Medarbejder!$P53,Q$7=Medarbejder!$Q$2,Medarbejder!$Q53,Q$7=Medarbejder!$R$2,Medarbejder!$R53,Q97=Medarbejder!$S$2,Medarbejder!$S53,Q$7=Medarbejder!$T$2,Medarbejder!$T53,Q$7=Medarbejder!$U$2,Medarbejder!$U53)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_xlfn.IFS(X$7=Medarbejder!$O$2,Medarbejder!$O53,X$7=Medarbejder!$P$2,Medarbejder!$P53,X$7=Medarbejder!$Q$2,Medarbejder!$Q53,X$7=Medarbejder!$R$2,Medarbejder!$R53,X97=Medarbejder!$S$2,Medarbejder!$S53,X$7=Medarbejder!$T$2,Medarbejder!$T53,X$7=Medarbejder!$U$2,Medarbejder!$U53)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97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2"/>
        <v>0</v>
      </c>
      <c r="AJ59" s="90">
        <f>SUMIF($D$7:$AH$7,Medarbejder!$U$2,$D59:$AH59)</f>
        <v>0</v>
      </c>
      <c r="AK59" s="5">
        <f t="shared" si="3"/>
        <v>0</v>
      </c>
      <c r="AL59" s="5">
        <f t="shared" si="4"/>
        <v>0</v>
      </c>
      <c r="AM59" s="5">
        <f t="shared" si="5"/>
        <v>0</v>
      </c>
      <c r="AN59" s="5">
        <f t="shared" si="6"/>
        <v>0</v>
      </c>
      <c r="AO59" s="5">
        <f t="shared" si="7"/>
        <v>0</v>
      </c>
      <c r="AP59" s="5">
        <f t="shared" si="8"/>
        <v>0</v>
      </c>
      <c r="AQ59" s="54">
        <f>Medarbejder!F53</f>
        <v>0</v>
      </c>
      <c r="AR59" s="54">
        <f t="shared" si="9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_xlfn.IFS(J$7=Medarbejder!$O$2,Medarbejder!$O54,J$7=Medarbejder!$P$2,Medarbejder!$P54,J$7=Medarbejder!$Q$2,Medarbejder!$Q54,J$7=Medarbejder!$R$2,Medarbejder!$R54,J98=Medarbejder!$S$2,Medarbejder!$S54,J$7=Medarbejder!$T$2,Medarbejder!$T54,J$7=Medarbejder!$U$2,Medarbejder!$U54)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_xlfn.IFS(Q$7=Medarbejder!$O$2,Medarbejder!$O54,Q$7=Medarbejder!$P$2,Medarbejder!$P54,Q$7=Medarbejder!$Q$2,Medarbejder!$Q54,Q$7=Medarbejder!$R$2,Medarbejder!$R54,Q98=Medarbejder!$S$2,Medarbejder!$S54,Q$7=Medarbejder!$T$2,Medarbejder!$T54,Q$7=Medarbejder!$U$2,Medarbejder!$U54)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_xlfn.IFS(X$7=Medarbejder!$O$2,Medarbejder!$O54,X$7=Medarbejder!$P$2,Medarbejder!$P54,X$7=Medarbejder!$Q$2,Medarbejder!$Q54,X$7=Medarbejder!$R$2,Medarbejder!$R54,X98=Medarbejder!$S$2,Medarbejder!$S54,X$7=Medarbejder!$T$2,Medarbejder!$T54,X$7=Medarbejder!$U$2,Medarbejder!$U54)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98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2"/>
        <v>0</v>
      </c>
      <c r="AJ60" s="90">
        <f>SUMIF($D$7:$AH$7,Medarbejder!$U$2,$D60:$AH60)</f>
        <v>0</v>
      </c>
      <c r="AK60" s="5">
        <f t="shared" si="3"/>
        <v>0</v>
      </c>
      <c r="AL60" s="5">
        <f t="shared" si="4"/>
        <v>0</v>
      </c>
      <c r="AM60" s="5">
        <f t="shared" si="5"/>
        <v>0</v>
      </c>
      <c r="AN60" s="5">
        <f t="shared" si="6"/>
        <v>0</v>
      </c>
      <c r="AO60" s="5">
        <f t="shared" si="7"/>
        <v>0</v>
      </c>
      <c r="AP60" s="5">
        <f t="shared" si="8"/>
        <v>0</v>
      </c>
      <c r="AQ60" s="54">
        <f>Medarbejder!F54</f>
        <v>0</v>
      </c>
      <c r="AR60" s="54">
        <f t="shared" si="9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_xlfn.IFS(J$7=Medarbejder!$O$2,Medarbejder!$O55,J$7=Medarbejder!$P$2,Medarbejder!$P55,J$7=Medarbejder!$Q$2,Medarbejder!$Q55,J$7=Medarbejder!$R$2,Medarbejder!$R55,J99=Medarbejder!$S$2,Medarbejder!$S55,J$7=Medarbejder!$T$2,Medarbejder!$T55,J$7=Medarbejder!$U$2,Medarbejder!$U55)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_xlfn.IFS(Q$7=Medarbejder!$O$2,Medarbejder!$O55,Q$7=Medarbejder!$P$2,Medarbejder!$P55,Q$7=Medarbejder!$Q$2,Medarbejder!$Q55,Q$7=Medarbejder!$R$2,Medarbejder!$R55,Q99=Medarbejder!$S$2,Medarbejder!$S55,Q$7=Medarbejder!$T$2,Medarbejder!$T55,Q$7=Medarbejder!$U$2,Medarbejder!$U55)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_xlfn.IFS(X$7=Medarbejder!$O$2,Medarbejder!$O55,X$7=Medarbejder!$P$2,Medarbejder!$P55,X$7=Medarbejder!$Q$2,Medarbejder!$Q55,X$7=Medarbejder!$R$2,Medarbejder!$R55,X99=Medarbejder!$S$2,Medarbejder!$S55,X$7=Medarbejder!$T$2,Medarbejder!$T55,X$7=Medarbejder!$U$2,Medarbejder!$U55)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99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2"/>
        <v>0</v>
      </c>
      <c r="AJ61" s="90">
        <f>SUMIF($D$7:$AH$7,Medarbejder!$U$2,$D61:$AH61)</f>
        <v>0</v>
      </c>
      <c r="AK61" s="5">
        <f t="shared" si="3"/>
        <v>0</v>
      </c>
      <c r="AL61" s="5">
        <f t="shared" si="4"/>
        <v>0</v>
      </c>
      <c r="AM61" s="5">
        <f t="shared" si="5"/>
        <v>0</v>
      </c>
      <c r="AN61" s="5">
        <f t="shared" si="6"/>
        <v>0</v>
      </c>
      <c r="AO61" s="5">
        <f t="shared" si="7"/>
        <v>0</v>
      </c>
      <c r="AP61" s="5">
        <f t="shared" si="8"/>
        <v>0</v>
      </c>
      <c r="AQ61" s="54">
        <f>Medarbejder!F55</f>
        <v>0</v>
      </c>
      <c r="AR61" s="54">
        <f t="shared" si="9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_xlfn.IFS(J$7=Medarbejder!$O$2,Medarbejder!$O56,J$7=Medarbejder!$P$2,Medarbejder!$P56,J$7=Medarbejder!$Q$2,Medarbejder!$Q56,J$7=Medarbejder!$R$2,Medarbejder!$R56,J100=Medarbejder!$S$2,Medarbejder!$S56,J$7=Medarbejder!$T$2,Medarbejder!$T56,J$7=Medarbejder!$U$2,Medarbejder!$U56)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_xlfn.IFS(Q$7=Medarbejder!$O$2,Medarbejder!$O56,Q$7=Medarbejder!$P$2,Medarbejder!$P56,Q$7=Medarbejder!$Q$2,Medarbejder!$Q56,Q$7=Medarbejder!$R$2,Medarbejder!$R56,Q100=Medarbejder!$S$2,Medarbejder!$S56,Q$7=Medarbejder!$T$2,Medarbejder!$T56,Q$7=Medarbejder!$U$2,Medarbejder!$U56)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_xlfn.IFS(X$7=Medarbejder!$O$2,Medarbejder!$O56,X$7=Medarbejder!$P$2,Medarbejder!$P56,X$7=Medarbejder!$Q$2,Medarbejder!$Q56,X$7=Medarbejder!$R$2,Medarbejder!$R56,X100=Medarbejder!$S$2,Medarbejder!$S56,X$7=Medarbejder!$T$2,Medarbejder!$T56,X$7=Medarbejder!$U$2,Medarbejder!$U56)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100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2"/>
        <v>0</v>
      </c>
      <c r="AJ62" s="90">
        <f>SUMIF($D$7:$AH$7,Medarbejder!$U$2,$D62:$AH62)</f>
        <v>0</v>
      </c>
      <c r="AK62" s="5">
        <f t="shared" si="3"/>
        <v>0</v>
      </c>
      <c r="AL62" s="5">
        <f t="shared" si="4"/>
        <v>0</v>
      </c>
      <c r="AM62" s="5">
        <f t="shared" si="5"/>
        <v>0</v>
      </c>
      <c r="AN62" s="5">
        <f t="shared" si="6"/>
        <v>0</v>
      </c>
      <c r="AO62" s="5">
        <f t="shared" si="7"/>
        <v>0</v>
      </c>
      <c r="AP62" s="5">
        <f t="shared" si="8"/>
        <v>0</v>
      </c>
      <c r="AQ62" s="54">
        <f>Medarbejder!F56</f>
        <v>0</v>
      </c>
      <c r="AR62" s="54">
        <f t="shared" si="9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_xlfn.IFS(J$7=Medarbejder!$O$2,Medarbejder!$O57,J$7=Medarbejder!$P$2,Medarbejder!$P57,J$7=Medarbejder!$Q$2,Medarbejder!$Q57,J$7=Medarbejder!$R$2,Medarbejder!$R57,J101=Medarbejder!$S$2,Medarbejder!$S57,J$7=Medarbejder!$T$2,Medarbejder!$T57,J$7=Medarbejder!$U$2,Medarbejder!$U57)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_xlfn.IFS(Q$7=Medarbejder!$O$2,Medarbejder!$O57,Q$7=Medarbejder!$P$2,Medarbejder!$P57,Q$7=Medarbejder!$Q$2,Medarbejder!$Q57,Q$7=Medarbejder!$R$2,Medarbejder!$R57,Q101=Medarbejder!$S$2,Medarbejder!$S57,Q$7=Medarbejder!$T$2,Medarbejder!$T57,Q$7=Medarbejder!$U$2,Medarbejder!$U57)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_xlfn.IFS(X$7=Medarbejder!$O$2,Medarbejder!$O57,X$7=Medarbejder!$P$2,Medarbejder!$P57,X$7=Medarbejder!$Q$2,Medarbejder!$Q57,X$7=Medarbejder!$R$2,Medarbejder!$R57,X101=Medarbejder!$S$2,Medarbejder!$S57,X$7=Medarbejder!$T$2,Medarbejder!$T57,X$7=Medarbejder!$U$2,Medarbejder!$U57)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101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2"/>
        <v>0</v>
      </c>
      <c r="AJ63" s="90">
        <f>SUMIF($D$7:$AH$7,Medarbejder!$U$2,$D63:$AH63)</f>
        <v>0</v>
      </c>
      <c r="AK63" s="5">
        <f t="shared" si="3"/>
        <v>0</v>
      </c>
      <c r="AL63" s="5">
        <f t="shared" si="4"/>
        <v>0</v>
      </c>
      <c r="AM63" s="5">
        <f t="shared" si="5"/>
        <v>0</v>
      </c>
      <c r="AN63" s="5">
        <f t="shared" si="6"/>
        <v>0</v>
      </c>
      <c r="AO63" s="5">
        <f t="shared" si="7"/>
        <v>0</v>
      </c>
      <c r="AP63" s="5">
        <f t="shared" si="8"/>
        <v>0</v>
      </c>
      <c r="AQ63" s="54">
        <f>Medarbejder!F57</f>
        <v>0</v>
      </c>
      <c r="AR63" s="54">
        <f t="shared" si="9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_xlfn.IFS(J$7=Medarbejder!$O$2,Medarbejder!$O58,J$7=Medarbejder!$P$2,Medarbejder!$P58,J$7=Medarbejder!$Q$2,Medarbejder!$Q58,J$7=Medarbejder!$R$2,Medarbejder!$R58,J102=Medarbejder!$S$2,Medarbejder!$S58,J$7=Medarbejder!$T$2,Medarbejder!$T58,J$7=Medarbejder!$U$2,Medarbejder!$U58)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_xlfn.IFS(Q$7=Medarbejder!$O$2,Medarbejder!$O58,Q$7=Medarbejder!$P$2,Medarbejder!$P58,Q$7=Medarbejder!$Q$2,Medarbejder!$Q58,Q$7=Medarbejder!$R$2,Medarbejder!$R58,Q102=Medarbejder!$S$2,Medarbejder!$S58,Q$7=Medarbejder!$T$2,Medarbejder!$T58,Q$7=Medarbejder!$U$2,Medarbejder!$U58)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_xlfn.IFS(X$7=Medarbejder!$O$2,Medarbejder!$O58,X$7=Medarbejder!$P$2,Medarbejder!$P58,X$7=Medarbejder!$Q$2,Medarbejder!$Q58,X$7=Medarbejder!$R$2,Medarbejder!$R58,X102=Medarbejder!$S$2,Medarbejder!$S58,X$7=Medarbejder!$T$2,Medarbejder!$T58,X$7=Medarbejder!$U$2,Medarbejder!$U58)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102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2"/>
        <v>0</v>
      </c>
      <c r="AJ64" s="90">
        <f>SUMIF($D$7:$AH$7,Medarbejder!$U$2,$D64:$AH64)</f>
        <v>0</v>
      </c>
      <c r="AK64" s="5">
        <f t="shared" si="3"/>
        <v>0</v>
      </c>
      <c r="AL64" s="5">
        <f t="shared" si="4"/>
        <v>0</v>
      </c>
      <c r="AM64" s="5">
        <f t="shared" si="5"/>
        <v>0</v>
      </c>
      <c r="AN64" s="5">
        <f t="shared" si="6"/>
        <v>0</v>
      </c>
      <c r="AO64" s="5">
        <f t="shared" si="7"/>
        <v>0</v>
      </c>
      <c r="AP64" s="5">
        <f t="shared" si="8"/>
        <v>0</v>
      </c>
      <c r="AQ64" s="54">
        <f>Medarbejder!F58</f>
        <v>0</v>
      </c>
      <c r="AR64" s="54">
        <f t="shared" si="9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_xlfn.IFS(J$7=Medarbejder!$O$2,Medarbejder!$O59,J$7=Medarbejder!$P$2,Medarbejder!$P59,J$7=Medarbejder!$Q$2,Medarbejder!$Q59,J$7=Medarbejder!$R$2,Medarbejder!$R59,J103=Medarbejder!$S$2,Medarbejder!$S59,J$7=Medarbejder!$T$2,Medarbejder!$T59,J$7=Medarbejder!$U$2,Medarbejder!$U59)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_xlfn.IFS(Q$7=Medarbejder!$O$2,Medarbejder!$O59,Q$7=Medarbejder!$P$2,Medarbejder!$P59,Q$7=Medarbejder!$Q$2,Medarbejder!$Q59,Q$7=Medarbejder!$R$2,Medarbejder!$R59,Q103=Medarbejder!$S$2,Medarbejder!$S59,Q$7=Medarbejder!$T$2,Medarbejder!$T59,Q$7=Medarbejder!$U$2,Medarbejder!$U59)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_xlfn.IFS(X$7=Medarbejder!$O$2,Medarbejder!$O59,X$7=Medarbejder!$P$2,Medarbejder!$P59,X$7=Medarbejder!$Q$2,Medarbejder!$Q59,X$7=Medarbejder!$R$2,Medarbejder!$R59,X103=Medarbejder!$S$2,Medarbejder!$S59,X$7=Medarbejder!$T$2,Medarbejder!$T59,X$7=Medarbejder!$U$2,Medarbejder!$U59)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103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2"/>
        <v>0</v>
      </c>
      <c r="AJ65" s="90">
        <f>SUMIF($D$7:$AH$7,Medarbejder!$U$2,$D65:$AH65)</f>
        <v>0</v>
      </c>
      <c r="AK65" s="5">
        <f t="shared" si="3"/>
        <v>0</v>
      </c>
      <c r="AL65" s="5">
        <f t="shared" si="4"/>
        <v>0</v>
      </c>
      <c r="AM65" s="5">
        <f t="shared" si="5"/>
        <v>0</v>
      </c>
      <c r="AN65" s="5">
        <f t="shared" si="6"/>
        <v>0</v>
      </c>
      <c r="AO65" s="5">
        <f t="shared" si="7"/>
        <v>0</v>
      </c>
      <c r="AP65" s="5">
        <f t="shared" si="8"/>
        <v>0</v>
      </c>
      <c r="AQ65" s="54">
        <f>Medarbejder!F59</f>
        <v>0</v>
      </c>
      <c r="AR65" s="54">
        <f t="shared" si="9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_xlfn.IFS(J$7=Medarbejder!$O$2,Medarbejder!$O60,J$7=Medarbejder!$P$2,Medarbejder!$P60,J$7=Medarbejder!$Q$2,Medarbejder!$Q60,J$7=Medarbejder!$R$2,Medarbejder!$R60,J104=Medarbejder!$S$2,Medarbejder!$S60,J$7=Medarbejder!$T$2,Medarbejder!$T60,J$7=Medarbejder!$U$2,Medarbejder!$U60)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_xlfn.IFS(Q$7=Medarbejder!$O$2,Medarbejder!$O60,Q$7=Medarbejder!$P$2,Medarbejder!$P60,Q$7=Medarbejder!$Q$2,Medarbejder!$Q60,Q$7=Medarbejder!$R$2,Medarbejder!$R60,Q104=Medarbejder!$S$2,Medarbejder!$S60,Q$7=Medarbejder!$T$2,Medarbejder!$T60,Q$7=Medarbejder!$U$2,Medarbejder!$U60)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_xlfn.IFS(X$7=Medarbejder!$O$2,Medarbejder!$O60,X$7=Medarbejder!$P$2,Medarbejder!$P60,X$7=Medarbejder!$Q$2,Medarbejder!$Q60,X$7=Medarbejder!$R$2,Medarbejder!$R60,X104=Medarbejder!$S$2,Medarbejder!$S60,X$7=Medarbejder!$T$2,Medarbejder!$T60,X$7=Medarbejder!$U$2,Medarbejder!$U60)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104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2"/>
        <v>0</v>
      </c>
      <c r="AJ66" s="90">
        <f>SUMIF($D$7:$AH$7,Medarbejder!$U$2,$D66:$AH66)</f>
        <v>0</v>
      </c>
      <c r="AK66" s="5">
        <f t="shared" si="3"/>
        <v>0</v>
      </c>
      <c r="AL66" s="5">
        <f t="shared" si="4"/>
        <v>0</v>
      </c>
      <c r="AM66" s="5">
        <f t="shared" si="5"/>
        <v>0</v>
      </c>
      <c r="AN66" s="5">
        <f t="shared" si="6"/>
        <v>0</v>
      </c>
      <c r="AO66" s="5">
        <f t="shared" si="7"/>
        <v>0</v>
      </c>
      <c r="AP66" s="5">
        <f t="shared" si="8"/>
        <v>0</v>
      </c>
      <c r="AQ66" s="54">
        <f>Medarbejder!F60</f>
        <v>0</v>
      </c>
      <c r="AR66" s="54">
        <f t="shared" si="9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_xlfn.IFS(J$7=Medarbejder!$O$2,Medarbejder!$O61,J$7=Medarbejder!$P$2,Medarbejder!$P61,J$7=Medarbejder!$Q$2,Medarbejder!$Q61,J$7=Medarbejder!$R$2,Medarbejder!$R61,J105=Medarbejder!$S$2,Medarbejder!$S61,J$7=Medarbejder!$T$2,Medarbejder!$T61,J$7=Medarbejder!$U$2,Medarbejder!$U61)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_xlfn.IFS(Q$7=Medarbejder!$O$2,Medarbejder!$O61,Q$7=Medarbejder!$P$2,Medarbejder!$P61,Q$7=Medarbejder!$Q$2,Medarbejder!$Q61,Q$7=Medarbejder!$R$2,Medarbejder!$R61,Q105=Medarbejder!$S$2,Medarbejder!$S61,Q$7=Medarbejder!$T$2,Medarbejder!$T61,Q$7=Medarbejder!$U$2,Medarbejder!$U61)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_xlfn.IFS(X$7=Medarbejder!$O$2,Medarbejder!$O61,X$7=Medarbejder!$P$2,Medarbejder!$P61,X$7=Medarbejder!$Q$2,Medarbejder!$Q61,X$7=Medarbejder!$R$2,Medarbejder!$R61,X105=Medarbejder!$S$2,Medarbejder!$S61,X$7=Medarbejder!$T$2,Medarbejder!$T61,X$7=Medarbejder!$U$2,Medarbejder!$U61)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105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2"/>
        <v>0</v>
      </c>
      <c r="AJ67" s="90">
        <f>SUMIF($D$7:$AH$7,Medarbejder!$U$2,$D67:$AH67)</f>
        <v>0</v>
      </c>
      <c r="AK67" s="5">
        <f t="shared" si="3"/>
        <v>0</v>
      </c>
      <c r="AL67" s="5">
        <f t="shared" si="4"/>
        <v>0</v>
      </c>
      <c r="AM67" s="5">
        <f t="shared" si="5"/>
        <v>0</v>
      </c>
      <c r="AN67" s="5">
        <f t="shared" si="6"/>
        <v>0</v>
      </c>
      <c r="AO67" s="5">
        <f t="shared" si="7"/>
        <v>0</v>
      </c>
      <c r="AP67" s="5">
        <f t="shared" si="8"/>
        <v>0</v>
      </c>
      <c r="AQ67" s="54">
        <f>Medarbejder!F61</f>
        <v>0</v>
      </c>
      <c r="AR67" s="54">
        <f t="shared" si="9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_xlfn.IFS(J$7=Medarbejder!$O$2,Medarbejder!$O62,J$7=Medarbejder!$P$2,Medarbejder!$P62,J$7=Medarbejder!$Q$2,Medarbejder!$Q62,J$7=Medarbejder!$R$2,Medarbejder!$R62,J106=Medarbejder!$S$2,Medarbejder!$S62,J$7=Medarbejder!$T$2,Medarbejder!$T62,J$7=Medarbejder!$U$2,Medarbejder!$U62)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_xlfn.IFS(Q$7=Medarbejder!$O$2,Medarbejder!$O62,Q$7=Medarbejder!$P$2,Medarbejder!$P62,Q$7=Medarbejder!$Q$2,Medarbejder!$Q62,Q$7=Medarbejder!$R$2,Medarbejder!$R62,Q106=Medarbejder!$S$2,Medarbejder!$S62,Q$7=Medarbejder!$T$2,Medarbejder!$T62,Q$7=Medarbejder!$U$2,Medarbejder!$U62)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_xlfn.IFS(X$7=Medarbejder!$O$2,Medarbejder!$O62,X$7=Medarbejder!$P$2,Medarbejder!$P62,X$7=Medarbejder!$Q$2,Medarbejder!$Q62,X$7=Medarbejder!$R$2,Medarbejder!$R62,X106=Medarbejder!$S$2,Medarbejder!$S62,X$7=Medarbejder!$T$2,Medarbejder!$T62,X$7=Medarbejder!$U$2,Medarbejder!$U62)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106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2"/>
        <v>0</v>
      </c>
      <c r="AJ68" s="90">
        <f>SUMIF($D$7:$AH$7,Medarbejder!$U$2,$D68:$AH68)</f>
        <v>0</v>
      </c>
      <c r="AK68" s="5">
        <f t="shared" si="3"/>
        <v>0</v>
      </c>
      <c r="AL68" s="5">
        <f t="shared" si="4"/>
        <v>0</v>
      </c>
      <c r="AM68" s="5">
        <f t="shared" si="5"/>
        <v>0</v>
      </c>
      <c r="AN68" s="5">
        <f t="shared" si="6"/>
        <v>0</v>
      </c>
      <c r="AO68" s="5">
        <f t="shared" si="7"/>
        <v>0</v>
      </c>
      <c r="AP68" s="5">
        <f t="shared" si="8"/>
        <v>0</v>
      </c>
      <c r="AQ68" s="54">
        <f>Medarbejder!F62</f>
        <v>0</v>
      </c>
      <c r="AR68" s="54">
        <f t="shared" si="9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_xlfn.IFS(J$7=Medarbejder!$O$2,Medarbejder!$O63,J$7=Medarbejder!$P$2,Medarbejder!$P63,J$7=Medarbejder!$Q$2,Medarbejder!$Q63,J$7=Medarbejder!$R$2,Medarbejder!$R63,J107=Medarbejder!$S$2,Medarbejder!$S63,J$7=Medarbejder!$T$2,Medarbejder!$T63,J$7=Medarbejder!$U$2,Medarbejder!$U63)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_xlfn.IFS(Q$7=Medarbejder!$O$2,Medarbejder!$O63,Q$7=Medarbejder!$P$2,Medarbejder!$P63,Q$7=Medarbejder!$Q$2,Medarbejder!$Q63,Q$7=Medarbejder!$R$2,Medarbejder!$R63,Q107=Medarbejder!$S$2,Medarbejder!$S63,Q$7=Medarbejder!$T$2,Medarbejder!$T63,Q$7=Medarbejder!$U$2,Medarbejder!$U63)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_xlfn.IFS(X$7=Medarbejder!$O$2,Medarbejder!$O63,X$7=Medarbejder!$P$2,Medarbejder!$P63,X$7=Medarbejder!$Q$2,Medarbejder!$Q63,X$7=Medarbejder!$R$2,Medarbejder!$R63,X107=Medarbejder!$S$2,Medarbejder!$S63,X$7=Medarbejder!$T$2,Medarbejder!$T63,X$7=Medarbejder!$U$2,Medarbejder!$U63)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107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2"/>
        <v>0</v>
      </c>
      <c r="AJ69" s="90">
        <f>SUMIF($D$7:$AH$7,Medarbejder!$U$2,$D69:$AH69)</f>
        <v>0</v>
      </c>
      <c r="AK69" s="5">
        <f t="shared" si="3"/>
        <v>0</v>
      </c>
      <c r="AL69" s="5">
        <f t="shared" si="4"/>
        <v>0</v>
      </c>
      <c r="AM69" s="5">
        <f t="shared" si="5"/>
        <v>0</v>
      </c>
      <c r="AN69" s="5">
        <f t="shared" si="6"/>
        <v>0</v>
      </c>
      <c r="AO69" s="5">
        <f t="shared" si="7"/>
        <v>0</v>
      </c>
      <c r="AP69" s="5">
        <f t="shared" si="8"/>
        <v>0</v>
      </c>
      <c r="AQ69" s="54">
        <f>Medarbejder!F63</f>
        <v>0</v>
      </c>
      <c r="AR69" s="54">
        <f t="shared" si="9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_xlfn.IFS(J$7=Medarbejder!$O$2,Medarbejder!$O64,J$7=Medarbejder!$P$2,Medarbejder!$P64,J$7=Medarbejder!$Q$2,Medarbejder!$Q64,J$7=Medarbejder!$R$2,Medarbejder!$R64,J108=Medarbejder!$S$2,Medarbejder!$S64,J$7=Medarbejder!$T$2,Medarbejder!$T64,J$7=Medarbejder!$U$2,Medarbejder!$U64)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_xlfn.IFS(Q$7=Medarbejder!$O$2,Medarbejder!$O64,Q$7=Medarbejder!$P$2,Medarbejder!$P64,Q$7=Medarbejder!$Q$2,Medarbejder!$Q64,Q$7=Medarbejder!$R$2,Medarbejder!$R64,Q108=Medarbejder!$S$2,Medarbejder!$S64,Q$7=Medarbejder!$T$2,Medarbejder!$T64,Q$7=Medarbejder!$U$2,Medarbejder!$U64)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_xlfn.IFS(X$7=Medarbejder!$O$2,Medarbejder!$O64,X$7=Medarbejder!$P$2,Medarbejder!$P64,X$7=Medarbejder!$Q$2,Medarbejder!$Q64,X$7=Medarbejder!$R$2,Medarbejder!$R64,X108=Medarbejder!$S$2,Medarbejder!$S64,X$7=Medarbejder!$T$2,Medarbejder!$T64,X$7=Medarbejder!$U$2,Medarbejder!$U64)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108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2"/>
        <v>0</v>
      </c>
      <c r="AJ70" s="90">
        <f>SUMIF($D$7:$AH$7,Medarbejder!$U$2,$D70:$AH70)</f>
        <v>0</v>
      </c>
      <c r="AK70" s="5">
        <f t="shared" si="3"/>
        <v>0</v>
      </c>
      <c r="AL70" s="5">
        <f t="shared" si="4"/>
        <v>0</v>
      </c>
      <c r="AM70" s="5">
        <f t="shared" si="5"/>
        <v>0</v>
      </c>
      <c r="AN70" s="5">
        <f t="shared" si="6"/>
        <v>0</v>
      </c>
      <c r="AO70" s="5">
        <f t="shared" si="7"/>
        <v>0</v>
      </c>
      <c r="AP70" s="5">
        <f t="shared" si="8"/>
        <v>0</v>
      </c>
      <c r="AQ70" s="54">
        <f>Medarbejder!F64</f>
        <v>0</v>
      </c>
      <c r="AR70" s="54">
        <f t="shared" si="9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_xlfn.IFS(J$7=Medarbejder!$O$2,Medarbejder!$O65,J$7=Medarbejder!$P$2,Medarbejder!$P65,J$7=Medarbejder!$Q$2,Medarbejder!$Q65,J$7=Medarbejder!$R$2,Medarbejder!$R65,J109=Medarbejder!$S$2,Medarbejder!$S65,J$7=Medarbejder!$T$2,Medarbejder!$T65,J$7=Medarbejder!$U$2,Medarbejder!$U65)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_xlfn.IFS(Q$7=Medarbejder!$O$2,Medarbejder!$O65,Q$7=Medarbejder!$P$2,Medarbejder!$P65,Q$7=Medarbejder!$Q$2,Medarbejder!$Q65,Q$7=Medarbejder!$R$2,Medarbejder!$R65,Q109=Medarbejder!$S$2,Medarbejder!$S65,Q$7=Medarbejder!$T$2,Medarbejder!$T65,Q$7=Medarbejder!$U$2,Medarbejder!$U65)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_xlfn.IFS(X$7=Medarbejder!$O$2,Medarbejder!$O65,X$7=Medarbejder!$P$2,Medarbejder!$P65,X$7=Medarbejder!$Q$2,Medarbejder!$Q65,X$7=Medarbejder!$R$2,Medarbejder!$R65,X109=Medarbejder!$S$2,Medarbejder!$S65,X$7=Medarbejder!$T$2,Medarbejder!$T65,X$7=Medarbejder!$U$2,Medarbejder!$U65)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109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2"/>
        <v>0</v>
      </c>
      <c r="AJ71" s="90">
        <f>SUMIF($D$7:$AH$7,Medarbejder!$U$2,$D71:$AH71)</f>
        <v>0</v>
      </c>
      <c r="AK71" s="5">
        <f t="shared" si="3"/>
        <v>0</v>
      </c>
      <c r="AL71" s="5">
        <f t="shared" si="4"/>
        <v>0</v>
      </c>
      <c r="AM71" s="5">
        <f t="shared" si="5"/>
        <v>0</v>
      </c>
      <c r="AN71" s="5">
        <f t="shared" si="6"/>
        <v>0</v>
      </c>
      <c r="AO71" s="5">
        <f t="shared" si="7"/>
        <v>0</v>
      </c>
      <c r="AP71" s="5">
        <f t="shared" si="8"/>
        <v>0</v>
      </c>
      <c r="AQ71" s="54">
        <f>Medarbejder!F65</f>
        <v>0</v>
      </c>
      <c r="AR71" s="54">
        <f t="shared" si="9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_xlfn.IFS(J$7=Medarbejder!$O$2,Medarbejder!$O66,J$7=Medarbejder!$P$2,Medarbejder!$P66,J$7=Medarbejder!$Q$2,Medarbejder!$Q66,J$7=Medarbejder!$R$2,Medarbejder!$R66,J110=Medarbejder!$S$2,Medarbejder!$S66,J$7=Medarbejder!$T$2,Medarbejder!$T66,J$7=Medarbejder!$U$2,Medarbejder!$U66)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_xlfn.IFS(Q$7=Medarbejder!$O$2,Medarbejder!$O66,Q$7=Medarbejder!$P$2,Medarbejder!$P66,Q$7=Medarbejder!$Q$2,Medarbejder!$Q66,Q$7=Medarbejder!$R$2,Medarbejder!$R66,Q110=Medarbejder!$S$2,Medarbejder!$S66,Q$7=Medarbejder!$T$2,Medarbejder!$T66,Q$7=Medarbejder!$U$2,Medarbejder!$U66)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_xlfn.IFS(X$7=Medarbejder!$O$2,Medarbejder!$O66,X$7=Medarbejder!$P$2,Medarbejder!$P66,X$7=Medarbejder!$Q$2,Medarbejder!$Q66,X$7=Medarbejder!$R$2,Medarbejder!$R66,X110=Medarbejder!$S$2,Medarbejder!$S66,X$7=Medarbejder!$T$2,Medarbejder!$T66,X$7=Medarbejder!$U$2,Medarbejder!$U66)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110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2"/>
        <v>0</v>
      </c>
      <c r="AJ72" s="90">
        <f>SUMIF($D$7:$AH$7,Medarbejder!$U$2,$D72:$AH72)</f>
        <v>0</v>
      </c>
      <c r="AK72" s="5">
        <f t="shared" si="3"/>
        <v>0</v>
      </c>
      <c r="AL72" s="5">
        <f t="shared" si="4"/>
        <v>0</v>
      </c>
      <c r="AM72" s="5">
        <f t="shared" si="5"/>
        <v>0</v>
      </c>
      <c r="AN72" s="5">
        <f t="shared" si="6"/>
        <v>0</v>
      </c>
      <c r="AO72" s="5">
        <f t="shared" si="7"/>
        <v>0</v>
      </c>
      <c r="AP72" s="5">
        <f t="shared" si="8"/>
        <v>0</v>
      </c>
      <c r="AQ72" s="54">
        <f>Medarbejder!F66</f>
        <v>0</v>
      </c>
      <c r="AR72" s="54">
        <f t="shared" si="9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10">SUM(AJ9:AJ72)</f>
        <v>0</v>
      </c>
      <c r="AK73" s="24">
        <f t="shared" si="10"/>
        <v>0</v>
      </c>
      <c r="AL73" s="24">
        <f t="shared" si="10"/>
        <v>0</v>
      </c>
      <c r="AM73" s="24">
        <f t="shared" si="10"/>
        <v>0</v>
      </c>
      <c r="AN73" s="24">
        <f t="shared" si="10"/>
        <v>0</v>
      </c>
      <c r="AO73" s="24">
        <f t="shared" si="10"/>
        <v>0</v>
      </c>
      <c r="AP73" s="24">
        <f t="shared" si="10"/>
        <v>0</v>
      </c>
      <c r="AQ73" s="51"/>
      <c r="AR73" s="51"/>
    </row>
  </sheetData>
  <mergeCells count="12">
    <mergeCell ref="A1:C1"/>
    <mergeCell ref="J1:K1"/>
    <mergeCell ref="M1:N1"/>
    <mergeCell ref="P1:T1"/>
    <mergeCell ref="AI5:AI6"/>
    <mergeCell ref="U3:W3"/>
    <mergeCell ref="Y3:AA3"/>
    <mergeCell ref="A5:B6"/>
    <mergeCell ref="E3:G3"/>
    <mergeCell ref="I3:K3"/>
    <mergeCell ref="M3:O3"/>
    <mergeCell ref="Q3:S3"/>
  </mergeCells>
  <phoneticPr fontId="13" type="noConversion"/>
  <conditionalFormatting sqref="C9:C72">
    <cfRule type="containsText" dxfId="409" priority="31" operator="containsText" text="funktionær">
      <formula>NOT(ISERROR(SEARCH("funktionær",C9)))</formula>
    </cfRule>
    <cfRule type="containsText" dxfId="408" priority="32" operator="containsText" text="stoppet">
      <formula>NOT(ISERROR(SEARCH("stoppet",C9)))</formula>
    </cfRule>
    <cfRule type="containsText" dxfId="407" priority="33" operator="containsText" text="stopper">
      <formula>NOT(ISERROR(SEARCH("stopper",C9)))</formula>
    </cfRule>
    <cfRule type="containsText" dxfId="406" priority="34" operator="containsText" text="afløser">
      <formula>NOT(ISERROR(SEARCH("afløser",C9)))</formula>
    </cfRule>
    <cfRule type="containsText" dxfId="405" priority="35" operator="containsText" text="timelønnet">
      <formula>NOT(ISERROR(SEARCH("timelønnet",C9)))</formula>
    </cfRule>
  </conditionalFormatting>
  <conditionalFormatting sqref="D6:AH6">
    <cfRule type="containsErrors" dxfId="404" priority="1">
      <formula>ISERROR(D6)</formula>
    </cfRule>
  </conditionalFormatting>
  <conditionalFormatting sqref="D7:AH7">
    <cfRule type="containsText" dxfId="403" priority="49" operator="containsText" text="sø">
      <formula>NOT(ISERROR(SEARCH("sø",D7)))</formula>
    </cfRule>
    <cfRule type="containsText" dxfId="402" priority="50" operator="containsText" text="lø">
      <formula>NOT(ISERROR(SEARCH("lø",D7)))</formula>
    </cfRule>
  </conditionalFormatting>
  <conditionalFormatting sqref="D8:AH8">
    <cfRule type="cellIs" dxfId="401" priority="48" operator="equal">
      <formula>1</formula>
    </cfRule>
  </conditionalFormatting>
  <conditionalFormatting sqref="D9:AH72">
    <cfRule type="containsText" dxfId="398" priority="4" operator="containsText" text="g">
      <formula>NOT(ISERROR(SEARCH("g",D9)))</formula>
    </cfRule>
    <cfRule type="containsText" dxfId="397" priority="5" operator="containsText" text="ff">
      <formula>NOT(ISERROR(SEARCH("ff",D9)))</formula>
    </cfRule>
    <cfRule type="containsText" dxfId="396" priority="6" operator="containsText" text="bs">
      <formula>NOT(ISERROR(SEARCH("bs",D9)))</formula>
    </cfRule>
    <cfRule type="containsText" dxfId="395" priority="7" operator="containsText" text="s">
      <formula>NOT(ISERROR(SEARCH("s",D9)))</formula>
    </cfRule>
    <cfRule type="containsText" dxfId="394" priority="8" operator="containsText" text="p">
      <formula>NOT(ISERROR(SEARCH("p",D9)))</formula>
    </cfRule>
    <cfRule type="containsText" dxfId="393" priority="9" operator="containsText" text="f">
      <formula>NOT(ISERROR(SEARCH("f",D9)))</formula>
    </cfRule>
  </conditionalFormatting>
  <conditionalFormatting sqref="AI9:AI72 AK9:AP72">
    <cfRule type="dataBar" priority="51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{59B35D59-0899-495F-A316-A2472313EDA9}</x14:id>
        </ext>
      </extLst>
    </cfRule>
  </conditionalFormatting>
  <conditionalFormatting sqref="AR9:AR72">
    <cfRule type="cellIs" dxfId="392" priority="18" operator="greaterThan">
      <formula>0</formula>
    </cfRule>
    <cfRule type="cellIs" dxfId="391" priority="19" operator="lessThan">
      <formula>0</formula>
    </cfRule>
  </conditionalFormatting>
  <dataValidations count="12">
    <dataValidation allowBlank="1" showInputMessage="1" showErrorMessage="1" prompt="Måned for denne fraværsplan. Opdater året i celle AH4. Registrer totaler efter måned i den sidste celle i tabellen. Angiv medarbejdernavne i kolonne B i tabellen" sqref="C6 A5" xr:uid="{8272757E-BE46-48CD-B899-560710FB643A}"/>
    <dataValidation allowBlank="1" showInputMessage="1" showErrorMessage="1" prompt="Angiv år i denne celle" sqref="AK6:AP6" xr:uid="{77928597-3CA9-4241-86BD-03618EB449EC}"/>
    <dataValidation allowBlank="1" showInputMessage="1" showErrorMessage="1" prompt="Beregner automatisk en medarbejders samlede antal fraværsdage i denne måned" sqref="AK8:AP8" xr:uid="{1C669E63-4B76-477E-BFDC-412250B6CB32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3A2300CF-66FF-4023-B0CE-B30E7F918925}"/>
    <dataValidation allowBlank="1" showInputMessage="1" showErrorMessage="1" prompt="Regnearkets titel findes i denne celle. Når titlen opdateres, arver hvert regneark automatisk ændringen." sqref="A1:A2" xr:uid="{A0ABA5BF-0A47-4E4E-BEE5-74C697C550D1}"/>
    <dataValidation allowBlank="1" showInputMessage="1" showErrorMessage="1" prompt="Denne række definerer, hvilke nøgler der bruges i tabellen: Celle C2 er Ferie, G2 er Personlig, og K2 er Sygefravær. Cellerne O2 og S2 kan tilpasses" sqref="B3:C3" xr:uid="{CC6153D9-F6D3-453A-91C9-056FC2345E53}"/>
    <dataValidation allowBlank="1" showInputMessage="1" showErrorMessage="1" prompt="Bogstavet &quot;F&quot; angiver fravær på grund af ferie" sqref="D3" xr:uid="{3E1A68DF-0B6B-4153-925F-463C8E7D9996}"/>
    <dataValidation allowBlank="1" showInputMessage="1" showErrorMessage="1" prompt="Bogstavet &quot;P&quot; angiver fravær af personlige grunde" sqref="H3" xr:uid="{EF431293-6916-41E3-BECE-E2644AC5E1D9}"/>
    <dataValidation allowBlank="1" showInputMessage="1" showErrorMessage="1" prompt="Bogstavet &quot;S&quot; angiver fravær på grund af sygdom" sqref="L3" xr:uid="{91CBD87B-2252-4579-A526-6175C0C84AE9}"/>
    <dataValidation allowBlank="1" showInputMessage="1" showErrorMessage="1" prompt="Angiv et bogstav, og tilpas navnet til højre for at tilføje et andet nøgleelement" sqref="P3 T3 X3" xr:uid="{E92B21D5-508F-4DF9-8E2F-27D4F8DA30BF}"/>
    <dataValidation allowBlank="1" showInputMessage="1" showErrorMessage="1" prompt="Angiv et beskrivende navn for den brugerdefinerede nøgle til venstre" sqref="Q3 U3 Y3" xr:uid="{2CEB2BF6-A038-4B54-9232-88C5CC66F26A}"/>
    <dataValidation allowBlank="1" showInputMessage="1" showErrorMessage="1" prompt="Angiv år i cellen nedenunder" sqref="AK4:AP5" xr:uid="{2CF864E8-47D7-4A3E-B095-EBE07E4A4296}"/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01AB43D-CDD9-4353-97E7-560CAA5CCEF4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3" id="{DDA36B96-F26A-4C2F-95BE-8FE1F2CBEED9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59B35D59-0899-495F-A316-A2472313EDA9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EB16C-F0AA-4B92-AC21-0EEA543FF564}">
  <dimension ref="A1:AR73"/>
  <sheetViews>
    <sheetView showZeros="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9" sqref="D9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6"/>
      <c r="E1" s="16"/>
      <c r="F1" s="16"/>
      <c r="G1" s="16"/>
      <c r="H1" s="16"/>
      <c r="I1" s="63" t="s">
        <v>53</v>
      </c>
      <c r="J1" s="112">
        <f>Opstart!F6</f>
        <v>45397</v>
      </c>
      <c r="K1" s="112"/>
      <c r="L1" s="65" t="s">
        <v>54</v>
      </c>
      <c r="M1" s="112">
        <f>Opstart!G6</f>
        <v>45426</v>
      </c>
      <c r="N1" s="112"/>
      <c r="O1" s="2"/>
      <c r="P1" s="120" t="str">
        <f>Opstart!B2</f>
        <v>Firma1</v>
      </c>
      <c r="Q1" s="120"/>
      <c r="R1" s="120"/>
      <c r="S1" s="120"/>
      <c r="T1" s="120"/>
    </row>
    <row r="2" spans="1:44" s="1" customFormat="1" ht="3.95" customHeight="1" x14ac:dyDescent="0.25">
      <c r="A2" s="69"/>
      <c r="B2" s="69"/>
      <c r="C2" s="69"/>
      <c r="D2" s="16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</row>
    <row r="3" spans="1:44" s="1" customFormat="1" ht="15" customHeight="1" x14ac:dyDescent="0.25">
      <c r="A3" s="13"/>
      <c r="B3" s="17" t="s">
        <v>0</v>
      </c>
      <c r="C3" s="14"/>
      <c r="D3" s="50" t="s">
        <v>1</v>
      </c>
      <c r="E3" s="109" t="s">
        <v>2</v>
      </c>
      <c r="F3" s="109"/>
      <c r="G3" s="109"/>
      <c r="H3" s="41" t="s">
        <v>3</v>
      </c>
      <c r="I3" s="109" t="s">
        <v>4</v>
      </c>
      <c r="J3" s="109"/>
      <c r="K3" s="109"/>
      <c r="L3" s="55" t="s">
        <v>5</v>
      </c>
      <c r="M3" s="109" t="s">
        <v>6</v>
      </c>
      <c r="N3" s="109"/>
      <c r="O3" s="109"/>
      <c r="P3" s="42" t="s">
        <v>7</v>
      </c>
      <c r="Q3" s="109" t="s">
        <v>8</v>
      </c>
      <c r="R3" s="109"/>
      <c r="S3" s="109"/>
      <c r="T3" s="43" t="s">
        <v>9</v>
      </c>
      <c r="U3" s="109" t="s">
        <v>10</v>
      </c>
      <c r="V3" s="109"/>
      <c r="W3" s="109"/>
      <c r="X3" s="44" t="s">
        <v>11</v>
      </c>
      <c r="Y3" s="109" t="s">
        <v>12</v>
      </c>
      <c r="Z3" s="109"/>
      <c r="AA3" s="109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28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helligdage'!$C$2,'Ferie helligdage'!$A$2)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helligdage'!$C$2,'Ferie helligdage'!$A$2)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helligdage'!$C$2,'Ferie helligdage'!$A$2)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helligdage'!$C$2,'Ferie helligdage'!$A$2)</f>
        <v>#N/A</v>
      </c>
      <c r="H6" s="94" t="e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helligdage'!$C$2,'Ferie helligdage'!$A$2)</f>
        <v>#N/A</v>
      </c>
      <c r="I6" s="94" t="e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helligdage'!$C$2,'Ferie helligdage'!$A$2)</f>
        <v>#N/A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helligdage'!$C$2,'Ferie helligdage'!$A$2)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helligdage'!$C$2,'Ferie helligdage'!$A$2)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helligdage'!$C$2,'Ferie helligdage'!$A$2)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helligdage'!$C$2,'Ferie helligdage'!$A$2)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helligdage'!$C$2,'Ferie helligdage'!$A$2)</f>
        <v>#N/A</v>
      </c>
      <c r="O6" s="94" t="str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helligdage'!$C$2,'Ferie helligdage'!$A$2)</f>
        <v>St. Bededag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helligdage'!$C$2,'Ferie helligdage'!$A$2)</f>
        <v>#N/A</v>
      </c>
      <c r="Q6" s="94" t="e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helligdage'!$C$2,'Ferie helligdage'!$A$2)</f>
        <v>#N/A</v>
      </c>
      <c r="R6" s="94" t="e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helligdage'!$C$2,'Ferie helligdage'!$A$2)</f>
        <v>#N/A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helligdage'!$C$2,'Ferie helligdage'!$A$2)</f>
        <v>#N/A</v>
      </c>
      <c r="T6" s="94" t="e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helligdage'!$C$2,'Ferie helligdage'!$A$2)</f>
        <v>#N/A</v>
      </c>
      <c r="U6" s="94" t="e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helligdage'!$C$2,'Ferie helligdage'!$A$2)</f>
        <v>#N/A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helligdage'!$C$2,'Ferie helligdage'!$A$2)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helligdage'!$C$2,'Ferie helligdage'!$A$2)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helligdage'!$C$2,'Ferie helligdage'!$A$2)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helligdage'!$C$2,'Ferie helligdage'!$A$2)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helligdage'!$C$2,'Ferie helligdage'!$A$2)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helligdage'!$C$2,'Ferie helligdage'!$A$2)</f>
        <v>#N/A</v>
      </c>
      <c r="AB6" s="94" t="str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helligdage'!$C$2,'Ferie helligdage'!$A$2)</f>
        <v>Kr. Himmelfart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helligdage'!$C$2,'Ferie helligdage'!$A$2)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helligdage'!$C$2,'Ferie helligdage'!$A$2)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helligdage'!$C$2,'Ferie helligdage'!$A$2)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helligdage'!$C$2,'Ferie helligdage'!$A$2)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helligdage'!$C$2,'Ferie helligdage'!$A$2)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helligdage'!$C$2,'Ferie helligdage'!$A$2)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5" t="str">
        <f>PROPER(TEXT(D8,"dddd"))</f>
        <v>Mandag</v>
      </c>
      <c r="E7" s="45" t="str">
        <f t="shared" ref="E7:AH7" si="0">PROPER(TEXT(E8,"dddd"))</f>
        <v>Tirsdag</v>
      </c>
      <c r="F7" s="45" t="str">
        <f t="shared" si="0"/>
        <v>Onsdag</v>
      </c>
      <c r="G7" s="45" t="str">
        <f t="shared" si="0"/>
        <v>Torsdag</v>
      </c>
      <c r="H7" s="45" t="str">
        <f t="shared" si="0"/>
        <v>Fredag</v>
      </c>
      <c r="I7" s="45" t="str">
        <f t="shared" si="0"/>
        <v>Lørdag</v>
      </c>
      <c r="J7" s="45" t="str">
        <f t="shared" si="0"/>
        <v>Søndag</v>
      </c>
      <c r="K7" s="45" t="str">
        <f t="shared" si="0"/>
        <v>Mandag</v>
      </c>
      <c r="L7" s="45" t="str">
        <f t="shared" si="0"/>
        <v>Tirsdag</v>
      </c>
      <c r="M7" s="45" t="str">
        <f t="shared" si="0"/>
        <v>Onsdag</v>
      </c>
      <c r="N7" s="45" t="str">
        <f t="shared" si="0"/>
        <v>Torsdag</v>
      </c>
      <c r="O7" s="45" t="str">
        <f t="shared" si="0"/>
        <v>Fredag</v>
      </c>
      <c r="P7" s="45" t="str">
        <f t="shared" si="0"/>
        <v>Lørdag</v>
      </c>
      <c r="Q7" s="45" t="str">
        <f t="shared" si="0"/>
        <v>Søndag</v>
      </c>
      <c r="R7" s="45" t="str">
        <f t="shared" si="0"/>
        <v>Mandag</v>
      </c>
      <c r="S7" s="45" t="str">
        <f t="shared" si="0"/>
        <v>Tirsdag</v>
      </c>
      <c r="T7" s="45" t="str">
        <f t="shared" si="0"/>
        <v>Onsdag</v>
      </c>
      <c r="U7" s="45" t="str">
        <f t="shared" si="0"/>
        <v>Torsdag</v>
      </c>
      <c r="V7" s="45" t="str">
        <f t="shared" si="0"/>
        <v>Fredag</v>
      </c>
      <c r="W7" s="45" t="str">
        <f t="shared" si="0"/>
        <v>Lørdag</v>
      </c>
      <c r="X7" s="45" t="str">
        <f t="shared" si="0"/>
        <v>Søndag</v>
      </c>
      <c r="Y7" s="45" t="str">
        <f t="shared" si="0"/>
        <v>Mandag</v>
      </c>
      <c r="Z7" s="45" t="str">
        <f t="shared" si="0"/>
        <v>Tirsdag</v>
      </c>
      <c r="AA7" s="45" t="str">
        <f t="shared" si="0"/>
        <v>Onsdag</v>
      </c>
      <c r="AB7" s="45" t="str">
        <f t="shared" si="0"/>
        <v>Torsdag</v>
      </c>
      <c r="AC7" s="45" t="str">
        <f t="shared" si="0"/>
        <v>Fredag</v>
      </c>
      <c r="AD7" s="45" t="str">
        <f t="shared" si="0"/>
        <v>Lørdag</v>
      </c>
      <c r="AE7" s="45" t="str">
        <f t="shared" si="0"/>
        <v>Søndag</v>
      </c>
      <c r="AF7" s="45" t="str">
        <f t="shared" si="0"/>
        <v>Mandag</v>
      </c>
      <c r="AG7" s="45" t="str">
        <f t="shared" si="0"/>
        <v>Tirsdag</v>
      </c>
      <c r="AH7" s="45" t="str">
        <f t="shared" si="0"/>
        <v>Onsdag</v>
      </c>
      <c r="AI7" s="34" t="s">
        <v>18</v>
      </c>
      <c r="AJ7" s="34" t="s">
        <v>20</v>
      </c>
      <c r="AK7" s="35"/>
      <c r="AL7" s="35"/>
      <c r="AM7" s="35"/>
      <c r="AN7" s="35"/>
      <c r="AO7" s="35"/>
      <c r="AP7" s="35"/>
      <c r="AQ7" s="52"/>
      <c r="AR7" s="52"/>
    </row>
    <row r="8" spans="1:44" x14ac:dyDescent="0.25">
      <c r="A8" s="19" t="s">
        <v>14</v>
      </c>
      <c r="B8" s="19" t="s">
        <v>15</v>
      </c>
      <c r="C8" s="20" t="s">
        <v>16</v>
      </c>
      <c r="D8" s="40">
        <f>DATE(Opstart!E2,4,15)</f>
        <v>45397</v>
      </c>
      <c r="E8" s="40">
        <f>D8+1</f>
        <v>45398</v>
      </c>
      <c r="F8" s="40">
        <f t="shared" ref="F8:AH8" si="1">E8+1</f>
        <v>45399</v>
      </c>
      <c r="G8" s="40">
        <f t="shared" si="1"/>
        <v>45400</v>
      </c>
      <c r="H8" s="40">
        <f t="shared" si="1"/>
        <v>45401</v>
      </c>
      <c r="I8" s="40">
        <f t="shared" si="1"/>
        <v>45402</v>
      </c>
      <c r="J8" s="40">
        <f t="shared" si="1"/>
        <v>45403</v>
      </c>
      <c r="K8" s="40">
        <f t="shared" si="1"/>
        <v>45404</v>
      </c>
      <c r="L8" s="40">
        <f t="shared" si="1"/>
        <v>45405</v>
      </c>
      <c r="M8" s="40">
        <f t="shared" si="1"/>
        <v>45406</v>
      </c>
      <c r="N8" s="40">
        <f t="shared" si="1"/>
        <v>45407</v>
      </c>
      <c r="O8" s="40">
        <f t="shared" si="1"/>
        <v>45408</v>
      </c>
      <c r="P8" s="40">
        <f t="shared" si="1"/>
        <v>45409</v>
      </c>
      <c r="Q8" s="40">
        <f t="shared" si="1"/>
        <v>45410</v>
      </c>
      <c r="R8" s="40">
        <f t="shared" si="1"/>
        <v>45411</v>
      </c>
      <c r="S8" s="40">
        <f t="shared" si="1"/>
        <v>45412</v>
      </c>
      <c r="T8" s="40">
        <f t="shared" si="1"/>
        <v>45413</v>
      </c>
      <c r="U8" s="40">
        <f t="shared" si="1"/>
        <v>45414</v>
      </c>
      <c r="V8" s="40">
        <f t="shared" si="1"/>
        <v>45415</v>
      </c>
      <c r="W8" s="40">
        <f t="shared" si="1"/>
        <v>45416</v>
      </c>
      <c r="X8" s="40">
        <f t="shared" si="1"/>
        <v>45417</v>
      </c>
      <c r="Y8" s="40">
        <f t="shared" si="1"/>
        <v>45418</v>
      </c>
      <c r="Z8" s="40">
        <f t="shared" si="1"/>
        <v>45419</v>
      </c>
      <c r="AA8" s="40">
        <f t="shared" si="1"/>
        <v>45420</v>
      </c>
      <c r="AB8" s="40">
        <f t="shared" si="1"/>
        <v>45421</v>
      </c>
      <c r="AC8" s="40">
        <f t="shared" si="1"/>
        <v>45422</v>
      </c>
      <c r="AD8" s="40">
        <f t="shared" si="1"/>
        <v>45423</v>
      </c>
      <c r="AE8" s="40">
        <f t="shared" si="1"/>
        <v>45424</v>
      </c>
      <c r="AF8" s="40">
        <f t="shared" si="1"/>
        <v>45425</v>
      </c>
      <c r="AG8" s="40">
        <f t="shared" si="1"/>
        <v>45426</v>
      </c>
      <c r="AH8" s="40">
        <f t="shared" si="1"/>
        <v>45427</v>
      </c>
      <c r="AI8" s="37" t="s">
        <v>19</v>
      </c>
      <c r="AJ8" s="37" t="s">
        <v>21</v>
      </c>
      <c r="AK8" s="38" t="s">
        <v>17</v>
      </c>
      <c r="AL8" s="38" t="s">
        <v>6</v>
      </c>
      <c r="AM8" s="38" t="s">
        <v>4</v>
      </c>
      <c r="AN8" s="38" t="s">
        <v>8</v>
      </c>
      <c r="AO8" s="38" t="s">
        <v>10</v>
      </c>
      <c r="AP8" s="38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 cm="1">
        <f t="array" ref="J9">_xlfn.IFS(J$7=Medarbejder!$O$2,Medarbejder!$O3,J$7=Medarbejder!$P$2,Medarbejder!$P3,J$7=Medarbejder!$Q$2,Medarbejder!$Q3,J$7=Medarbejder!$R$2,Medarbejder!$R3,J47=Medarbejder!$S$2,Medarbejder!$S3,J$7=Medarbejder!$T$2,Medarbejder!$T3,J$7=Medarbejder!$U$2,Medarbejder!$U3)</f>
        <v>0</v>
      </c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 cm="1">
        <f t="array" ref="Q9">_xlfn.IFS(Q$7=Medarbejder!$O$2,Medarbejder!$O3,Q$7=Medarbejder!$P$2,Medarbejder!$P3,Q$7=Medarbejder!$Q$2,Medarbejder!$Q3,Q$7=Medarbejder!$R$2,Medarbejder!$R3,Q47=Medarbejder!$S$2,Medarbejder!$S3,Q$7=Medarbejder!$T$2,Medarbejder!$T3,Q$7=Medarbejder!$U$2,Medarbejder!$U3)</f>
        <v>0</v>
      </c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_xlfn.IFS(X$7=Medarbejder!$O$2,Medarbejder!$O3,X$7=Medarbejder!$P$2,Medarbejder!$P3,X$7=Medarbejder!$Q$2,Medarbejder!$Q3,X$7=Medarbejder!$R$2,Medarbejder!$R3,X47=Medarbejder!$S$2,Medarbejder!$S3,X$7=Medarbejder!$T$2,Medarbejder!$T3,X$7=Medarbejder!$U$2,Medarbejder!$U3)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_xlfn.IFS(AE$7=Medarbejder!$O$2,Medarbejder!$O3,AE$7=Medarbejder!$P$2,Medarbejder!$P3,AE$7=Medarbejder!$Q$2,Medarbejder!$Q3,AE$7=Medarbejder!$R$2,Medarbejder!$R3,AE47=Medarbejder!$S$2,Medarbejder!$S3,AE$7=Medarbejder!$T$2,Medarbejder!$T3,AE$7=Medarbejder!$U$2,Medarbejder!$U3)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COUNTIFS($D9:$AH9,"S")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_xlfn.IFS(J$7=Medarbejder!$O$2,Medarbejder!$O4,J$7=Medarbejder!$P$2,Medarbejder!$P4,J$7=Medarbejder!$Q$2,Medarbejder!$Q4,J$7=Medarbejder!$R$2,Medarbejder!$R4,J48=Medarbejder!$S$2,Medarbejder!$S4,J$7=Medarbejder!$T$2,Medarbejder!$T4,J$7=Medarbejder!$U$2,Medarbejder!$U4)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_xlfn.IFS(Q$7=Medarbejder!$O$2,Medarbejder!$O4,Q$7=Medarbejder!$P$2,Medarbejder!$P4,Q$7=Medarbejder!$Q$2,Medarbejder!$Q4,Q$7=Medarbejder!$R$2,Medarbejder!$R4,Q48=Medarbejder!$S$2,Medarbejder!$S4,Q$7=Medarbejder!$T$2,Medarbejder!$T4,Q$7=Medarbejder!$U$2,Medarbejder!$U4)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_xlfn.IFS(X$7=Medarbejder!$O$2,Medarbejder!$O4,X$7=Medarbejder!$P$2,Medarbejder!$P4,X$7=Medarbejder!$Q$2,Medarbejder!$Q4,X$7=Medarbejder!$R$2,Medarbejder!$R4,X48=Medarbejder!$S$2,Medarbejder!$S4,X$7=Medarbejder!$T$2,Medarbejder!$T4,X$7=Medarbejder!$U$2,Medarbejder!$U4)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_xlfn.IFS(AE$7=Medarbejder!$O$2,Medarbejder!$O4,AE$7=Medarbejder!$P$2,Medarbejder!$P4,AE$7=Medarbejder!$Q$2,Medarbejder!$Q4,AE$7=Medarbejder!$R$2,Medarbejder!$R4,AE48=Medarbejder!$S$2,Medarbejder!$S4,AE$7=Medarbejder!$T$2,Medarbejder!$T4,AE$7=Medarbejder!$U$2,Medarbejder!$U4)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2">SUM($D10:$AH10)</f>
        <v>0</v>
      </c>
      <c r="AJ10" s="90">
        <f>SUMIF($D$7:$AH$7,Medarbejder!$U$2,$D10:$AH10)</f>
        <v>0</v>
      </c>
      <c r="AK10" s="5">
        <f t="shared" ref="AK10:AK72" si="3">COUNTIFS($D10:$AH10,"F")</f>
        <v>0</v>
      </c>
      <c r="AL10" s="5">
        <f t="shared" ref="AL10:AL72" si="4">COUNTIFS($D10:$AH10,"S")</f>
        <v>0</v>
      </c>
      <c r="AM10" s="5">
        <f t="shared" ref="AM10:AM72" si="5">COUNTIFS($D10:$AH10,"P")</f>
        <v>0</v>
      </c>
      <c r="AN10" s="5">
        <f t="shared" ref="AN10:AN72" si="6">COUNTIFS($D10:$AH10,"BS")</f>
        <v>0</v>
      </c>
      <c r="AO10" s="5">
        <f t="shared" ref="AO10:AO72" si="7">COUNTIFS($D10:$AH10,"FF")</f>
        <v>0</v>
      </c>
      <c r="AP10" s="5">
        <f t="shared" ref="AP10:AP72" si="8">COUNTIFS($D10:$AH10,"G")</f>
        <v>0</v>
      </c>
      <c r="AQ10" s="54">
        <f>Medarbejder!F4</f>
        <v>0</v>
      </c>
      <c r="AR10" s="54">
        <f t="shared" ref="AR10:AR72" si="9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_xlfn.IFS(J$7=Medarbejder!$O$2,Medarbejder!$O5,J$7=Medarbejder!$P$2,Medarbejder!$P5,J$7=Medarbejder!$Q$2,Medarbejder!$Q5,J$7=Medarbejder!$R$2,Medarbejder!$R5,J49=Medarbejder!$S$2,Medarbejder!$S5,J$7=Medarbejder!$T$2,Medarbejder!$T5,J$7=Medarbejder!$U$2,Medarbejder!$U5)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_xlfn.IFS(Q$7=Medarbejder!$O$2,Medarbejder!$O5,Q$7=Medarbejder!$P$2,Medarbejder!$P5,Q$7=Medarbejder!$Q$2,Medarbejder!$Q5,Q$7=Medarbejder!$R$2,Medarbejder!$R5,Q49=Medarbejder!$S$2,Medarbejder!$S5,Q$7=Medarbejder!$T$2,Medarbejder!$T5,Q$7=Medarbejder!$U$2,Medarbejder!$U5)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_xlfn.IFS(X$7=Medarbejder!$O$2,Medarbejder!$O5,X$7=Medarbejder!$P$2,Medarbejder!$P5,X$7=Medarbejder!$Q$2,Medarbejder!$Q5,X$7=Medarbejder!$R$2,Medarbejder!$R5,X49=Medarbejder!$S$2,Medarbejder!$S5,X$7=Medarbejder!$T$2,Medarbejder!$T5,X$7=Medarbejder!$U$2,Medarbejder!$U5)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_xlfn.IFS(AE$7=Medarbejder!$O$2,Medarbejder!$O5,AE$7=Medarbejder!$P$2,Medarbejder!$P5,AE$7=Medarbejder!$Q$2,Medarbejder!$Q5,AE$7=Medarbejder!$R$2,Medarbejder!$R5,AE49=Medarbejder!$S$2,Medarbejder!$S5,AE$7=Medarbejder!$T$2,Medarbejder!$T5,AE$7=Medarbejder!$U$2,Medarbejder!$U5)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2"/>
        <v>0</v>
      </c>
      <c r="AJ11" s="90">
        <f>SUMIF($D$7:$AH$7,Medarbejder!$U$2,$D11:$AH11)</f>
        <v>0</v>
      </c>
      <c r="AK11" s="5">
        <f t="shared" si="3"/>
        <v>0</v>
      </c>
      <c r="AL11" s="5">
        <f t="shared" si="4"/>
        <v>0</v>
      </c>
      <c r="AM11" s="5">
        <f t="shared" si="5"/>
        <v>0</v>
      </c>
      <c r="AN11" s="5">
        <f t="shared" si="6"/>
        <v>0</v>
      </c>
      <c r="AO11" s="5">
        <f t="shared" si="7"/>
        <v>0</v>
      </c>
      <c r="AP11" s="5">
        <f t="shared" si="8"/>
        <v>0</v>
      </c>
      <c r="AQ11" s="54">
        <f>Medarbejder!F5</f>
        <v>0</v>
      </c>
      <c r="AR11" s="54">
        <f t="shared" si="9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_xlfn.IFS(J$7=Medarbejder!$O$2,Medarbejder!$O6,J$7=Medarbejder!$P$2,Medarbejder!$P6,J$7=Medarbejder!$Q$2,Medarbejder!$Q6,J$7=Medarbejder!$R$2,Medarbejder!$R6,J50=Medarbejder!$S$2,Medarbejder!$S6,J$7=Medarbejder!$T$2,Medarbejder!$T6,J$7=Medarbejder!$U$2,Medarbejder!$U6)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_xlfn.IFS(Q$7=Medarbejder!$O$2,Medarbejder!$O6,Q$7=Medarbejder!$P$2,Medarbejder!$P6,Q$7=Medarbejder!$Q$2,Medarbejder!$Q6,Q$7=Medarbejder!$R$2,Medarbejder!$R6,Q50=Medarbejder!$S$2,Medarbejder!$S6,Q$7=Medarbejder!$T$2,Medarbejder!$T6,Q$7=Medarbejder!$U$2,Medarbejder!$U6)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_xlfn.IFS(X$7=Medarbejder!$O$2,Medarbejder!$O6,X$7=Medarbejder!$P$2,Medarbejder!$P6,X$7=Medarbejder!$Q$2,Medarbejder!$Q6,X$7=Medarbejder!$R$2,Medarbejder!$R6,X50=Medarbejder!$S$2,Medarbejder!$S6,X$7=Medarbejder!$T$2,Medarbejder!$T6,X$7=Medarbejder!$U$2,Medarbejder!$U6)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_xlfn.IFS(AE$7=Medarbejder!$O$2,Medarbejder!$O6,AE$7=Medarbejder!$P$2,Medarbejder!$P6,AE$7=Medarbejder!$Q$2,Medarbejder!$Q6,AE$7=Medarbejder!$R$2,Medarbejder!$R6,AE50=Medarbejder!$S$2,Medarbejder!$S6,AE$7=Medarbejder!$T$2,Medarbejder!$T6,AE$7=Medarbejder!$U$2,Medarbejder!$U6)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2"/>
        <v>0</v>
      </c>
      <c r="AJ12" s="90">
        <f>SUMIF($D$7:$AH$7,Medarbejder!$U$2,$D12:$AH12)</f>
        <v>0</v>
      </c>
      <c r="AK12" s="5">
        <f t="shared" si="3"/>
        <v>0</v>
      </c>
      <c r="AL12" s="5">
        <f t="shared" si="4"/>
        <v>0</v>
      </c>
      <c r="AM12" s="5">
        <f t="shared" si="5"/>
        <v>0</v>
      </c>
      <c r="AN12" s="5">
        <f t="shared" si="6"/>
        <v>0</v>
      </c>
      <c r="AO12" s="5">
        <f t="shared" si="7"/>
        <v>0</v>
      </c>
      <c r="AP12" s="5">
        <f t="shared" si="8"/>
        <v>0</v>
      </c>
      <c r="AQ12" s="54">
        <f>Medarbejder!F6</f>
        <v>0</v>
      </c>
      <c r="AR12" s="54">
        <f t="shared" si="9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_xlfn.IFS(J$7=Medarbejder!$O$2,Medarbejder!$O7,J$7=Medarbejder!$P$2,Medarbejder!$P7,J$7=Medarbejder!$Q$2,Medarbejder!$Q7,J$7=Medarbejder!$R$2,Medarbejder!$R7,J51=Medarbejder!$S$2,Medarbejder!$S7,J$7=Medarbejder!$T$2,Medarbejder!$T7,J$7=Medarbejder!$U$2,Medarbejder!$U7)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_xlfn.IFS(Q$7=Medarbejder!$O$2,Medarbejder!$O7,Q$7=Medarbejder!$P$2,Medarbejder!$P7,Q$7=Medarbejder!$Q$2,Medarbejder!$Q7,Q$7=Medarbejder!$R$2,Medarbejder!$R7,Q51=Medarbejder!$S$2,Medarbejder!$S7,Q$7=Medarbejder!$T$2,Medarbejder!$T7,Q$7=Medarbejder!$U$2,Medarbejder!$U7)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_xlfn.IFS(X$7=Medarbejder!$O$2,Medarbejder!$O7,X$7=Medarbejder!$P$2,Medarbejder!$P7,X$7=Medarbejder!$Q$2,Medarbejder!$Q7,X$7=Medarbejder!$R$2,Medarbejder!$R7,X51=Medarbejder!$S$2,Medarbejder!$S7,X$7=Medarbejder!$T$2,Medarbejder!$T7,X$7=Medarbejder!$U$2,Medarbejder!$U7)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_xlfn.IFS(AE$7=Medarbejder!$O$2,Medarbejder!$O7,AE$7=Medarbejder!$P$2,Medarbejder!$P7,AE$7=Medarbejder!$Q$2,Medarbejder!$Q7,AE$7=Medarbejder!$R$2,Medarbejder!$R7,AE51=Medarbejder!$S$2,Medarbejder!$S7,AE$7=Medarbejder!$T$2,Medarbejder!$T7,AE$7=Medarbejder!$U$2,Medarbejder!$U7)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2"/>
        <v>0</v>
      </c>
      <c r="AJ13" s="90">
        <f>SUMIF($D$7:$AH$7,Medarbejder!$U$2,$D13:$AH13)</f>
        <v>0</v>
      </c>
      <c r="AK13" s="5">
        <f t="shared" si="3"/>
        <v>0</v>
      </c>
      <c r="AL13" s="5">
        <f t="shared" si="4"/>
        <v>0</v>
      </c>
      <c r="AM13" s="5">
        <f t="shared" si="5"/>
        <v>0</v>
      </c>
      <c r="AN13" s="5">
        <f t="shared" si="6"/>
        <v>0</v>
      </c>
      <c r="AO13" s="5">
        <f t="shared" si="7"/>
        <v>0</v>
      </c>
      <c r="AP13" s="5">
        <f t="shared" si="8"/>
        <v>0</v>
      </c>
      <c r="AQ13" s="54">
        <f>Medarbejder!F7</f>
        <v>0</v>
      </c>
      <c r="AR13" s="54">
        <f t="shared" si="9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_xlfn.IFS(J$7=Medarbejder!$O$2,Medarbejder!$O8,J$7=Medarbejder!$P$2,Medarbejder!$P8,J$7=Medarbejder!$Q$2,Medarbejder!$Q8,J$7=Medarbejder!$R$2,Medarbejder!$R8,J52=Medarbejder!$S$2,Medarbejder!$S8,J$7=Medarbejder!$T$2,Medarbejder!$T8,J$7=Medarbejder!$U$2,Medarbejder!$U8)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_xlfn.IFS(Q$7=Medarbejder!$O$2,Medarbejder!$O8,Q$7=Medarbejder!$P$2,Medarbejder!$P8,Q$7=Medarbejder!$Q$2,Medarbejder!$Q8,Q$7=Medarbejder!$R$2,Medarbejder!$R8,Q52=Medarbejder!$S$2,Medarbejder!$S8,Q$7=Medarbejder!$T$2,Medarbejder!$T8,Q$7=Medarbejder!$U$2,Medarbejder!$U8)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_xlfn.IFS(X$7=Medarbejder!$O$2,Medarbejder!$O8,X$7=Medarbejder!$P$2,Medarbejder!$P8,X$7=Medarbejder!$Q$2,Medarbejder!$Q8,X$7=Medarbejder!$R$2,Medarbejder!$R8,X52=Medarbejder!$S$2,Medarbejder!$S8,X$7=Medarbejder!$T$2,Medarbejder!$T8,X$7=Medarbejder!$U$2,Medarbejder!$U8)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_xlfn.IFS(AE$7=Medarbejder!$O$2,Medarbejder!$O8,AE$7=Medarbejder!$P$2,Medarbejder!$P8,AE$7=Medarbejder!$Q$2,Medarbejder!$Q8,AE$7=Medarbejder!$R$2,Medarbejder!$R8,AE52=Medarbejder!$S$2,Medarbejder!$S8,AE$7=Medarbejder!$T$2,Medarbejder!$T8,AE$7=Medarbejder!$U$2,Medarbejder!$U8)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2"/>
        <v>0</v>
      </c>
      <c r="AJ14" s="90">
        <f>SUMIF($D$7:$AH$7,Medarbejder!$U$2,$D14:$AH14)</f>
        <v>0</v>
      </c>
      <c r="AK14" s="5">
        <f t="shared" si="3"/>
        <v>0</v>
      </c>
      <c r="AL14" s="5">
        <f t="shared" si="4"/>
        <v>0</v>
      </c>
      <c r="AM14" s="5">
        <f t="shared" si="5"/>
        <v>0</v>
      </c>
      <c r="AN14" s="5">
        <f t="shared" si="6"/>
        <v>0</v>
      </c>
      <c r="AO14" s="5">
        <f t="shared" si="7"/>
        <v>0</v>
      </c>
      <c r="AP14" s="5">
        <f t="shared" si="8"/>
        <v>0</v>
      </c>
      <c r="AQ14" s="54">
        <f>Medarbejder!F8</f>
        <v>0</v>
      </c>
      <c r="AR14" s="54">
        <f t="shared" si="9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_xlfn.IFS(J$7=Medarbejder!$O$2,Medarbejder!$O9,J$7=Medarbejder!$P$2,Medarbejder!$P9,J$7=Medarbejder!$Q$2,Medarbejder!$Q9,J$7=Medarbejder!$R$2,Medarbejder!$R9,J53=Medarbejder!$S$2,Medarbejder!$S9,J$7=Medarbejder!$T$2,Medarbejder!$T9,J$7=Medarbejder!$U$2,Medarbejder!$U9)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_xlfn.IFS(Q$7=Medarbejder!$O$2,Medarbejder!$O9,Q$7=Medarbejder!$P$2,Medarbejder!$P9,Q$7=Medarbejder!$Q$2,Medarbejder!$Q9,Q$7=Medarbejder!$R$2,Medarbejder!$R9,Q53=Medarbejder!$S$2,Medarbejder!$S9,Q$7=Medarbejder!$T$2,Medarbejder!$T9,Q$7=Medarbejder!$U$2,Medarbejder!$U9)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_xlfn.IFS(X$7=Medarbejder!$O$2,Medarbejder!$O9,X$7=Medarbejder!$P$2,Medarbejder!$P9,X$7=Medarbejder!$Q$2,Medarbejder!$Q9,X$7=Medarbejder!$R$2,Medarbejder!$R9,X53=Medarbejder!$S$2,Medarbejder!$S9,X$7=Medarbejder!$T$2,Medarbejder!$T9,X$7=Medarbejder!$U$2,Medarbejder!$U9)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_xlfn.IFS(AE$7=Medarbejder!$O$2,Medarbejder!$O9,AE$7=Medarbejder!$P$2,Medarbejder!$P9,AE$7=Medarbejder!$Q$2,Medarbejder!$Q9,AE$7=Medarbejder!$R$2,Medarbejder!$R9,AE53=Medarbejder!$S$2,Medarbejder!$S9,AE$7=Medarbejder!$T$2,Medarbejder!$T9,AE$7=Medarbejder!$U$2,Medarbejder!$U9)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2"/>
        <v>0</v>
      </c>
      <c r="AJ15" s="90">
        <f>SUMIF($D$7:$AH$7,Medarbejder!$U$2,$D15:$AH15)</f>
        <v>0</v>
      </c>
      <c r="AK15" s="5">
        <f t="shared" si="3"/>
        <v>0</v>
      </c>
      <c r="AL15" s="5">
        <f t="shared" si="4"/>
        <v>0</v>
      </c>
      <c r="AM15" s="5">
        <f t="shared" si="5"/>
        <v>0</v>
      </c>
      <c r="AN15" s="5">
        <f t="shared" si="6"/>
        <v>0</v>
      </c>
      <c r="AO15" s="5">
        <f t="shared" si="7"/>
        <v>0</v>
      </c>
      <c r="AP15" s="5">
        <f t="shared" si="8"/>
        <v>0</v>
      </c>
      <c r="AQ15" s="54">
        <f>Medarbejder!F9</f>
        <v>0</v>
      </c>
      <c r="AR15" s="54">
        <f t="shared" si="9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_xlfn.IFS(J$7=Medarbejder!$O$2,Medarbejder!$O10,J$7=Medarbejder!$P$2,Medarbejder!$P10,J$7=Medarbejder!$Q$2,Medarbejder!$Q10,J$7=Medarbejder!$R$2,Medarbejder!$R10,J54=Medarbejder!$S$2,Medarbejder!$S10,J$7=Medarbejder!$T$2,Medarbejder!$T10,J$7=Medarbejder!$U$2,Medarbejder!$U10)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_xlfn.IFS(Q$7=Medarbejder!$O$2,Medarbejder!$O10,Q$7=Medarbejder!$P$2,Medarbejder!$P10,Q$7=Medarbejder!$Q$2,Medarbejder!$Q10,Q$7=Medarbejder!$R$2,Medarbejder!$R10,Q54=Medarbejder!$S$2,Medarbejder!$S10,Q$7=Medarbejder!$T$2,Medarbejder!$T10,Q$7=Medarbejder!$U$2,Medarbejder!$U10)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_xlfn.IFS(X$7=Medarbejder!$O$2,Medarbejder!$O10,X$7=Medarbejder!$P$2,Medarbejder!$P10,X$7=Medarbejder!$Q$2,Medarbejder!$Q10,X$7=Medarbejder!$R$2,Medarbejder!$R10,X54=Medarbejder!$S$2,Medarbejder!$S10,X$7=Medarbejder!$T$2,Medarbejder!$T10,X$7=Medarbejder!$U$2,Medarbejder!$U10)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54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2"/>
        <v>0</v>
      </c>
      <c r="AJ16" s="90">
        <f>SUMIF($D$7:$AH$7,Medarbejder!$U$2,$D16:$AH16)</f>
        <v>0</v>
      </c>
      <c r="AK16" s="5">
        <f t="shared" si="3"/>
        <v>0</v>
      </c>
      <c r="AL16" s="5">
        <f t="shared" si="4"/>
        <v>0</v>
      </c>
      <c r="AM16" s="5">
        <f t="shared" si="5"/>
        <v>0</v>
      </c>
      <c r="AN16" s="5">
        <f t="shared" si="6"/>
        <v>0</v>
      </c>
      <c r="AO16" s="5">
        <f t="shared" si="7"/>
        <v>0</v>
      </c>
      <c r="AP16" s="5">
        <f t="shared" si="8"/>
        <v>0</v>
      </c>
      <c r="AQ16" s="54">
        <f>Medarbejder!F10</f>
        <v>0</v>
      </c>
      <c r="AR16" s="54">
        <f t="shared" si="9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_xlfn.IFS(J$7=Medarbejder!$O$2,Medarbejder!$O11,J$7=Medarbejder!$P$2,Medarbejder!$P11,J$7=Medarbejder!$Q$2,Medarbejder!$Q11,J$7=Medarbejder!$R$2,Medarbejder!$R11,J55=Medarbejder!$S$2,Medarbejder!$S11,J$7=Medarbejder!$T$2,Medarbejder!$T11,J$7=Medarbejder!$U$2,Medarbejder!$U11)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_xlfn.IFS(Q$7=Medarbejder!$O$2,Medarbejder!$O11,Q$7=Medarbejder!$P$2,Medarbejder!$P11,Q$7=Medarbejder!$Q$2,Medarbejder!$Q11,Q$7=Medarbejder!$R$2,Medarbejder!$R11,Q55=Medarbejder!$S$2,Medarbejder!$S11,Q$7=Medarbejder!$T$2,Medarbejder!$T11,Q$7=Medarbejder!$U$2,Medarbejder!$U11)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_xlfn.IFS(X$7=Medarbejder!$O$2,Medarbejder!$O11,X$7=Medarbejder!$P$2,Medarbejder!$P11,X$7=Medarbejder!$Q$2,Medarbejder!$Q11,X$7=Medarbejder!$R$2,Medarbejder!$R11,X55=Medarbejder!$S$2,Medarbejder!$S11,X$7=Medarbejder!$T$2,Medarbejder!$T11,X$7=Medarbejder!$U$2,Medarbejder!$U11)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55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2"/>
        <v>0</v>
      </c>
      <c r="AJ17" s="90">
        <f>SUMIF($D$7:$AH$7,Medarbejder!$U$2,$D17:$AH17)</f>
        <v>0</v>
      </c>
      <c r="AK17" s="5">
        <f t="shared" si="3"/>
        <v>0</v>
      </c>
      <c r="AL17" s="5">
        <f t="shared" si="4"/>
        <v>0</v>
      </c>
      <c r="AM17" s="5">
        <f t="shared" si="5"/>
        <v>0</v>
      </c>
      <c r="AN17" s="5">
        <f t="shared" si="6"/>
        <v>0</v>
      </c>
      <c r="AO17" s="5">
        <f t="shared" si="7"/>
        <v>0</v>
      </c>
      <c r="AP17" s="5">
        <f t="shared" si="8"/>
        <v>0</v>
      </c>
      <c r="AQ17" s="54">
        <f>Medarbejder!F11</f>
        <v>0</v>
      </c>
      <c r="AR17" s="54">
        <f t="shared" si="9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_xlfn.IFS(J$7=Medarbejder!$O$2,Medarbejder!$O12,J$7=Medarbejder!$P$2,Medarbejder!$P12,J$7=Medarbejder!$Q$2,Medarbejder!$Q12,J$7=Medarbejder!$R$2,Medarbejder!$R12,J56=Medarbejder!$S$2,Medarbejder!$S12,J$7=Medarbejder!$T$2,Medarbejder!$T12,J$7=Medarbejder!$U$2,Medarbejder!$U12)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_xlfn.IFS(Q$7=Medarbejder!$O$2,Medarbejder!$O12,Q$7=Medarbejder!$P$2,Medarbejder!$P12,Q$7=Medarbejder!$Q$2,Medarbejder!$Q12,Q$7=Medarbejder!$R$2,Medarbejder!$R12,Q56=Medarbejder!$S$2,Medarbejder!$S12,Q$7=Medarbejder!$T$2,Medarbejder!$T12,Q$7=Medarbejder!$U$2,Medarbejder!$U12)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_xlfn.IFS(X$7=Medarbejder!$O$2,Medarbejder!$O12,X$7=Medarbejder!$P$2,Medarbejder!$P12,X$7=Medarbejder!$Q$2,Medarbejder!$Q12,X$7=Medarbejder!$R$2,Medarbejder!$R12,X56=Medarbejder!$S$2,Medarbejder!$S12,X$7=Medarbejder!$T$2,Medarbejder!$T12,X$7=Medarbejder!$U$2,Medarbejder!$U12)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56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2"/>
        <v>0</v>
      </c>
      <c r="AJ18" s="90">
        <f>SUMIF($D$7:$AH$7,Medarbejder!$U$2,$D18:$AH18)</f>
        <v>0</v>
      </c>
      <c r="AK18" s="5">
        <f t="shared" si="3"/>
        <v>0</v>
      </c>
      <c r="AL18" s="5">
        <f t="shared" si="4"/>
        <v>0</v>
      </c>
      <c r="AM18" s="5">
        <f t="shared" si="5"/>
        <v>0</v>
      </c>
      <c r="AN18" s="5">
        <f t="shared" si="6"/>
        <v>0</v>
      </c>
      <c r="AO18" s="5">
        <f t="shared" si="7"/>
        <v>0</v>
      </c>
      <c r="AP18" s="5">
        <f t="shared" si="8"/>
        <v>0</v>
      </c>
      <c r="AQ18" s="54">
        <f>Medarbejder!F12</f>
        <v>0</v>
      </c>
      <c r="AR18" s="54">
        <f t="shared" si="9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_xlfn.IFS(J$7=Medarbejder!$O$2,Medarbejder!$O13,J$7=Medarbejder!$P$2,Medarbejder!$P13,J$7=Medarbejder!$Q$2,Medarbejder!$Q13,J$7=Medarbejder!$R$2,Medarbejder!$R13,J57=Medarbejder!$S$2,Medarbejder!$S13,J$7=Medarbejder!$T$2,Medarbejder!$T13,J$7=Medarbejder!$U$2,Medarbejder!$U13)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_xlfn.IFS(Q$7=Medarbejder!$O$2,Medarbejder!$O13,Q$7=Medarbejder!$P$2,Medarbejder!$P13,Q$7=Medarbejder!$Q$2,Medarbejder!$Q13,Q$7=Medarbejder!$R$2,Medarbejder!$R13,Q57=Medarbejder!$S$2,Medarbejder!$S13,Q$7=Medarbejder!$T$2,Medarbejder!$T13,Q$7=Medarbejder!$U$2,Medarbejder!$U13)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_xlfn.IFS(X$7=Medarbejder!$O$2,Medarbejder!$O13,X$7=Medarbejder!$P$2,Medarbejder!$P13,X$7=Medarbejder!$Q$2,Medarbejder!$Q13,X$7=Medarbejder!$R$2,Medarbejder!$R13,X57=Medarbejder!$S$2,Medarbejder!$S13,X$7=Medarbejder!$T$2,Medarbejder!$T13,X$7=Medarbejder!$U$2,Medarbejder!$U13)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57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2"/>
        <v>0</v>
      </c>
      <c r="AJ19" s="90">
        <f>SUMIF($D$7:$AH$7,Medarbejder!$U$2,$D19:$AH19)</f>
        <v>0</v>
      </c>
      <c r="AK19" s="5">
        <f t="shared" si="3"/>
        <v>0</v>
      </c>
      <c r="AL19" s="5">
        <f t="shared" si="4"/>
        <v>0</v>
      </c>
      <c r="AM19" s="5">
        <f t="shared" si="5"/>
        <v>0</v>
      </c>
      <c r="AN19" s="5">
        <f t="shared" si="6"/>
        <v>0</v>
      </c>
      <c r="AO19" s="5">
        <f t="shared" si="7"/>
        <v>0</v>
      </c>
      <c r="AP19" s="5">
        <f t="shared" si="8"/>
        <v>0</v>
      </c>
      <c r="AQ19" s="54">
        <f>Medarbejder!F13</f>
        <v>0</v>
      </c>
      <c r="AR19" s="54">
        <f t="shared" si="9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_xlfn.IFS(J$7=Medarbejder!$O$2,Medarbejder!$O14,J$7=Medarbejder!$P$2,Medarbejder!$P14,J$7=Medarbejder!$Q$2,Medarbejder!$Q14,J$7=Medarbejder!$R$2,Medarbejder!$R14,J58=Medarbejder!$S$2,Medarbejder!$S14,J$7=Medarbejder!$T$2,Medarbejder!$T14,J$7=Medarbejder!$U$2,Medarbejder!$U14)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_xlfn.IFS(Q$7=Medarbejder!$O$2,Medarbejder!$O14,Q$7=Medarbejder!$P$2,Medarbejder!$P14,Q$7=Medarbejder!$Q$2,Medarbejder!$Q14,Q$7=Medarbejder!$R$2,Medarbejder!$R14,Q58=Medarbejder!$S$2,Medarbejder!$S14,Q$7=Medarbejder!$T$2,Medarbejder!$T14,Q$7=Medarbejder!$U$2,Medarbejder!$U14)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_xlfn.IFS(X$7=Medarbejder!$O$2,Medarbejder!$O14,X$7=Medarbejder!$P$2,Medarbejder!$P14,X$7=Medarbejder!$Q$2,Medarbejder!$Q14,X$7=Medarbejder!$R$2,Medarbejder!$R14,X58=Medarbejder!$S$2,Medarbejder!$S14,X$7=Medarbejder!$T$2,Medarbejder!$T14,X$7=Medarbejder!$U$2,Medarbejder!$U14)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58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2"/>
        <v>0</v>
      </c>
      <c r="AJ20" s="90">
        <f>SUMIF($D$7:$AH$7,Medarbejder!$U$2,$D20:$AH20)</f>
        <v>0</v>
      </c>
      <c r="AK20" s="5">
        <f t="shared" si="3"/>
        <v>0</v>
      </c>
      <c r="AL20" s="5">
        <f t="shared" si="4"/>
        <v>0</v>
      </c>
      <c r="AM20" s="5">
        <f t="shared" si="5"/>
        <v>0</v>
      </c>
      <c r="AN20" s="5">
        <f t="shared" si="6"/>
        <v>0</v>
      </c>
      <c r="AO20" s="5">
        <f t="shared" si="7"/>
        <v>0</v>
      </c>
      <c r="AP20" s="5">
        <f t="shared" si="8"/>
        <v>0</v>
      </c>
      <c r="AQ20" s="54">
        <f>Medarbejder!F14</f>
        <v>0</v>
      </c>
      <c r="AR20" s="54">
        <f t="shared" si="9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_xlfn.IFS(J$7=Medarbejder!$O$2,Medarbejder!$O15,J$7=Medarbejder!$P$2,Medarbejder!$P15,J$7=Medarbejder!$Q$2,Medarbejder!$Q15,J$7=Medarbejder!$R$2,Medarbejder!$R15,J59=Medarbejder!$S$2,Medarbejder!$S15,J$7=Medarbejder!$T$2,Medarbejder!$T15,J$7=Medarbejder!$U$2,Medarbejder!$U15)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_xlfn.IFS(Q$7=Medarbejder!$O$2,Medarbejder!$O15,Q$7=Medarbejder!$P$2,Medarbejder!$P15,Q$7=Medarbejder!$Q$2,Medarbejder!$Q15,Q$7=Medarbejder!$R$2,Medarbejder!$R15,Q59=Medarbejder!$S$2,Medarbejder!$S15,Q$7=Medarbejder!$T$2,Medarbejder!$T15,Q$7=Medarbejder!$U$2,Medarbejder!$U15)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_xlfn.IFS(X$7=Medarbejder!$O$2,Medarbejder!$O15,X$7=Medarbejder!$P$2,Medarbejder!$P15,X$7=Medarbejder!$Q$2,Medarbejder!$Q15,X$7=Medarbejder!$R$2,Medarbejder!$R15,X59=Medarbejder!$S$2,Medarbejder!$S15,X$7=Medarbejder!$T$2,Medarbejder!$T15,X$7=Medarbejder!$U$2,Medarbejder!$U15)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59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2"/>
        <v>0</v>
      </c>
      <c r="AJ21" s="90">
        <f>SUMIF($D$7:$AH$7,Medarbejder!$U$2,$D21:$AH21)</f>
        <v>0</v>
      </c>
      <c r="AK21" s="5">
        <f t="shared" si="3"/>
        <v>0</v>
      </c>
      <c r="AL21" s="5">
        <f t="shared" si="4"/>
        <v>0</v>
      </c>
      <c r="AM21" s="5">
        <f t="shared" si="5"/>
        <v>0</v>
      </c>
      <c r="AN21" s="5">
        <f t="shared" si="6"/>
        <v>0</v>
      </c>
      <c r="AO21" s="5">
        <f t="shared" si="7"/>
        <v>0</v>
      </c>
      <c r="AP21" s="5">
        <f t="shared" si="8"/>
        <v>0</v>
      </c>
      <c r="AQ21" s="54">
        <f>Medarbejder!F15</f>
        <v>0</v>
      </c>
      <c r="AR21" s="54">
        <f t="shared" si="9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_xlfn.IFS(J$7=Medarbejder!$O$2,Medarbejder!$O16,J$7=Medarbejder!$P$2,Medarbejder!$P16,J$7=Medarbejder!$Q$2,Medarbejder!$Q16,J$7=Medarbejder!$R$2,Medarbejder!$R16,J60=Medarbejder!$S$2,Medarbejder!$S16,J$7=Medarbejder!$T$2,Medarbejder!$T16,J$7=Medarbejder!$U$2,Medarbejder!$U16)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_xlfn.IFS(Q$7=Medarbejder!$O$2,Medarbejder!$O16,Q$7=Medarbejder!$P$2,Medarbejder!$P16,Q$7=Medarbejder!$Q$2,Medarbejder!$Q16,Q$7=Medarbejder!$R$2,Medarbejder!$R16,Q60=Medarbejder!$S$2,Medarbejder!$S16,Q$7=Medarbejder!$T$2,Medarbejder!$T16,Q$7=Medarbejder!$U$2,Medarbejder!$U16)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_xlfn.IFS(X$7=Medarbejder!$O$2,Medarbejder!$O16,X$7=Medarbejder!$P$2,Medarbejder!$P16,X$7=Medarbejder!$Q$2,Medarbejder!$Q16,X$7=Medarbejder!$R$2,Medarbejder!$R16,X60=Medarbejder!$S$2,Medarbejder!$S16,X$7=Medarbejder!$T$2,Medarbejder!$T16,X$7=Medarbejder!$U$2,Medarbejder!$U16)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60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2"/>
        <v>0</v>
      </c>
      <c r="AJ22" s="90">
        <f>SUMIF($D$7:$AH$7,Medarbejder!$U$2,$D22:$AH22)</f>
        <v>0</v>
      </c>
      <c r="AK22" s="5">
        <f t="shared" si="3"/>
        <v>0</v>
      </c>
      <c r="AL22" s="5">
        <f t="shared" si="4"/>
        <v>0</v>
      </c>
      <c r="AM22" s="5">
        <f t="shared" si="5"/>
        <v>0</v>
      </c>
      <c r="AN22" s="5">
        <f t="shared" si="6"/>
        <v>0</v>
      </c>
      <c r="AO22" s="5">
        <f t="shared" si="7"/>
        <v>0</v>
      </c>
      <c r="AP22" s="5">
        <f t="shared" si="8"/>
        <v>0</v>
      </c>
      <c r="AQ22" s="54">
        <f>Medarbejder!F16</f>
        <v>0</v>
      </c>
      <c r="AR22" s="54">
        <f t="shared" si="9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_xlfn.IFS(J$7=Medarbejder!$O$2,Medarbejder!$O17,J$7=Medarbejder!$P$2,Medarbejder!$P17,J$7=Medarbejder!$Q$2,Medarbejder!$Q17,J$7=Medarbejder!$R$2,Medarbejder!$R17,J61=Medarbejder!$S$2,Medarbejder!$S17,J$7=Medarbejder!$T$2,Medarbejder!$T17,J$7=Medarbejder!$U$2,Medarbejder!$U17)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_xlfn.IFS(Q$7=Medarbejder!$O$2,Medarbejder!$O17,Q$7=Medarbejder!$P$2,Medarbejder!$P17,Q$7=Medarbejder!$Q$2,Medarbejder!$Q17,Q$7=Medarbejder!$R$2,Medarbejder!$R17,Q61=Medarbejder!$S$2,Medarbejder!$S17,Q$7=Medarbejder!$T$2,Medarbejder!$T17,Q$7=Medarbejder!$U$2,Medarbejder!$U17)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_xlfn.IFS(X$7=Medarbejder!$O$2,Medarbejder!$O17,X$7=Medarbejder!$P$2,Medarbejder!$P17,X$7=Medarbejder!$Q$2,Medarbejder!$Q17,X$7=Medarbejder!$R$2,Medarbejder!$R17,X61=Medarbejder!$S$2,Medarbejder!$S17,X$7=Medarbejder!$T$2,Medarbejder!$T17,X$7=Medarbejder!$U$2,Medarbejder!$U17)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61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2"/>
        <v>0</v>
      </c>
      <c r="AJ23" s="90">
        <f>SUMIF($D$7:$AH$7,Medarbejder!$U$2,$D23:$AH23)</f>
        <v>0</v>
      </c>
      <c r="AK23" s="5">
        <f t="shared" si="3"/>
        <v>0</v>
      </c>
      <c r="AL23" s="5">
        <f t="shared" si="4"/>
        <v>0</v>
      </c>
      <c r="AM23" s="5">
        <f t="shared" si="5"/>
        <v>0</v>
      </c>
      <c r="AN23" s="5">
        <f t="shared" si="6"/>
        <v>0</v>
      </c>
      <c r="AO23" s="5">
        <f t="shared" si="7"/>
        <v>0</v>
      </c>
      <c r="AP23" s="5">
        <f t="shared" si="8"/>
        <v>0</v>
      </c>
      <c r="AQ23" s="54">
        <f>Medarbejder!F17</f>
        <v>0</v>
      </c>
      <c r="AR23" s="54">
        <f t="shared" si="9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_xlfn.IFS(J$7=Medarbejder!$O$2,Medarbejder!$O18,J$7=Medarbejder!$P$2,Medarbejder!$P18,J$7=Medarbejder!$Q$2,Medarbejder!$Q18,J$7=Medarbejder!$R$2,Medarbejder!$R18,J62=Medarbejder!$S$2,Medarbejder!$S18,J$7=Medarbejder!$T$2,Medarbejder!$T18,J$7=Medarbejder!$U$2,Medarbejder!$U18)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_xlfn.IFS(Q$7=Medarbejder!$O$2,Medarbejder!$O18,Q$7=Medarbejder!$P$2,Medarbejder!$P18,Q$7=Medarbejder!$Q$2,Medarbejder!$Q18,Q$7=Medarbejder!$R$2,Medarbejder!$R18,Q62=Medarbejder!$S$2,Medarbejder!$S18,Q$7=Medarbejder!$T$2,Medarbejder!$T18,Q$7=Medarbejder!$U$2,Medarbejder!$U18)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_xlfn.IFS(X$7=Medarbejder!$O$2,Medarbejder!$O18,X$7=Medarbejder!$P$2,Medarbejder!$P18,X$7=Medarbejder!$Q$2,Medarbejder!$Q18,X$7=Medarbejder!$R$2,Medarbejder!$R18,X62=Medarbejder!$S$2,Medarbejder!$S18,X$7=Medarbejder!$T$2,Medarbejder!$T18,X$7=Medarbejder!$U$2,Medarbejder!$U18)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62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2"/>
        <v>0</v>
      </c>
      <c r="AJ24" s="90">
        <f>SUMIF($D$7:$AH$7,Medarbejder!$U$2,$D24:$AH24)</f>
        <v>0</v>
      </c>
      <c r="AK24" s="5">
        <f t="shared" si="3"/>
        <v>0</v>
      </c>
      <c r="AL24" s="5">
        <f t="shared" si="4"/>
        <v>0</v>
      </c>
      <c r="AM24" s="5">
        <f t="shared" si="5"/>
        <v>0</v>
      </c>
      <c r="AN24" s="5">
        <f t="shared" si="6"/>
        <v>0</v>
      </c>
      <c r="AO24" s="5">
        <f t="shared" si="7"/>
        <v>0</v>
      </c>
      <c r="AP24" s="5">
        <f t="shared" si="8"/>
        <v>0</v>
      </c>
      <c r="AQ24" s="54">
        <f>Medarbejder!F18</f>
        <v>0</v>
      </c>
      <c r="AR24" s="54">
        <f t="shared" si="9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_xlfn.IFS(J$7=Medarbejder!$O$2,Medarbejder!$O19,J$7=Medarbejder!$P$2,Medarbejder!$P19,J$7=Medarbejder!$Q$2,Medarbejder!$Q19,J$7=Medarbejder!$R$2,Medarbejder!$R19,J63=Medarbejder!$S$2,Medarbejder!$S19,J$7=Medarbejder!$T$2,Medarbejder!$T19,J$7=Medarbejder!$U$2,Medarbejder!$U19)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_xlfn.IFS(Q$7=Medarbejder!$O$2,Medarbejder!$O19,Q$7=Medarbejder!$P$2,Medarbejder!$P19,Q$7=Medarbejder!$Q$2,Medarbejder!$Q19,Q$7=Medarbejder!$R$2,Medarbejder!$R19,Q63=Medarbejder!$S$2,Medarbejder!$S19,Q$7=Medarbejder!$T$2,Medarbejder!$T19,Q$7=Medarbejder!$U$2,Medarbejder!$U19)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_xlfn.IFS(X$7=Medarbejder!$O$2,Medarbejder!$O19,X$7=Medarbejder!$P$2,Medarbejder!$P19,X$7=Medarbejder!$Q$2,Medarbejder!$Q19,X$7=Medarbejder!$R$2,Medarbejder!$R19,X63=Medarbejder!$S$2,Medarbejder!$S19,X$7=Medarbejder!$T$2,Medarbejder!$T19,X$7=Medarbejder!$U$2,Medarbejder!$U19)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63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2"/>
        <v>0</v>
      </c>
      <c r="AJ25" s="90">
        <f>SUMIF($D$7:$AH$7,Medarbejder!$U$2,$D25:$AH25)</f>
        <v>0</v>
      </c>
      <c r="AK25" s="5">
        <f t="shared" si="3"/>
        <v>0</v>
      </c>
      <c r="AL25" s="5">
        <f t="shared" si="4"/>
        <v>0</v>
      </c>
      <c r="AM25" s="5">
        <f t="shared" si="5"/>
        <v>0</v>
      </c>
      <c r="AN25" s="5">
        <f t="shared" si="6"/>
        <v>0</v>
      </c>
      <c r="AO25" s="5">
        <f t="shared" si="7"/>
        <v>0</v>
      </c>
      <c r="AP25" s="5">
        <f t="shared" si="8"/>
        <v>0</v>
      </c>
      <c r="AQ25" s="54">
        <f>Medarbejder!F19</f>
        <v>0</v>
      </c>
      <c r="AR25" s="54">
        <f t="shared" si="9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_xlfn.IFS(J$7=Medarbejder!$O$2,Medarbejder!$O20,J$7=Medarbejder!$P$2,Medarbejder!$P20,J$7=Medarbejder!$Q$2,Medarbejder!$Q20,J$7=Medarbejder!$R$2,Medarbejder!$R20,J64=Medarbejder!$S$2,Medarbejder!$S20,J$7=Medarbejder!$T$2,Medarbejder!$T20,J$7=Medarbejder!$U$2,Medarbejder!$U20)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_xlfn.IFS(Q$7=Medarbejder!$O$2,Medarbejder!$O20,Q$7=Medarbejder!$P$2,Medarbejder!$P20,Q$7=Medarbejder!$Q$2,Medarbejder!$Q20,Q$7=Medarbejder!$R$2,Medarbejder!$R20,Q64=Medarbejder!$S$2,Medarbejder!$S20,Q$7=Medarbejder!$T$2,Medarbejder!$T20,Q$7=Medarbejder!$U$2,Medarbejder!$U20)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_xlfn.IFS(X$7=Medarbejder!$O$2,Medarbejder!$O20,X$7=Medarbejder!$P$2,Medarbejder!$P20,X$7=Medarbejder!$Q$2,Medarbejder!$Q20,X$7=Medarbejder!$R$2,Medarbejder!$R20,X64=Medarbejder!$S$2,Medarbejder!$S20,X$7=Medarbejder!$T$2,Medarbejder!$T20,X$7=Medarbejder!$U$2,Medarbejder!$U20)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64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2"/>
        <v>0</v>
      </c>
      <c r="AJ26" s="90">
        <f>SUMIF($D$7:$AH$7,Medarbejder!$U$2,$D26:$AH26)</f>
        <v>0</v>
      </c>
      <c r="AK26" s="5">
        <f t="shared" si="3"/>
        <v>0</v>
      </c>
      <c r="AL26" s="5">
        <f t="shared" si="4"/>
        <v>0</v>
      </c>
      <c r="AM26" s="5">
        <f t="shared" si="5"/>
        <v>0</v>
      </c>
      <c r="AN26" s="5">
        <f t="shared" si="6"/>
        <v>0</v>
      </c>
      <c r="AO26" s="5">
        <f t="shared" si="7"/>
        <v>0</v>
      </c>
      <c r="AP26" s="5">
        <f t="shared" si="8"/>
        <v>0</v>
      </c>
      <c r="AQ26" s="54">
        <f>Medarbejder!F20</f>
        <v>0</v>
      </c>
      <c r="AR26" s="54">
        <f t="shared" si="9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_xlfn.IFS(J$7=Medarbejder!$O$2,Medarbejder!$O21,J$7=Medarbejder!$P$2,Medarbejder!$P21,J$7=Medarbejder!$Q$2,Medarbejder!$Q21,J$7=Medarbejder!$R$2,Medarbejder!$R21,J65=Medarbejder!$S$2,Medarbejder!$S21,J$7=Medarbejder!$T$2,Medarbejder!$T21,J$7=Medarbejder!$U$2,Medarbejder!$U21)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_xlfn.IFS(Q$7=Medarbejder!$O$2,Medarbejder!$O21,Q$7=Medarbejder!$P$2,Medarbejder!$P21,Q$7=Medarbejder!$Q$2,Medarbejder!$Q21,Q$7=Medarbejder!$R$2,Medarbejder!$R21,Q65=Medarbejder!$S$2,Medarbejder!$S21,Q$7=Medarbejder!$T$2,Medarbejder!$T21,Q$7=Medarbejder!$U$2,Medarbejder!$U21)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_xlfn.IFS(X$7=Medarbejder!$O$2,Medarbejder!$O21,X$7=Medarbejder!$P$2,Medarbejder!$P21,X$7=Medarbejder!$Q$2,Medarbejder!$Q21,X$7=Medarbejder!$R$2,Medarbejder!$R21,X65=Medarbejder!$S$2,Medarbejder!$S21,X$7=Medarbejder!$T$2,Medarbejder!$T21,X$7=Medarbejder!$U$2,Medarbejder!$U21)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65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2"/>
        <v>0</v>
      </c>
      <c r="AJ27" s="90">
        <f>SUMIF($D$7:$AH$7,Medarbejder!$U$2,$D27:$AH27)</f>
        <v>0</v>
      </c>
      <c r="AK27" s="5">
        <f t="shared" si="3"/>
        <v>0</v>
      </c>
      <c r="AL27" s="5">
        <f t="shared" si="4"/>
        <v>0</v>
      </c>
      <c r="AM27" s="5">
        <f t="shared" si="5"/>
        <v>0</v>
      </c>
      <c r="AN27" s="5">
        <f t="shared" si="6"/>
        <v>0</v>
      </c>
      <c r="AO27" s="5">
        <f t="shared" si="7"/>
        <v>0</v>
      </c>
      <c r="AP27" s="5">
        <f t="shared" si="8"/>
        <v>0</v>
      </c>
      <c r="AQ27" s="54">
        <f>Medarbejder!F21</f>
        <v>0</v>
      </c>
      <c r="AR27" s="54">
        <f t="shared" si="9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_xlfn.IFS(J$7=Medarbejder!$O$2,Medarbejder!$O22,J$7=Medarbejder!$P$2,Medarbejder!$P22,J$7=Medarbejder!$Q$2,Medarbejder!$Q22,J$7=Medarbejder!$R$2,Medarbejder!$R22,J66=Medarbejder!$S$2,Medarbejder!$S22,J$7=Medarbejder!$T$2,Medarbejder!$T22,J$7=Medarbejder!$U$2,Medarbejder!$U22)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_xlfn.IFS(Q$7=Medarbejder!$O$2,Medarbejder!$O22,Q$7=Medarbejder!$P$2,Medarbejder!$P22,Q$7=Medarbejder!$Q$2,Medarbejder!$Q22,Q$7=Medarbejder!$R$2,Medarbejder!$R22,Q66=Medarbejder!$S$2,Medarbejder!$S22,Q$7=Medarbejder!$T$2,Medarbejder!$T22,Q$7=Medarbejder!$U$2,Medarbejder!$U22)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_xlfn.IFS(X$7=Medarbejder!$O$2,Medarbejder!$O22,X$7=Medarbejder!$P$2,Medarbejder!$P22,X$7=Medarbejder!$Q$2,Medarbejder!$Q22,X$7=Medarbejder!$R$2,Medarbejder!$R22,X66=Medarbejder!$S$2,Medarbejder!$S22,X$7=Medarbejder!$T$2,Medarbejder!$T22,X$7=Medarbejder!$U$2,Medarbejder!$U22)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66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2"/>
        <v>0</v>
      </c>
      <c r="AJ28" s="90">
        <f>SUMIF($D$7:$AH$7,Medarbejder!$U$2,$D28:$AH28)</f>
        <v>0</v>
      </c>
      <c r="AK28" s="5">
        <f t="shared" si="3"/>
        <v>0</v>
      </c>
      <c r="AL28" s="5">
        <f t="shared" si="4"/>
        <v>0</v>
      </c>
      <c r="AM28" s="5">
        <f t="shared" si="5"/>
        <v>0</v>
      </c>
      <c r="AN28" s="5">
        <f t="shared" si="6"/>
        <v>0</v>
      </c>
      <c r="AO28" s="5">
        <f t="shared" si="7"/>
        <v>0</v>
      </c>
      <c r="AP28" s="5">
        <f t="shared" si="8"/>
        <v>0</v>
      </c>
      <c r="AQ28" s="54">
        <f>Medarbejder!F22</f>
        <v>0</v>
      </c>
      <c r="AR28" s="54">
        <f t="shared" si="9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_xlfn.IFS(J$7=Medarbejder!$O$2,Medarbejder!$O23,J$7=Medarbejder!$P$2,Medarbejder!$P23,J$7=Medarbejder!$Q$2,Medarbejder!$Q23,J$7=Medarbejder!$R$2,Medarbejder!$R23,J67=Medarbejder!$S$2,Medarbejder!$S23,J$7=Medarbejder!$T$2,Medarbejder!$T23,J$7=Medarbejder!$U$2,Medarbejder!$U23)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_xlfn.IFS(Q$7=Medarbejder!$O$2,Medarbejder!$O23,Q$7=Medarbejder!$P$2,Medarbejder!$P23,Q$7=Medarbejder!$Q$2,Medarbejder!$Q23,Q$7=Medarbejder!$R$2,Medarbejder!$R23,Q67=Medarbejder!$S$2,Medarbejder!$S23,Q$7=Medarbejder!$T$2,Medarbejder!$T23,Q$7=Medarbejder!$U$2,Medarbejder!$U23)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_xlfn.IFS(X$7=Medarbejder!$O$2,Medarbejder!$O23,X$7=Medarbejder!$P$2,Medarbejder!$P23,X$7=Medarbejder!$Q$2,Medarbejder!$Q23,X$7=Medarbejder!$R$2,Medarbejder!$R23,X67=Medarbejder!$S$2,Medarbejder!$S23,X$7=Medarbejder!$T$2,Medarbejder!$T23,X$7=Medarbejder!$U$2,Medarbejder!$U23)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67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2"/>
        <v>0</v>
      </c>
      <c r="AJ29" s="90">
        <f>SUMIF($D$7:$AH$7,Medarbejder!$U$2,$D29:$AH29)</f>
        <v>0</v>
      </c>
      <c r="AK29" s="5">
        <f t="shared" si="3"/>
        <v>0</v>
      </c>
      <c r="AL29" s="5">
        <f t="shared" si="4"/>
        <v>0</v>
      </c>
      <c r="AM29" s="5">
        <f t="shared" si="5"/>
        <v>0</v>
      </c>
      <c r="AN29" s="5">
        <f t="shared" si="6"/>
        <v>0</v>
      </c>
      <c r="AO29" s="5">
        <f t="shared" si="7"/>
        <v>0</v>
      </c>
      <c r="AP29" s="5">
        <f t="shared" si="8"/>
        <v>0</v>
      </c>
      <c r="AQ29" s="54">
        <f>Medarbejder!F23</f>
        <v>0</v>
      </c>
      <c r="AR29" s="54">
        <f t="shared" si="9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_xlfn.IFS(J$7=Medarbejder!$O$2,Medarbejder!$O24,J$7=Medarbejder!$P$2,Medarbejder!$P24,J$7=Medarbejder!$Q$2,Medarbejder!$Q24,J$7=Medarbejder!$R$2,Medarbejder!$R24,J68=Medarbejder!$S$2,Medarbejder!$S24,J$7=Medarbejder!$T$2,Medarbejder!$T24,J$7=Medarbejder!$U$2,Medarbejder!$U24)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_xlfn.IFS(Q$7=Medarbejder!$O$2,Medarbejder!$O24,Q$7=Medarbejder!$P$2,Medarbejder!$P24,Q$7=Medarbejder!$Q$2,Medarbejder!$Q24,Q$7=Medarbejder!$R$2,Medarbejder!$R24,Q68=Medarbejder!$S$2,Medarbejder!$S24,Q$7=Medarbejder!$T$2,Medarbejder!$T24,Q$7=Medarbejder!$U$2,Medarbejder!$U24)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_xlfn.IFS(X$7=Medarbejder!$O$2,Medarbejder!$O24,X$7=Medarbejder!$P$2,Medarbejder!$P24,X$7=Medarbejder!$Q$2,Medarbejder!$Q24,X$7=Medarbejder!$R$2,Medarbejder!$R24,X68=Medarbejder!$S$2,Medarbejder!$S24,X$7=Medarbejder!$T$2,Medarbejder!$T24,X$7=Medarbejder!$U$2,Medarbejder!$U24)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68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2"/>
        <v>0</v>
      </c>
      <c r="AJ30" s="90">
        <f>SUMIF($D$7:$AH$7,Medarbejder!$U$2,$D30:$AH30)</f>
        <v>0</v>
      </c>
      <c r="AK30" s="5">
        <f t="shared" si="3"/>
        <v>0</v>
      </c>
      <c r="AL30" s="5">
        <f t="shared" si="4"/>
        <v>0</v>
      </c>
      <c r="AM30" s="5">
        <f t="shared" si="5"/>
        <v>0</v>
      </c>
      <c r="AN30" s="5">
        <f t="shared" si="6"/>
        <v>0</v>
      </c>
      <c r="AO30" s="5">
        <f t="shared" si="7"/>
        <v>0</v>
      </c>
      <c r="AP30" s="5">
        <f t="shared" si="8"/>
        <v>0</v>
      </c>
      <c r="AQ30" s="54">
        <f>Medarbejder!F24</f>
        <v>0</v>
      </c>
      <c r="AR30" s="54">
        <f t="shared" si="9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_xlfn.IFS(J$7=Medarbejder!$O$2,Medarbejder!$O25,J$7=Medarbejder!$P$2,Medarbejder!$P25,J$7=Medarbejder!$Q$2,Medarbejder!$Q25,J$7=Medarbejder!$R$2,Medarbejder!$R25,J69=Medarbejder!$S$2,Medarbejder!$S25,J$7=Medarbejder!$T$2,Medarbejder!$T25,J$7=Medarbejder!$U$2,Medarbejder!$U25)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_xlfn.IFS(Q$7=Medarbejder!$O$2,Medarbejder!$O25,Q$7=Medarbejder!$P$2,Medarbejder!$P25,Q$7=Medarbejder!$Q$2,Medarbejder!$Q25,Q$7=Medarbejder!$R$2,Medarbejder!$R25,Q69=Medarbejder!$S$2,Medarbejder!$S25,Q$7=Medarbejder!$T$2,Medarbejder!$T25,Q$7=Medarbejder!$U$2,Medarbejder!$U25)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_xlfn.IFS(X$7=Medarbejder!$O$2,Medarbejder!$O25,X$7=Medarbejder!$P$2,Medarbejder!$P25,X$7=Medarbejder!$Q$2,Medarbejder!$Q25,X$7=Medarbejder!$R$2,Medarbejder!$R25,X69=Medarbejder!$S$2,Medarbejder!$S25,X$7=Medarbejder!$T$2,Medarbejder!$T25,X$7=Medarbejder!$U$2,Medarbejder!$U25)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69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2"/>
        <v>0</v>
      </c>
      <c r="AJ31" s="90">
        <f>SUMIF($D$7:$AH$7,Medarbejder!$U$2,$D31:$AH31)</f>
        <v>0</v>
      </c>
      <c r="AK31" s="5">
        <f t="shared" si="3"/>
        <v>0</v>
      </c>
      <c r="AL31" s="5">
        <f t="shared" si="4"/>
        <v>0</v>
      </c>
      <c r="AM31" s="5">
        <f t="shared" si="5"/>
        <v>0</v>
      </c>
      <c r="AN31" s="5">
        <f t="shared" si="6"/>
        <v>0</v>
      </c>
      <c r="AO31" s="5">
        <f t="shared" si="7"/>
        <v>0</v>
      </c>
      <c r="AP31" s="5">
        <f t="shared" si="8"/>
        <v>0</v>
      </c>
      <c r="AQ31" s="54">
        <f>Medarbejder!F25</f>
        <v>0</v>
      </c>
      <c r="AR31" s="54">
        <f t="shared" si="9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_xlfn.IFS(J$7=Medarbejder!$O$2,Medarbejder!$O26,J$7=Medarbejder!$P$2,Medarbejder!$P26,J$7=Medarbejder!$Q$2,Medarbejder!$Q26,J$7=Medarbejder!$R$2,Medarbejder!$R26,J70=Medarbejder!$S$2,Medarbejder!$S26,J$7=Medarbejder!$T$2,Medarbejder!$T26,J$7=Medarbejder!$U$2,Medarbejder!$U26)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_xlfn.IFS(Q$7=Medarbejder!$O$2,Medarbejder!$O26,Q$7=Medarbejder!$P$2,Medarbejder!$P26,Q$7=Medarbejder!$Q$2,Medarbejder!$Q26,Q$7=Medarbejder!$R$2,Medarbejder!$R26,Q70=Medarbejder!$S$2,Medarbejder!$S26,Q$7=Medarbejder!$T$2,Medarbejder!$T26,Q$7=Medarbejder!$U$2,Medarbejder!$U26)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_xlfn.IFS(X$7=Medarbejder!$O$2,Medarbejder!$O26,X$7=Medarbejder!$P$2,Medarbejder!$P26,X$7=Medarbejder!$Q$2,Medarbejder!$Q26,X$7=Medarbejder!$R$2,Medarbejder!$R26,X70=Medarbejder!$S$2,Medarbejder!$S26,X$7=Medarbejder!$T$2,Medarbejder!$T26,X$7=Medarbejder!$U$2,Medarbejder!$U26)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70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2"/>
        <v>0</v>
      </c>
      <c r="AJ32" s="90">
        <f>SUMIF($D$7:$AH$7,Medarbejder!$U$2,$D32:$AH32)</f>
        <v>0</v>
      </c>
      <c r="AK32" s="5">
        <f t="shared" si="3"/>
        <v>0</v>
      </c>
      <c r="AL32" s="5">
        <f t="shared" si="4"/>
        <v>0</v>
      </c>
      <c r="AM32" s="5">
        <f t="shared" si="5"/>
        <v>0</v>
      </c>
      <c r="AN32" s="5">
        <f t="shared" si="6"/>
        <v>0</v>
      </c>
      <c r="AO32" s="5">
        <f t="shared" si="7"/>
        <v>0</v>
      </c>
      <c r="AP32" s="5">
        <f t="shared" si="8"/>
        <v>0</v>
      </c>
      <c r="AQ32" s="54">
        <f>Medarbejder!F26</f>
        <v>0</v>
      </c>
      <c r="AR32" s="54">
        <f t="shared" si="9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_xlfn.IFS(J$7=Medarbejder!$O$2,Medarbejder!$O27,J$7=Medarbejder!$P$2,Medarbejder!$P27,J$7=Medarbejder!$Q$2,Medarbejder!$Q27,J$7=Medarbejder!$R$2,Medarbejder!$R27,J71=Medarbejder!$S$2,Medarbejder!$S27,J$7=Medarbejder!$T$2,Medarbejder!$T27,J$7=Medarbejder!$U$2,Medarbejder!$U27)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_xlfn.IFS(Q$7=Medarbejder!$O$2,Medarbejder!$O27,Q$7=Medarbejder!$P$2,Medarbejder!$P27,Q$7=Medarbejder!$Q$2,Medarbejder!$Q27,Q$7=Medarbejder!$R$2,Medarbejder!$R27,Q71=Medarbejder!$S$2,Medarbejder!$S27,Q$7=Medarbejder!$T$2,Medarbejder!$T27,Q$7=Medarbejder!$U$2,Medarbejder!$U27)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_xlfn.IFS(X$7=Medarbejder!$O$2,Medarbejder!$O27,X$7=Medarbejder!$P$2,Medarbejder!$P27,X$7=Medarbejder!$Q$2,Medarbejder!$Q27,X$7=Medarbejder!$R$2,Medarbejder!$R27,X71=Medarbejder!$S$2,Medarbejder!$S27,X$7=Medarbejder!$T$2,Medarbejder!$T27,X$7=Medarbejder!$U$2,Medarbejder!$U27)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71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2"/>
        <v>0</v>
      </c>
      <c r="AJ33" s="90">
        <f>SUMIF($D$7:$AH$7,Medarbejder!$U$2,$D33:$AH33)</f>
        <v>0</v>
      </c>
      <c r="AK33" s="5">
        <f t="shared" si="3"/>
        <v>0</v>
      </c>
      <c r="AL33" s="5">
        <f t="shared" si="4"/>
        <v>0</v>
      </c>
      <c r="AM33" s="5">
        <f t="shared" si="5"/>
        <v>0</v>
      </c>
      <c r="AN33" s="5">
        <f t="shared" si="6"/>
        <v>0</v>
      </c>
      <c r="AO33" s="5">
        <f t="shared" si="7"/>
        <v>0</v>
      </c>
      <c r="AP33" s="5">
        <f t="shared" si="8"/>
        <v>0</v>
      </c>
      <c r="AQ33" s="54">
        <f>Medarbejder!F27</f>
        <v>0</v>
      </c>
      <c r="AR33" s="54">
        <f t="shared" si="9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_xlfn.IFS(J$7=Medarbejder!$O$2,Medarbejder!$O28,J$7=Medarbejder!$P$2,Medarbejder!$P28,J$7=Medarbejder!$Q$2,Medarbejder!$Q28,J$7=Medarbejder!$R$2,Medarbejder!$R28,J72=Medarbejder!$S$2,Medarbejder!$S28,J$7=Medarbejder!$T$2,Medarbejder!$T28,J$7=Medarbejder!$U$2,Medarbejder!$U28)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_xlfn.IFS(Q$7=Medarbejder!$O$2,Medarbejder!$O28,Q$7=Medarbejder!$P$2,Medarbejder!$P28,Q$7=Medarbejder!$Q$2,Medarbejder!$Q28,Q$7=Medarbejder!$R$2,Medarbejder!$R28,Q72=Medarbejder!$S$2,Medarbejder!$S28,Q$7=Medarbejder!$T$2,Medarbejder!$T28,Q$7=Medarbejder!$U$2,Medarbejder!$U28)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_xlfn.IFS(X$7=Medarbejder!$O$2,Medarbejder!$O28,X$7=Medarbejder!$P$2,Medarbejder!$P28,X$7=Medarbejder!$Q$2,Medarbejder!$Q28,X$7=Medarbejder!$R$2,Medarbejder!$R28,X72=Medarbejder!$S$2,Medarbejder!$S28,X$7=Medarbejder!$T$2,Medarbejder!$T28,X$7=Medarbejder!$U$2,Medarbejder!$U28)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72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2"/>
        <v>0</v>
      </c>
      <c r="AJ34" s="90">
        <f>SUMIF($D$7:$AH$7,Medarbejder!$U$2,$D34:$AH34)</f>
        <v>0</v>
      </c>
      <c r="AK34" s="5">
        <f t="shared" si="3"/>
        <v>0</v>
      </c>
      <c r="AL34" s="5">
        <f t="shared" si="4"/>
        <v>0</v>
      </c>
      <c r="AM34" s="5">
        <f t="shared" si="5"/>
        <v>0</v>
      </c>
      <c r="AN34" s="5">
        <f t="shared" si="6"/>
        <v>0</v>
      </c>
      <c r="AO34" s="5">
        <f t="shared" si="7"/>
        <v>0</v>
      </c>
      <c r="AP34" s="5">
        <f t="shared" si="8"/>
        <v>0</v>
      </c>
      <c r="AQ34" s="54">
        <f>Medarbejder!F28</f>
        <v>0</v>
      </c>
      <c r="AR34" s="54">
        <f t="shared" si="9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_xlfn.IFS(J$7=Medarbejder!$O$2,Medarbejder!$O29,J$7=Medarbejder!$P$2,Medarbejder!$P29,J$7=Medarbejder!$Q$2,Medarbejder!$Q29,J$7=Medarbejder!$R$2,Medarbejder!$R29,J73=Medarbejder!$S$2,Medarbejder!$S29,J$7=Medarbejder!$T$2,Medarbejder!$T29,J$7=Medarbejder!$U$2,Medarbejder!$U29)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_xlfn.IFS(Q$7=Medarbejder!$O$2,Medarbejder!$O29,Q$7=Medarbejder!$P$2,Medarbejder!$P29,Q$7=Medarbejder!$Q$2,Medarbejder!$Q29,Q$7=Medarbejder!$R$2,Medarbejder!$R29,Q73=Medarbejder!$S$2,Medarbejder!$S29,Q$7=Medarbejder!$T$2,Medarbejder!$T29,Q$7=Medarbejder!$U$2,Medarbejder!$U29)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_xlfn.IFS(X$7=Medarbejder!$O$2,Medarbejder!$O29,X$7=Medarbejder!$P$2,Medarbejder!$P29,X$7=Medarbejder!$Q$2,Medarbejder!$Q29,X$7=Medarbejder!$R$2,Medarbejder!$R29,X73=Medarbejder!$S$2,Medarbejder!$S29,X$7=Medarbejder!$T$2,Medarbejder!$T29,X$7=Medarbejder!$U$2,Medarbejder!$U29)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73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2"/>
        <v>0</v>
      </c>
      <c r="AJ35" s="90">
        <f>SUMIF($D$7:$AH$7,Medarbejder!$U$2,$D35:$AH35)</f>
        <v>0</v>
      </c>
      <c r="AK35" s="5">
        <f t="shared" si="3"/>
        <v>0</v>
      </c>
      <c r="AL35" s="5">
        <f t="shared" si="4"/>
        <v>0</v>
      </c>
      <c r="AM35" s="5">
        <f t="shared" si="5"/>
        <v>0</v>
      </c>
      <c r="AN35" s="5">
        <f t="shared" si="6"/>
        <v>0</v>
      </c>
      <c r="AO35" s="5">
        <f t="shared" si="7"/>
        <v>0</v>
      </c>
      <c r="AP35" s="5">
        <f t="shared" si="8"/>
        <v>0</v>
      </c>
      <c r="AQ35" s="54">
        <f>Medarbejder!F29</f>
        <v>0</v>
      </c>
      <c r="AR35" s="54">
        <f t="shared" si="9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_xlfn.IFS(J$7=Medarbejder!$O$2,Medarbejder!$O30,J$7=Medarbejder!$P$2,Medarbejder!$P30,J$7=Medarbejder!$Q$2,Medarbejder!$Q30,J$7=Medarbejder!$R$2,Medarbejder!$R30,J74=Medarbejder!$S$2,Medarbejder!$S30,J$7=Medarbejder!$T$2,Medarbejder!$T30,J$7=Medarbejder!$U$2,Medarbejder!$U30)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_xlfn.IFS(Q$7=Medarbejder!$O$2,Medarbejder!$O30,Q$7=Medarbejder!$P$2,Medarbejder!$P30,Q$7=Medarbejder!$Q$2,Medarbejder!$Q30,Q$7=Medarbejder!$R$2,Medarbejder!$R30,Q74=Medarbejder!$S$2,Medarbejder!$S30,Q$7=Medarbejder!$T$2,Medarbejder!$T30,Q$7=Medarbejder!$U$2,Medarbejder!$U30)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_xlfn.IFS(X$7=Medarbejder!$O$2,Medarbejder!$O30,X$7=Medarbejder!$P$2,Medarbejder!$P30,X$7=Medarbejder!$Q$2,Medarbejder!$Q30,X$7=Medarbejder!$R$2,Medarbejder!$R30,X74=Medarbejder!$S$2,Medarbejder!$S30,X$7=Medarbejder!$T$2,Medarbejder!$T30,X$7=Medarbejder!$U$2,Medarbejder!$U30)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74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2"/>
        <v>0</v>
      </c>
      <c r="AJ36" s="90">
        <f>SUMIF($D$7:$AH$7,Medarbejder!$U$2,$D36:$AH36)</f>
        <v>0</v>
      </c>
      <c r="AK36" s="5">
        <f t="shared" si="3"/>
        <v>0</v>
      </c>
      <c r="AL36" s="5">
        <f t="shared" si="4"/>
        <v>0</v>
      </c>
      <c r="AM36" s="5">
        <f t="shared" si="5"/>
        <v>0</v>
      </c>
      <c r="AN36" s="5">
        <f t="shared" si="6"/>
        <v>0</v>
      </c>
      <c r="AO36" s="5">
        <f t="shared" si="7"/>
        <v>0</v>
      </c>
      <c r="AP36" s="5">
        <f t="shared" si="8"/>
        <v>0</v>
      </c>
      <c r="AQ36" s="54">
        <f>Medarbejder!F30</f>
        <v>0</v>
      </c>
      <c r="AR36" s="54">
        <f t="shared" si="9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_xlfn.IFS(J$7=Medarbejder!$O$2,Medarbejder!$O31,J$7=Medarbejder!$P$2,Medarbejder!$P31,J$7=Medarbejder!$Q$2,Medarbejder!$Q31,J$7=Medarbejder!$R$2,Medarbejder!$R31,J75=Medarbejder!$S$2,Medarbejder!$S31,J$7=Medarbejder!$T$2,Medarbejder!$T31,J$7=Medarbejder!$U$2,Medarbejder!$U31)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_xlfn.IFS(Q$7=Medarbejder!$O$2,Medarbejder!$O31,Q$7=Medarbejder!$P$2,Medarbejder!$P31,Q$7=Medarbejder!$Q$2,Medarbejder!$Q31,Q$7=Medarbejder!$R$2,Medarbejder!$R31,Q75=Medarbejder!$S$2,Medarbejder!$S31,Q$7=Medarbejder!$T$2,Medarbejder!$T31,Q$7=Medarbejder!$U$2,Medarbejder!$U31)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_xlfn.IFS(X$7=Medarbejder!$O$2,Medarbejder!$O31,X$7=Medarbejder!$P$2,Medarbejder!$P31,X$7=Medarbejder!$Q$2,Medarbejder!$Q31,X$7=Medarbejder!$R$2,Medarbejder!$R31,X75=Medarbejder!$S$2,Medarbejder!$S31,X$7=Medarbejder!$T$2,Medarbejder!$T31,X$7=Medarbejder!$U$2,Medarbejder!$U31)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75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2"/>
        <v>0</v>
      </c>
      <c r="AJ37" s="90">
        <f>SUMIF($D$7:$AH$7,Medarbejder!$U$2,$D37:$AH37)</f>
        <v>0</v>
      </c>
      <c r="AK37" s="5">
        <f t="shared" si="3"/>
        <v>0</v>
      </c>
      <c r="AL37" s="5">
        <f t="shared" si="4"/>
        <v>0</v>
      </c>
      <c r="AM37" s="5">
        <f t="shared" si="5"/>
        <v>0</v>
      </c>
      <c r="AN37" s="5">
        <f t="shared" si="6"/>
        <v>0</v>
      </c>
      <c r="AO37" s="5">
        <f t="shared" si="7"/>
        <v>0</v>
      </c>
      <c r="AP37" s="5">
        <f t="shared" si="8"/>
        <v>0</v>
      </c>
      <c r="AQ37" s="54">
        <f>Medarbejder!F31</f>
        <v>0</v>
      </c>
      <c r="AR37" s="54">
        <f t="shared" si="9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_xlfn.IFS(J$7=Medarbejder!$O$2,Medarbejder!$O32,J$7=Medarbejder!$P$2,Medarbejder!$P32,J$7=Medarbejder!$Q$2,Medarbejder!$Q32,J$7=Medarbejder!$R$2,Medarbejder!$R32,J76=Medarbejder!$S$2,Medarbejder!$S32,J$7=Medarbejder!$T$2,Medarbejder!$T32,J$7=Medarbejder!$U$2,Medarbejder!$U32)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_xlfn.IFS(Q$7=Medarbejder!$O$2,Medarbejder!$O32,Q$7=Medarbejder!$P$2,Medarbejder!$P32,Q$7=Medarbejder!$Q$2,Medarbejder!$Q32,Q$7=Medarbejder!$R$2,Medarbejder!$R32,Q76=Medarbejder!$S$2,Medarbejder!$S32,Q$7=Medarbejder!$T$2,Medarbejder!$T32,Q$7=Medarbejder!$U$2,Medarbejder!$U32)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_xlfn.IFS(X$7=Medarbejder!$O$2,Medarbejder!$O32,X$7=Medarbejder!$P$2,Medarbejder!$P32,X$7=Medarbejder!$Q$2,Medarbejder!$Q32,X$7=Medarbejder!$R$2,Medarbejder!$R32,X76=Medarbejder!$S$2,Medarbejder!$S32,X$7=Medarbejder!$T$2,Medarbejder!$T32,X$7=Medarbejder!$U$2,Medarbejder!$U32)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76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2"/>
        <v>0</v>
      </c>
      <c r="AJ38" s="90">
        <f>SUMIF($D$7:$AH$7,Medarbejder!$U$2,$D38:$AH38)</f>
        <v>0</v>
      </c>
      <c r="AK38" s="5">
        <f t="shared" si="3"/>
        <v>0</v>
      </c>
      <c r="AL38" s="5">
        <f t="shared" si="4"/>
        <v>0</v>
      </c>
      <c r="AM38" s="5">
        <f t="shared" si="5"/>
        <v>0</v>
      </c>
      <c r="AN38" s="5">
        <f t="shared" si="6"/>
        <v>0</v>
      </c>
      <c r="AO38" s="5">
        <f t="shared" si="7"/>
        <v>0</v>
      </c>
      <c r="AP38" s="5">
        <f t="shared" si="8"/>
        <v>0</v>
      </c>
      <c r="AQ38" s="54">
        <f>Medarbejder!F32</f>
        <v>0</v>
      </c>
      <c r="AR38" s="54">
        <f t="shared" si="9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_xlfn.IFS(J$7=Medarbejder!$O$2,Medarbejder!$O33,J$7=Medarbejder!$P$2,Medarbejder!$P33,J$7=Medarbejder!$Q$2,Medarbejder!$Q33,J$7=Medarbejder!$R$2,Medarbejder!$R33,J77=Medarbejder!$S$2,Medarbejder!$S33,J$7=Medarbejder!$T$2,Medarbejder!$T33,J$7=Medarbejder!$U$2,Medarbejder!$U33)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_xlfn.IFS(Q$7=Medarbejder!$O$2,Medarbejder!$O33,Q$7=Medarbejder!$P$2,Medarbejder!$P33,Q$7=Medarbejder!$Q$2,Medarbejder!$Q33,Q$7=Medarbejder!$R$2,Medarbejder!$R33,Q77=Medarbejder!$S$2,Medarbejder!$S33,Q$7=Medarbejder!$T$2,Medarbejder!$T33,Q$7=Medarbejder!$U$2,Medarbejder!$U33)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_xlfn.IFS(X$7=Medarbejder!$O$2,Medarbejder!$O33,X$7=Medarbejder!$P$2,Medarbejder!$P33,X$7=Medarbejder!$Q$2,Medarbejder!$Q33,X$7=Medarbejder!$R$2,Medarbejder!$R33,X77=Medarbejder!$S$2,Medarbejder!$S33,X$7=Medarbejder!$T$2,Medarbejder!$T33,X$7=Medarbejder!$U$2,Medarbejder!$U33)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77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2"/>
        <v>0</v>
      </c>
      <c r="AJ39" s="90">
        <f>SUMIF($D$7:$AH$7,Medarbejder!$U$2,$D39:$AH39)</f>
        <v>0</v>
      </c>
      <c r="AK39" s="5">
        <f t="shared" si="3"/>
        <v>0</v>
      </c>
      <c r="AL39" s="5">
        <f t="shared" si="4"/>
        <v>0</v>
      </c>
      <c r="AM39" s="5">
        <f t="shared" si="5"/>
        <v>0</v>
      </c>
      <c r="AN39" s="5">
        <f t="shared" si="6"/>
        <v>0</v>
      </c>
      <c r="AO39" s="5">
        <f t="shared" si="7"/>
        <v>0</v>
      </c>
      <c r="AP39" s="5">
        <f t="shared" si="8"/>
        <v>0</v>
      </c>
      <c r="AQ39" s="54">
        <f>Medarbejder!F33</f>
        <v>0</v>
      </c>
      <c r="AR39" s="54">
        <f t="shared" si="9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_xlfn.IFS(J$7=Medarbejder!$O$2,Medarbejder!$O34,J$7=Medarbejder!$P$2,Medarbejder!$P34,J$7=Medarbejder!$Q$2,Medarbejder!$Q34,J$7=Medarbejder!$R$2,Medarbejder!$R34,J78=Medarbejder!$S$2,Medarbejder!$S34,J$7=Medarbejder!$T$2,Medarbejder!$T34,J$7=Medarbejder!$U$2,Medarbejder!$U34)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_xlfn.IFS(Q$7=Medarbejder!$O$2,Medarbejder!$O34,Q$7=Medarbejder!$P$2,Medarbejder!$P34,Q$7=Medarbejder!$Q$2,Medarbejder!$Q34,Q$7=Medarbejder!$R$2,Medarbejder!$R34,Q78=Medarbejder!$S$2,Medarbejder!$S34,Q$7=Medarbejder!$T$2,Medarbejder!$T34,Q$7=Medarbejder!$U$2,Medarbejder!$U34)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_xlfn.IFS(X$7=Medarbejder!$O$2,Medarbejder!$O34,X$7=Medarbejder!$P$2,Medarbejder!$P34,X$7=Medarbejder!$Q$2,Medarbejder!$Q34,X$7=Medarbejder!$R$2,Medarbejder!$R34,X78=Medarbejder!$S$2,Medarbejder!$S34,X$7=Medarbejder!$T$2,Medarbejder!$T34,X$7=Medarbejder!$U$2,Medarbejder!$U34)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78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2"/>
        <v>0</v>
      </c>
      <c r="AJ40" s="90">
        <f>SUMIF($D$7:$AH$7,Medarbejder!$U$2,$D40:$AH40)</f>
        <v>0</v>
      </c>
      <c r="AK40" s="5">
        <f t="shared" si="3"/>
        <v>0</v>
      </c>
      <c r="AL40" s="5">
        <f t="shared" si="4"/>
        <v>0</v>
      </c>
      <c r="AM40" s="5">
        <f t="shared" si="5"/>
        <v>0</v>
      </c>
      <c r="AN40" s="5">
        <f t="shared" si="6"/>
        <v>0</v>
      </c>
      <c r="AO40" s="5">
        <f t="shared" si="7"/>
        <v>0</v>
      </c>
      <c r="AP40" s="5">
        <f t="shared" si="8"/>
        <v>0</v>
      </c>
      <c r="AQ40" s="54">
        <f>Medarbejder!F34</f>
        <v>0</v>
      </c>
      <c r="AR40" s="54">
        <f t="shared" si="9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_xlfn.IFS(J$7=Medarbejder!$O$2,Medarbejder!$O35,J$7=Medarbejder!$P$2,Medarbejder!$P35,J$7=Medarbejder!$Q$2,Medarbejder!$Q35,J$7=Medarbejder!$R$2,Medarbejder!$R35,J79=Medarbejder!$S$2,Medarbejder!$S35,J$7=Medarbejder!$T$2,Medarbejder!$T35,J$7=Medarbejder!$U$2,Medarbejder!$U35)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_xlfn.IFS(Q$7=Medarbejder!$O$2,Medarbejder!$O35,Q$7=Medarbejder!$P$2,Medarbejder!$P35,Q$7=Medarbejder!$Q$2,Medarbejder!$Q35,Q$7=Medarbejder!$R$2,Medarbejder!$R35,Q79=Medarbejder!$S$2,Medarbejder!$S35,Q$7=Medarbejder!$T$2,Medarbejder!$T35,Q$7=Medarbejder!$U$2,Medarbejder!$U35)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_xlfn.IFS(X$7=Medarbejder!$O$2,Medarbejder!$O35,X$7=Medarbejder!$P$2,Medarbejder!$P35,X$7=Medarbejder!$Q$2,Medarbejder!$Q35,X$7=Medarbejder!$R$2,Medarbejder!$R35,X79=Medarbejder!$S$2,Medarbejder!$S35,X$7=Medarbejder!$T$2,Medarbejder!$T35,X$7=Medarbejder!$U$2,Medarbejder!$U35)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79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2"/>
        <v>0</v>
      </c>
      <c r="AJ41" s="90">
        <f>SUMIF($D$7:$AH$7,Medarbejder!$U$2,$D41:$AH41)</f>
        <v>0</v>
      </c>
      <c r="AK41" s="5">
        <f t="shared" si="3"/>
        <v>0</v>
      </c>
      <c r="AL41" s="5">
        <f t="shared" si="4"/>
        <v>0</v>
      </c>
      <c r="AM41" s="5">
        <f t="shared" si="5"/>
        <v>0</v>
      </c>
      <c r="AN41" s="5">
        <f t="shared" si="6"/>
        <v>0</v>
      </c>
      <c r="AO41" s="5">
        <f t="shared" si="7"/>
        <v>0</v>
      </c>
      <c r="AP41" s="5">
        <f t="shared" si="8"/>
        <v>0</v>
      </c>
      <c r="AQ41" s="54">
        <f>Medarbejder!F35</f>
        <v>0</v>
      </c>
      <c r="AR41" s="54">
        <f t="shared" si="9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_xlfn.IFS(J$7=Medarbejder!$O$2,Medarbejder!$O36,J$7=Medarbejder!$P$2,Medarbejder!$P36,J$7=Medarbejder!$Q$2,Medarbejder!$Q36,J$7=Medarbejder!$R$2,Medarbejder!$R36,J80=Medarbejder!$S$2,Medarbejder!$S36,J$7=Medarbejder!$T$2,Medarbejder!$T36,J$7=Medarbejder!$U$2,Medarbejder!$U36)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_xlfn.IFS(Q$7=Medarbejder!$O$2,Medarbejder!$O36,Q$7=Medarbejder!$P$2,Medarbejder!$P36,Q$7=Medarbejder!$Q$2,Medarbejder!$Q36,Q$7=Medarbejder!$R$2,Medarbejder!$R36,Q80=Medarbejder!$S$2,Medarbejder!$S36,Q$7=Medarbejder!$T$2,Medarbejder!$T36,Q$7=Medarbejder!$U$2,Medarbejder!$U36)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_xlfn.IFS(X$7=Medarbejder!$O$2,Medarbejder!$O36,X$7=Medarbejder!$P$2,Medarbejder!$P36,X$7=Medarbejder!$Q$2,Medarbejder!$Q36,X$7=Medarbejder!$R$2,Medarbejder!$R36,X80=Medarbejder!$S$2,Medarbejder!$S36,X$7=Medarbejder!$T$2,Medarbejder!$T36,X$7=Medarbejder!$U$2,Medarbejder!$U36)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80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2"/>
        <v>0</v>
      </c>
      <c r="AJ42" s="90">
        <f>SUMIF($D$7:$AH$7,Medarbejder!$U$2,$D42:$AH42)</f>
        <v>0</v>
      </c>
      <c r="AK42" s="5">
        <f t="shared" si="3"/>
        <v>0</v>
      </c>
      <c r="AL42" s="5">
        <f t="shared" si="4"/>
        <v>0</v>
      </c>
      <c r="AM42" s="5">
        <f t="shared" si="5"/>
        <v>0</v>
      </c>
      <c r="AN42" s="5">
        <f t="shared" si="6"/>
        <v>0</v>
      </c>
      <c r="AO42" s="5">
        <f t="shared" si="7"/>
        <v>0</v>
      </c>
      <c r="AP42" s="5">
        <f t="shared" si="8"/>
        <v>0</v>
      </c>
      <c r="AQ42" s="54">
        <f>Medarbejder!F36</f>
        <v>0</v>
      </c>
      <c r="AR42" s="54">
        <f t="shared" si="9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_xlfn.IFS(J$7=Medarbejder!$O$2,Medarbejder!$O37,J$7=Medarbejder!$P$2,Medarbejder!$P37,J$7=Medarbejder!$Q$2,Medarbejder!$Q37,J$7=Medarbejder!$R$2,Medarbejder!$R37,J81=Medarbejder!$S$2,Medarbejder!$S37,J$7=Medarbejder!$T$2,Medarbejder!$T37,J$7=Medarbejder!$U$2,Medarbejder!$U37)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_xlfn.IFS(Q$7=Medarbejder!$O$2,Medarbejder!$O37,Q$7=Medarbejder!$P$2,Medarbejder!$P37,Q$7=Medarbejder!$Q$2,Medarbejder!$Q37,Q$7=Medarbejder!$R$2,Medarbejder!$R37,Q81=Medarbejder!$S$2,Medarbejder!$S37,Q$7=Medarbejder!$T$2,Medarbejder!$T37,Q$7=Medarbejder!$U$2,Medarbejder!$U37)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_xlfn.IFS(X$7=Medarbejder!$O$2,Medarbejder!$O37,X$7=Medarbejder!$P$2,Medarbejder!$P37,X$7=Medarbejder!$Q$2,Medarbejder!$Q37,X$7=Medarbejder!$R$2,Medarbejder!$R37,X81=Medarbejder!$S$2,Medarbejder!$S37,X$7=Medarbejder!$T$2,Medarbejder!$T37,X$7=Medarbejder!$U$2,Medarbejder!$U37)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81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2"/>
        <v>0</v>
      </c>
      <c r="AJ43" s="90">
        <f>SUMIF($D$7:$AH$7,Medarbejder!$U$2,$D43:$AH43)</f>
        <v>0</v>
      </c>
      <c r="AK43" s="5">
        <f t="shared" si="3"/>
        <v>0</v>
      </c>
      <c r="AL43" s="5">
        <f t="shared" si="4"/>
        <v>0</v>
      </c>
      <c r="AM43" s="5">
        <f t="shared" si="5"/>
        <v>0</v>
      </c>
      <c r="AN43" s="5">
        <f t="shared" si="6"/>
        <v>0</v>
      </c>
      <c r="AO43" s="5">
        <f t="shared" si="7"/>
        <v>0</v>
      </c>
      <c r="AP43" s="5">
        <f t="shared" si="8"/>
        <v>0</v>
      </c>
      <c r="AQ43" s="54">
        <f>Medarbejder!F37</f>
        <v>0</v>
      </c>
      <c r="AR43" s="54">
        <f t="shared" si="9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_xlfn.IFS(J$7=Medarbejder!$O$2,Medarbejder!$O38,J$7=Medarbejder!$P$2,Medarbejder!$P38,J$7=Medarbejder!$Q$2,Medarbejder!$Q38,J$7=Medarbejder!$R$2,Medarbejder!$R38,J82=Medarbejder!$S$2,Medarbejder!$S38,J$7=Medarbejder!$T$2,Medarbejder!$T38,J$7=Medarbejder!$U$2,Medarbejder!$U38)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_xlfn.IFS(Q$7=Medarbejder!$O$2,Medarbejder!$O38,Q$7=Medarbejder!$P$2,Medarbejder!$P38,Q$7=Medarbejder!$Q$2,Medarbejder!$Q38,Q$7=Medarbejder!$R$2,Medarbejder!$R38,Q82=Medarbejder!$S$2,Medarbejder!$S38,Q$7=Medarbejder!$T$2,Medarbejder!$T38,Q$7=Medarbejder!$U$2,Medarbejder!$U38)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_xlfn.IFS(X$7=Medarbejder!$O$2,Medarbejder!$O38,X$7=Medarbejder!$P$2,Medarbejder!$P38,X$7=Medarbejder!$Q$2,Medarbejder!$Q38,X$7=Medarbejder!$R$2,Medarbejder!$R38,X82=Medarbejder!$S$2,Medarbejder!$S38,X$7=Medarbejder!$T$2,Medarbejder!$T38,X$7=Medarbejder!$U$2,Medarbejder!$U38)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82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2"/>
        <v>0</v>
      </c>
      <c r="AJ44" s="90">
        <f>SUMIF($D$7:$AH$7,Medarbejder!$U$2,$D44:$AH44)</f>
        <v>0</v>
      </c>
      <c r="AK44" s="5">
        <f t="shared" si="3"/>
        <v>0</v>
      </c>
      <c r="AL44" s="5">
        <f t="shared" si="4"/>
        <v>0</v>
      </c>
      <c r="AM44" s="5">
        <f t="shared" si="5"/>
        <v>0</v>
      </c>
      <c r="AN44" s="5">
        <f t="shared" si="6"/>
        <v>0</v>
      </c>
      <c r="AO44" s="5">
        <f t="shared" si="7"/>
        <v>0</v>
      </c>
      <c r="AP44" s="5">
        <f t="shared" si="8"/>
        <v>0</v>
      </c>
      <c r="AQ44" s="54">
        <f>Medarbejder!F38</f>
        <v>0</v>
      </c>
      <c r="AR44" s="54">
        <f t="shared" si="9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_xlfn.IFS(J$7=Medarbejder!$O$2,Medarbejder!$O39,J$7=Medarbejder!$P$2,Medarbejder!$P39,J$7=Medarbejder!$Q$2,Medarbejder!$Q39,J$7=Medarbejder!$R$2,Medarbejder!$R39,J83=Medarbejder!$S$2,Medarbejder!$S39,J$7=Medarbejder!$T$2,Medarbejder!$T39,J$7=Medarbejder!$U$2,Medarbejder!$U39)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_xlfn.IFS(Q$7=Medarbejder!$O$2,Medarbejder!$O39,Q$7=Medarbejder!$P$2,Medarbejder!$P39,Q$7=Medarbejder!$Q$2,Medarbejder!$Q39,Q$7=Medarbejder!$R$2,Medarbejder!$R39,Q83=Medarbejder!$S$2,Medarbejder!$S39,Q$7=Medarbejder!$T$2,Medarbejder!$T39,Q$7=Medarbejder!$U$2,Medarbejder!$U39)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_xlfn.IFS(X$7=Medarbejder!$O$2,Medarbejder!$O39,X$7=Medarbejder!$P$2,Medarbejder!$P39,X$7=Medarbejder!$Q$2,Medarbejder!$Q39,X$7=Medarbejder!$R$2,Medarbejder!$R39,X83=Medarbejder!$S$2,Medarbejder!$S39,X$7=Medarbejder!$T$2,Medarbejder!$T39,X$7=Medarbejder!$U$2,Medarbejder!$U39)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83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2"/>
        <v>0</v>
      </c>
      <c r="AJ45" s="90">
        <f>SUMIF($D$7:$AH$7,Medarbejder!$U$2,$D45:$AH45)</f>
        <v>0</v>
      </c>
      <c r="AK45" s="5">
        <f t="shared" si="3"/>
        <v>0</v>
      </c>
      <c r="AL45" s="5">
        <f t="shared" si="4"/>
        <v>0</v>
      </c>
      <c r="AM45" s="5">
        <f t="shared" si="5"/>
        <v>0</v>
      </c>
      <c r="AN45" s="5">
        <f t="shared" si="6"/>
        <v>0</v>
      </c>
      <c r="AO45" s="5">
        <f t="shared" si="7"/>
        <v>0</v>
      </c>
      <c r="AP45" s="5">
        <f t="shared" si="8"/>
        <v>0</v>
      </c>
      <c r="AQ45" s="54">
        <f>Medarbejder!F39</f>
        <v>0</v>
      </c>
      <c r="AR45" s="54">
        <f t="shared" si="9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_xlfn.IFS(J$7=Medarbejder!$O$2,Medarbejder!$O40,J$7=Medarbejder!$P$2,Medarbejder!$P40,J$7=Medarbejder!$Q$2,Medarbejder!$Q40,J$7=Medarbejder!$R$2,Medarbejder!$R40,J84=Medarbejder!$S$2,Medarbejder!$S40,J$7=Medarbejder!$T$2,Medarbejder!$T40,J$7=Medarbejder!$U$2,Medarbejder!$U40)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_xlfn.IFS(Q$7=Medarbejder!$O$2,Medarbejder!$O40,Q$7=Medarbejder!$P$2,Medarbejder!$P40,Q$7=Medarbejder!$Q$2,Medarbejder!$Q40,Q$7=Medarbejder!$R$2,Medarbejder!$R40,Q84=Medarbejder!$S$2,Medarbejder!$S40,Q$7=Medarbejder!$T$2,Medarbejder!$T40,Q$7=Medarbejder!$U$2,Medarbejder!$U40)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_xlfn.IFS(X$7=Medarbejder!$O$2,Medarbejder!$O40,X$7=Medarbejder!$P$2,Medarbejder!$P40,X$7=Medarbejder!$Q$2,Medarbejder!$Q40,X$7=Medarbejder!$R$2,Medarbejder!$R40,X84=Medarbejder!$S$2,Medarbejder!$S40,X$7=Medarbejder!$T$2,Medarbejder!$T40,X$7=Medarbejder!$U$2,Medarbejder!$U40)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84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2"/>
        <v>0</v>
      </c>
      <c r="AJ46" s="90">
        <f>SUMIF($D$7:$AH$7,Medarbejder!$U$2,$D46:$AH46)</f>
        <v>0</v>
      </c>
      <c r="AK46" s="5">
        <f t="shared" si="3"/>
        <v>0</v>
      </c>
      <c r="AL46" s="5">
        <f t="shared" si="4"/>
        <v>0</v>
      </c>
      <c r="AM46" s="5">
        <f t="shared" si="5"/>
        <v>0</v>
      </c>
      <c r="AN46" s="5">
        <f t="shared" si="6"/>
        <v>0</v>
      </c>
      <c r="AO46" s="5">
        <f t="shared" si="7"/>
        <v>0</v>
      </c>
      <c r="AP46" s="5">
        <f t="shared" si="8"/>
        <v>0</v>
      </c>
      <c r="AQ46" s="54">
        <f>Medarbejder!F40</f>
        <v>0</v>
      </c>
      <c r="AR46" s="54">
        <f t="shared" si="9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_xlfn.IFS(J$7=Medarbejder!$O$2,Medarbejder!$O41,J$7=Medarbejder!$P$2,Medarbejder!$P41,J$7=Medarbejder!$Q$2,Medarbejder!$Q41,J$7=Medarbejder!$R$2,Medarbejder!$R41,J85=Medarbejder!$S$2,Medarbejder!$S41,J$7=Medarbejder!$T$2,Medarbejder!$T41,J$7=Medarbejder!$U$2,Medarbejder!$U41)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_xlfn.IFS(Q$7=Medarbejder!$O$2,Medarbejder!$O41,Q$7=Medarbejder!$P$2,Medarbejder!$P41,Q$7=Medarbejder!$Q$2,Medarbejder!$Q41,Q$7=Medarbejder!$R$2,Medarbejder!$R41,Q85=Medarbejder!$S$2,Medarbejder!$S41,Q$7=Medarbejder!$T$2,Medarbejder!$T41,Q$7=Medarbejder!$U$2,Medarbejder!$U41)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_xlfn.IFS(X$7=Medarbejder!$O$2,Medarbejder!$O41,X$7=Medarbejder!$P$2,Medarbejder!$P41,X$7=Medarbejder!$Q$2,Medarbejder!$Q41,X$7=Medarbejder!$R$2,Medarbejder!$R41,X85=Medarbejder!$S$2,Medarbejder!$S41,X$7=Medarbejder!$T$2,Medarbejder!$T41,X$7=Medarbejder!$U$2,Medarbejder!$U41)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85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2"/>
        <v>0</v>
      </c>
      <c r="AJ47" s="90">
        <f>SUMIF($D$7:$AH$7,Medarbejder!$U$2,$D47:$AH47)</f>
        <v>0</v>
      </c>
      <c r="AK47" s="5">
        <f t="shared" si="3"/>
        <v>0</v>
      </c>
      <c r="AL47" s="5">
        <f t="shared" si="4"/>
        <v>0</v>
      </c>
      <c r="AM47" s="5">
        <f t="shared" si="5"/>
        <v>0</v>
      </c>
      <c r="AN47" s="5">
        <f t="shared" si="6"/>
        <v>0</v>
      </c>
      <c r="AO47" s="5">
        <f t="shared" si="7"/>
        <v>0</v>
      </c>
      <c r="AP47" s="5">
        <f t="shared" si="8"/>
        <v>0</v>
      </c>
      <c r="AQ47" s="54">
        <f>Medarbejder!F41</f>
        <v>0</v>
      </c>
      <c r="AR47" s="54">
        <f t="shared" si="9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_xlfn.IFS(J$7=Medarbejder!$O$2,Medarbejder!$O42,J$7=Medarbejder!$P$2,Medarbejder!$P42,J$7=Medarbejder!$Q$2,Medarbejder!$Q42,J$7=Medarbejder!$R$2,Medarbejder!$R42,J86=Medarbejder!$S$2,Medarbejder!$S42,J$7=Medarbejder!$T$2,Medarbejder!$T42,J$7=Medarbejder!$U$2,Medarbejder!$U42)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_xlfn.IFS(Q$7=Medarbejder!$O$2,Medarbejder!$O42,Q$7=Medarbejder!$P$2,Medarbejder!$P42,Q$7=Medarbejder!$Q$2,Medarbejder!$Q42,Q$7=Medarbejder!$R$2,Medarbejder!$R42,Q86=Medarbejder!$S$2,Medarbejder!$S42,Q$7=Medarbejder!$T$2,Medarbejder!$T42,Q$7=Medarbejder!$U$2,Medarbejder!$U42)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_xlfn.IFS(X$7=Medarbejder!$O$2,Medarbejder!$O42,X$7=Medarbejder!$P$2,Medarbejder!$P42,X$7=Medarbejder!$Q$2,Medarbejder!$Q42,X$7=Medarbejder!$R$2,Medarbejder!$R42,X86=Medarbejder!$S$2,Medarbejder!$S42,X$7=Medarbejder!$T$2,Medarbejder!$T42,X$7=Medarbejder!$U$2,Medarbejder!$U42)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86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2"/>
        <v>0</v>
      </c>
      <c r="AJ48" s="90">
        <f>SUMIF($D$7:$AH$7,Medarbejder!$U$2,$D48:$AH48)</f>
        <v>0</v>
      </c>
      <c r="AK48" s="5">
        <f t="shared" si="3"/>
        <v>0</v>
      </c>
      <c r="AL48" s="5">
        <f t="shared" si="4"/>
        <v>0</v>
      </c>
      <c r="AM48" s="5">
        <f t="shared" si="5"/>
        <v>0</v>
      </c>
      <c r="AN48" s="5">
        <f t="shared" si="6"/>
        <v>0</v>
      </c>
      <c r="AO48" s="5">
        <f t="shared" si="7"/>
        <v>0</v>
      </c>
      <c r="AP48" s="5">
        <f t="shared" si="8"/>
        <v>0</v>
      </c>
      <c r="AQ48" s="54">
        <f>Medarbejder!F42</f>
        <v>0</v>
      </c>
      <c r="AR48" s="54">
        <f t="shared" si="9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_xlfn.IFS(J$7=Medarbejder!$O$2,Medarbejder!$O43,J$7=Medarbejder!$P$2,Medarbejder!$P43,J$7=Medarbejder!$Q$2,Medarbejder!$Q43,J$7=Medarbejder!$R$2,Medarbejder!$R43,J87=Medarbejder!$S$2,Medarbejder!$S43,J$7=Medarbejder!$T$2,Medarbejder!$T43,J$7=Medarbejder!$U$2,Medarbejder!$U43)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_xlfn.IFS(Q$7=Medarbejder!$O$2,Medarbejder!$O43,Q$7=Medarbejder!$P$2,Medarbejder!$P43,Q$7=Medarbejder!$Q$2,Medarbejder!$Q43,Q$7=Medarbejder!$R$2,Medarbejder!$R43,Q87=Medarbejder!$S$2,Medarbejder!$S43,Q$7=Medarbejder!$T$2,Medarbejder!$T43,Q$7=Medarbejder!$U$2,Medarbejder!$U43)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_xlfn.IFS(X$7=Medarbejder!$O$2,Medarbejder!$O43,X$7=Medarbejder!$P$2,Medarbejder!$P43,X$7=Medarbejder!$Q$2,Medarbejder!$Q43,X$7=Medarbejder!$R$2,Medarbejder!$R43,X87=Medarbejder!$S$2,Medarbejder!$S43,X$7=Medarbejder!$T$2,Medarbejder!$T43,X$7=Medarbejder!$U$2,Medarbejder!$U43)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87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2"/>
        <v>0</v>
      </c>
      <c r="AJ49" s="90">
        <f>SUMIF($D$7:$AH$7,Medarbejder!$U$2,$D49:$AH49)</f>
        <v>0</v>
      </c>
      <c r="AK49" s="5">
        <f t="shared" si="3"/>
        <v>0</v>
      </c>
      <c r="AL49" s="5">
        <f t="shared" si="4"/>
        <v>0</v>
      </c>
      <c r="AM49" s="5">
        <f t="shared" si="5"/>
        <v>0</v>
      </c>
      <c r="AN49" s="5">
        <f t="shared" si="6"/>
        <v>0</v>
      </c>
      <c r="AO49" s="5">
        <f t="shared" si="7"/>
        <v>0</v>
      </c>
      <c r="AP49" s="5">
        <f t="shared" si="8"/>
        <v>0</v>
      </c>
      <c r="AQ49" s="54">
        <f>Medarbejder!F43</f>
        <v>0</v>
      </c>
      <c r="AR49" s="54">
        <f t="shared" si="9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_xlfn.IFS(J$7=Medarbejder!$O$2,Medarbejder!$O44,J$7=Medarbejder!$P$2,Medarbejder!$P44,J$7=Medarbejder!$Q$2,Medarbejder!$Q44,J$7=Medarbejder!$R$2,Medarbejder!$R44,J88=Medarbejder!$S$2,Medarbejder!$S44,J$7=Medarbejder!$T$2,Medarbejder!$T44,J$7=Medarbejder!$U$2,Medarbejder!$U44)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_xlfn.IFS(Q$7=Medarbejder!$O$2,Medarbejder!$O44,Q$7=Medarbejder!$P$2,Medarbejder!$P44,Q$7=Medarbejder!$Q$2,Medarbejder!$Q44,Q$7=Medarbejder!$R$2,Medarbejder!$R44,Q88=Medarbejder!$S$2,Medarbejder!$S44,Q$7=Medarbejder!$T$2,Medarbejder!$T44,Q$7=Medarbejder!$U$2,Medarbejder!$U44)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_xlfn.IFS(X$7=Medarbejder!$O$2,Medarbejder!$O44,X$7=Medarbejder!$P$2,Medarbejder!$P44,X$7=Medarbejder!$Q$2,Medarbejder!$Q44,X$7=Medarbejder!$R$2,Medarbejder!$R44,X88=Medarbejder!$S$2,Medarbejder!$S44,X$7=Medarbejder!$T$2,Medarbejder!$T44,X$7=Medarbejder!$U$2,Medarbejder!$U44)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88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2"/>
        <v>0</v>
      </c>
      <c r="AJ50" s="90">
        <f>SUMIF($D$7:$AH$7,Medarbejder!$U$2,$D50:$AH50)</f>
        <v>0</v>
      </c>
      <c r="AK50" s="5">
        <f t="shared" si="3"/>
        <v>0</v>
      </c>
      <c r="AL50" s="5">
        <f t="shared" si="4"/>
        <v>0</v>
      </c>
      <c r="AM50" s="5">
        <f t="shared" si="5"/>
        <v>0</v>
      </c>
      <c r="AN50" s="5">
        <f t="shared" si="6"/>
        <v>0</v>
      </c>
      <c r="AO50" s="5">
        <f t="shared" si="7"/>
        <v>0</v>
      </c>
      <c r="AP50" s="5">
        <f t="shared" si="8"/>
        <v>0</v>
      </c>
      <c r="AQ50" s="54">
        <f>Medarbejder!F44</f>
        <v>0</v>
      </c>
      <c r="AR50" s="54">
        <f t="shared" si="9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_xlfn.IFS(J$7=Medarbejder!$O$2,Medarbejder!$O45,J$7=Medarbejder!$P$2,Medarbejder!$P45,J$7=Medarbejder!$Q$2,Medarbejder!$Q45,J$7=Medarbejder!$R$2,Medarbejder!$R45,J89=Medarbejder!$S$2,Medarbejder!$S45,J$7=Medarbejder!$T$2,Medarbejder!$T45,J$7=Medarbejder!$U$2,Medarbejder!$U45)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_xlfn.IFS(Q$7=Medarbejder!$O$2,Medarbejder!$O45,Q$7=Medarbejder!$P$2,Medarbejder!$P45,Q$7=Medarbejder!$Q$2,Medarbejder!$Q45,Q$7=Medarbejder!$R$2,Medarbejder!$R45,Q89=Medarbejder!$S$2,Medarbejder!$S45,Q$7=Medarbejder!$T$2,Medarbejder!$T45,Q$7=Medarbejder!$U$2,Medarbejder!$U45)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_xlfn.IFS(X$7=Medarbejder!$O$2,Medarbejder!$O45,X$7=Medarbejder!$P$2,Medarbejder!$P45,X$7=Medarbejder!$Q$2,Medarbejder!$Q45,X$7=Medarbejder!$R$2,Medarbejder!$R45,X89=Medarbejder!$S$2,Medarbejder!$S45,X$7=Medarbejder!$T$2,Medarbejder!$T45,X$7=Medarbejder!$U$2,Medarbejder!$U45)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89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2"/>
        <v>0</v>
      </c>
      <c r="AJ51" s="90">
        <f>SUMIF($D$7:$AH$7,Medarbejder!$U$2,$D51:$AH51)</f>
        <v>0</v>
      </c>
      <c r="AK51" s="5">
        <f t="shared" si="3"/>
        <v>0</v>
      </c>
      <c r="AL51" s="5">
        <f t="shared" si="4"/>
        <v>0</v>
      </c>
      <c r="AM51" s="5">
        <f t="shared" si="5"/>
        <v>0</v>
      </c>
      <c r="AN51" s="5">
        <f t="shared" si="6"/>
        <v>0</v>
      </c>
      <c r="AO51" s="5">
        <f t="shared" si="7"/>
        <v>0</v>
      </c>
      <c r="AP51" s="5">
        <f t="shared" si="8"/>
        <v>0</v>
      </c>
      <c r="AQ51" s="54">
        <f>Medarbejder!F45</f>
        <v>0</v>
      </c>
      <c r="AR51" s="54">
        <f t="shared" si="9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_xlfn.IFS(J$7=Medarbejder!$O$2,Medarbejder!$O46,J$7=Medarbejder!$P$2,Medarbejder!$P46,J$7=Medarbejder!$Q$2,Medarbejder!$Q46,J$7=Medarbejder!$R$2,Medarbejder!$R46,J90=Medarbejder!$S$2,Medarbejder!$S46,J$7=Medarbejder!$T$2,Medarbejder!$T46,J$7=Medarbejder!$U$2,Medarbejder!$U46)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_xlfn.IFS(Q$7=Medarbejder!$O$2,Medarbejder!$O46,Q$7=Medarbejder!$P$2,Medarbejder!$P46,Q$7=Medarbejder!$Q$2,Medarbejder!$Q46,Q$7=Medarbejder!$R$2,Medarbejder!$R46,Q90=Medarbejder!$S$2,Medarbejder!$S46,Q$7=Medarbejder!$T$2,Medarbejder!$T46,Q$7=Medarbejder!$U$2,Medarbejder!$U46)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_xlfn.IFS(X$7=Medarbejder!$O$2,Medarbejder!$O46,X$7=Medarbejder!$P$2,Medarbejder!$P46,X$7=Medarbejder!$Q$2,Medarbejder!$Q46,X$7=Medarbejder!$R$2,Medarbejder!$R46,X90=Medarbejder!$S$2,Medarbejder!$S46,X$7=Medarbejder!$T$2,Medarbejder!$T46,X$7=Medarbejder!$U$2,Medarbejder!$U46)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90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2"/>
        <v>0</v>
      </c>
      <c r="AJ52" s="90">
        <f>SUMIF($D$7:$AH$7,Medarbejder!$U$2,$D52:$AH52)</f>
        <v>0</v>
      </c>
      <c r="AK52" s="5">
        <f t="shared" si="3"/>
        <v>0</v>
      </c>
      <c r="AL52" s="5">
        <f t="shared" si="4"/>
        <v>0</v>
      </c>
      <c r="AM52" s="5">
        <f t="shared" si="5"/>
        <v>0</v>
      </c>
      <c r="AN52" s="5">
        <f t="shared" si="6"/>
        <v>0</v>
      </c>
      <c r="AO52" s="5">
        <f t="shared" si="7"/>
        <v>0</v>
      </c>
      <c r="AP52" s="5">
        <f t="shared" si="8"/>
        <v>0</v>
      </c>
      <c r="AQ52" s="54">
        <f>Medarbejder!F46</f>
        <v>0</v>
      </c>
      <c r="AR52" s="54">
        <f t="shared" si="9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_xlfn.IFS(J$7=Medarbejder!$O$2,Medarbejder!$O47,J$7=Medarbejder!$P$2,Medarbejder!$P47,J$7=Medarbejder!$Q$2,Medarbejder!$Q47,J$7=Medarbejder!$R$2,Medarbejder!$R47,J91=Medarbejder!$S$2,Medarbejder!$S47,J$7=Medarbejder!$T$2,Medarbejder!$T47,J$7=Medarbejder!$U$2,Medarbejder!$U47)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_xlfn.IFS(Q$7=Medarbejder!$O$2,Medarbejder!$O47,Q$7=Medarbejder!$P$2,Medarbejder!$P47,Q$7=Medarbejder!$Q$2,Medarbejder!$Q47,Q$7=Medarbejder!$R$2,Medarbejder!$R47,Q91=Medarbejder!$S$2,Medarbejder!$S47,Q$7=Medarbejder!$T$2,Medarbejder!$T47,Q$7=Medarbejder!$U$2,Medarbejder!$U47)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_xlfn.IFS(X$7=Medarbejder!$O$2,Medarbejder!$O47,X$7=Medarbejder!$P$2,Medarbejder!$P47,X$7=Medarbejder!$Q$2,Medarbejder!$Q47,X$7=Medarbejder!$R$2,Medarbejder!$R47,X91=Medarbejder!$S$2,Medarbejder!$S47,X$7=Medarbejder!$T$2,Medarbejder!$T47,X$7=Medarbejder!$U$2,Medarbejder!$U47)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91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2"/>
        <v>0</v>
      </c>
      <c r="AJ53" s="90">
        <f>SUMIF($D$7:$AH$7,Medarbejder!$U$2,$D53:$AH53)</f>
        <v>0</v>
      </c>
      <c r="AK53" s="5">
        <f t="shared" si="3"/>
        <v>0</v>
      </c>
      <c r="AL53" s="5">
        <f t="shared" si="4"/>
        <v>0</v>
      </c>
      <c r="AM53" s="5">
        <f t="shared" si="5"/>
        <v>0</v>
      </c>
      <c r="AN53" s="5">
        <f t="shared" si="6"/>
        <v>0</v>
      </c>
      <c r="AO53" s="5">
        <f t="shared" si="7"/>
        <v>0</v>
      </c>
      <c r="AP53" s="5">
        <f t="shared" si="8"/>
        <v>0</v>
      </c>
      <c r="AQ53" s="54">
        <f>Medarbejder!F47</f>
        <v>0</v>
      </c>
      <c r="AR53" s="54">
        <f t="shared" si="9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_xlfn.IFS(J$7=Medarbejder!$O$2,Medarbejder!$O48,J$7=Medarbejder!$P$2,Medarbejder!$P48,J$7=Medarbejder!$Q$2,Medarbejder!$Q48,J$7=Medarbejder!$R$2,Medarbejder!$R48,J92=Medarbejder!$S$2,Medarbejder!$S48,J$7=Medarbejder!$T$2,Medarbejder!$T48,J$7=Medarbejder!$U$2,Medarbejder!$U48)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_xlfn.IFS(Q$7=Medarbejder!$O$2,Medarbejder!$O48,Q$7=Medarbejder!$P$2,Medarbejder!$P48,Q$7=Medarbejder!$Q$2,Medarbejder!$Q48,Q$7=Medarbejder!$R$2,Medarbejder!$R48,Q92=Medarbejder!$S$2,Medarbejder!$S48,Q$7=Medarbejder!$T$2,Medarbejder!$T48,Q$7=Medarbejder!$U$2,Medarbejder!$U48)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_xlfn.IFS(X$7=Medarbejder!$O$2,Medarbejder!$O48,X$7=Medarbejder!$P$2,Medarbejder!$P48,X$7=Medarbejder!$Q$2,Medarbejder!$Q48,X$7=Medarbejder!$R$2,Medarbejder!$R48,X92=Medarbejder!$S$2,Medarbejder!$S48,X$7=Medarbejder!$T$2,Medarbejder!$T48,X$7=Medarbejder!$U$2,Medarbejder!$U48)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92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2"/>
        <v>0</v>
      </c>
      <c r="AJ54" s="90">
        <f>SUMIF($D$7:$AH$7,Medarbejder!$U$2,$D54:$AH54)</f>
        <v>0</v>
      </c>
      <c r="AK54" s="5">
        <f t="shared" si="3"/>
        <v>0</v>
      </c>
      <c r="AL54" s="5">
        <f t="shared" si="4"/>
        <v>0</v>
      </c>
      <c r="AM54" s="5">
        <f t="shared" si="5"/>
        <v>0</v>
      </c>
      <c r="AN54" s="5">
        <f t="shared" si="6"/>
        <v>0</v>
      </c>
      <c r="AO54" s="5">
        <f t="shared" si="7"/>
        <v>0</v>
      </c>
      <c r="AP54" s="5">
        <f t="shared" si="8"/>
        <v>0</v>
      </c>
      <c r="AQ54" s="54">
        <f>Medarbejder!F48</f>
        <v>0</v>
      </c>
      <c r="AR54" s="54">
        <f t="shared" si="9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_xlfn.IFS(J$7=Medarbejder!$O$2,Medarbejder!$O49,J$7=Medarbejder!$P$2,Medarbejder!$P49,J$7=Medarbejder!$Q$2,Medarbejder!$Q49,J$7=Medarbejder!$R$2,Medarbejder!$R49,J93=Medarbejder!$S$2,Medarbejder!$S49,J$7=Medarbejder!$T$2,Medarbejder!$T49,J$7=Medarbejder!$U$2,Medarbejder!$U49)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_xlfn.IFS(Q$7=Medarbejder!$O$2,Medarbejder!$O49,Q$7=Medarbejder!$P$2,Medarbejder!$P49,Q$7=Medarbejder!$Q$2,Medarbejder!$Q49,Q$7=Medarbejder!$R$2,Medarbejder!$R49,Q93=Medarbejder!$S$2,Medarbejder!$S49,Q$7=Medarbejder!$T$2,Medarbejder!$T49,Q$7=Medarbejder!$U$2,Medarbejder!$U49)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_xlfn.IFS(X$7=Medarbejder!$O$2,Medarbejder!$O49,X$7=Medarbejder!$P$2,Medarbejder!$P49,X$7=Medarbejder!$Q$2,Medarbejder!$Q49,X$7=Medarbejder!$R$2,Medarbejder!$R49,X93=Medarbejder!$S$2,Medarbejder!$S49,X$7=Medarbejder!$T$2,Medarbejder!$T49,X$7=Medarbejder!$U$2,Medarbejder!$U49)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93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2"/>
        <v>0</v>
      </c>
      <c r="AJ55" s="90">
        <f>SUMIF($D$7:$AH$7,Medarbejder!$U$2,$D55:$AH55)</f>
        <v>0</v>
      </c>
      <c r="AK55" s="5">
        <f t="shared" si="3"/>
        <v>0</v>
      </c>
      <c r="AL55" s="5">
        <f t="shared" si="4"/>
        <v>0</v>
      </c>
      <c r="AM55" s="5">
        <f t="shared" si="5"/>
        <v>0</v>
      </c>
      <c r="AN55" s="5">
        <f t="shared" si="6"/>
        <v>0</v>
      </c>
      <c r="AO55" s="5">
        <f t="shared" si="7"/>
        <v>0</v>
      </c>
      <c r="AP55" s="5">
        <f t="shared" si="8"/>
        <v>0</v>
      </c>
      <c r="AQ55" s="54">
        <f>Medarbejder!F49</f>
        <v>0</v>
      </c>
      <c r="AR55" s="54">
        <f t="shared" si="9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_xlfn.IFS(J$7=Medarbejder!$O$2,Medarbejder!$O50,J$7=Medarbejder!$P$2,Medarbejder!$P50,J$7=Medarbejder!$Q$2,Medarbejder!$Q50,J$7=Medarbejder!$R$2,Medarbejder!$R50,J94=Medarbejder!$S$2,Medarbejder!$S50,J$7=Medarbejder!$T$2,Medarbejder!$T50,J$7=Medarbejder!$U$2,Medarbejder!$U50)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_xlfn.IFS(Q$7=Medarbejder!$O$2,Medarbejder!$O50,Q$7=Medarbejder!$P$2,Medarbejder!$P50,Q$7=Medarbejder!$Q$2,Medarbejder!$Q50,Q$7=Medarbejder!$R$2,Medarbejder!$R50,Q94=Medarbejder!$S$2,Medarbejder!$S50,Q$7=Medarbejder!$T$2,Medarbejder!$T50,Q$7=Medarbejder!$U$2,Medarbejder!$U50)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_xlfn.IFS(X$7=Medarbejder!$O$2,Medarbejder!$O50,X$7=Medarbejder!$P$2,Medarbejder!$P50,X$7=Medarbejder!$Q$2,Medarbejder!$Q50,X$7=Medarbejder!$R$2,Medarbejder!$R50,X94=Medarbejder!$S$2,Medarbejder!$S50,X$7=Medarbejder!$T$2,Medarbejder!$T50,X$7=Medarbejder!$U$2,Medarbejder!$U50)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94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2"/>
        <v>0</v>
      </c>
      <c r="AJ56" s="90">
        <f>SUMIF($D$7:$AH$7,Medarbejder!$U$2,$D56:$AH56)</f>
        <v>0</v>
      </c>
      <c r="AK56" s="5">
        <f t="shared" si="3"/>
        <v>0</v>
      </c>
      <c r="AL56" s="5">
        <f t="shared" si="4"/>
        <v>0</v>
      </c>
      <c r="AM56" s="5">
        <f t="shared" si="5"/>
        <v>0</v>
      </c>
      <c r="AN56" s="5">
        <f t="shared" si="6"/>
        <v>0</v>
      </c>
      <c r="AO56" s="5">
        <f t="shared" si="7"/>
        <v>0</v>
      </c>
      <c r="AP56" s="5">
        <f t="shared" si="8"/>
        <v>0</v>
      </c>
      <c r="AQ56" s="54">
        <f>Medarbejder!F50</f>
        <v>0</v>
      </c>
      <c r="AR56" s="54">
        <f t="shared" si="9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_xlfn.IFS(J$7=Medarbejder!$O$2,Medarbejder!$O51,J$7=Medarbejder!$P$2,Medarbejder!$P51,J$7=Medarbejder!$Q$2,Medarbejder!$Q51,J$7=Medarbejder!$R$2,Medarbejder!$R51,J95=Medarbejder!$S$2,Medarbejder!$S51,J$7=Medarbejder!$T$2,Medarbejder!$T51,J$7=Medarbejder!$U$2,Medarbejder!$U51)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_xlfn.IFS(Q$7=Medarbejder!$O$2,Medarbejder!$O51,Q$7=Medarbejder!$P$2,Medarbejder!$P51,Q$7=Medarbejder!$Q$2,Medarbejder!$Q51,Q$7=Medarbejder!$R$2,Medarbejder!$R51,Q95=Medarbejder!$S$2,Medarbejder!$S51,Q$7=Medarbejder!$T$2,Medarbejder!$T51,Q$7=Medarbejder!$U$2,Medarbejder!$U51)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_xlfn.IFS(X$7=Medarbejder!$O$2,Medarbejder!$O51,X$7=Medarbejder!$P$2,Medarbejder!$P51,X$7=Medarbejder!$Q$2,Medarbejder!$Q51,X$7=Medarbejder!$R$2,Medarbejder!$R51,X95=Medarbejder!$S$2,Medarbejder!$S51,X$7=Medarbejder!$T$2,Medarbejder!$T51,X$7=Medarbejder!$U$2,Medarbejder!$U51)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95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2"/>
        <v>0</v>
      </c>
      <c r="AJ57" s="90">
        <f>SUMIF($D$7:$AH$7,Medarbejder!$U$2,$D57:$AH57)</f>
        <v>0</v>
      </c>
      <c r="AK57" s="5">
        <f t="shared" si="3"/>
        <v>0</v>
      </c>
      <c r="AL57" s="5">
        <f t="shared" si="4"/>
        <v>0</v>
      </c>
      <c r="AM57" s="5">
        <f t="shared" si="5"/>
        <v>0</v>
      </c>
      <c r="AN57" s="5">
        <f t="shared" si="6"/>
        <v>0</v>
      </c>
      <c r="AO57" s="5">
        <f t="shared" si="7"/>
        <v>0</v>
      </c>
      <c r="AP57" s="5">
        <f t="shared" si="8"/>
        <v>0</v>
      </c>
      <c r="AQ57" s="54">
        <f>Medarbejder!F51</f>
        <v>0</v>
      </c>
      <c r="AR57" s="54">
        <f t="shared" si="9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_xlfn.IFS(J$7=Medarbejder!$O$2,Medarbejder!$O52,J$7=Medarbejder!$P$2,Medarbejder!$P52,J$7=Medarbejder!$Q$2,Medarbejder!$Q52,J$7=Medarbejder!$R$2,Medarbejder!$R52,J96=Medarbejder!$S$2,Medarbejder!$S52,J$7=Medarbejder!$T$2,Medarbejder!$T52,J$7=Medarbejder!$U$2,Medarbejder!$U52)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_xlfn.IFS(Q$7=Medarbejder!$O$2,Medarbejder!$O52,Q$7=Medarbejder!$P$2,Medarbejder!$P52,Q$7=Medarbejder!$Q$2,Medarbejder!$Q52,Q$7=Medarbejder!$R$2,Medarbejder!$R52,Q96=Medarbejder!$S$2,Medarbejder!$S52,Q$7=Medarbejder!$T$2,Medarbejder!$T52,Q$7=Medarbejder!$U$2,Medarbejder!$U52)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_xlfn.IFS(X$7=Medarbejder!$O$2,Medarbejder!$O52,X$7=Medarbejder!$P$2,Medarbejder!$P52,X$7=Medarbejder!$Q$2,Medarbejder!$Q52,X$7=Medarbejder!$R$2,Medarbejder!$R52,X96=Medarbejder!$S$2,Medarbejder!$S52,X$7=Medarbejder!$T$2,Medarbejder!$T52,X$7=Medarbejder!$U$2,Medarbejder!$U52)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96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2"/>
        <v>0</v>
      </c>
      <c r="AJ58" s="90">
        <f>SUMIF($D$7:$AH$7,Medarbejder!$U$2,$D58:$AH58)</f>
        <v>0</v>
      </c>
      <c r="AK58" s="5">
        <f t="shared" si="3"/>
        <v>0</v>
      </c>
      <c r="AL58" s="5">
        <f t="shared" si="4"/>
        <v>0</v>
      </c>
      <c r="AM58" s="5">
        <f t="shared" si="5"/>
        <v>0</v>
      </c>
      <c r="AN58" s="5">
        <f t="shared" si="6"/>
        <v>0</v>
      </c>
      <c r="AO58" s="5">
        <f t="shared" si="7"/>
        <v>0</v>
      </c>
      <c r="AP58" s="5">
        <f t="shared" si="8"/>
        <v>0</v>
      </c>
      <c r="AQ58" s="54">
        <f>Medarbejder!F52</f>
        <v>0</v>
      </c>
      <c r="AR58" s="54">
        <f t="shared" si="9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_xlfn.IFS(J$7=Medarbejder!$O$2,Medarbejder!$O53,J$7=Medarbejder!$P$2,Medarbejder!$P53,J$7=Medarbejder!$Q$2,Medarbejder!$Q53,J$7=Medarbejder!$R$2,Medarbejder!$R53,J97=Medarbejder!$S$2,Medarbejder!$S53,J$7=Medarbejder!$T$2,Medarbejder!$T53,J$7=Medarbejder!$U$2,Medarbejder!$U53)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_xlfn.IFS(Q$7=Medarbejder!$O$2,Medarbejder!$O53,Q$7=Medarbejder!$P$2,Medarbejder!$P53,Q$7=Medarbejder!$Q$2,Medarbejder!$Q53,Q$7=Medarbejder!$R$2,Medarbejder!$R53,Q97=Medarbejder!$S$2,Medarbejder!$S53,Q$7=Medarbejder!$T$2,Medarbejder!$T53,Q$7=Medarbejder!$U$2,Medarbejder!$U53)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_xlfn.IFS(X$7=Medarbejder!$O$2,Medarbejder!$O53,X$7=Medarbejder!$P$2,Medarbejder!$P53,X$7=Medarbejder!$Q$2,Medarbejder!$Q53,X$7=Medarbejder!$R$2,Medarbejder!$R53,X97=Medarbejder!$S$2,Medarbejder!$S53,X$7=Medarbejder!$T$2,Medarbejder!$T53,X$7=Medarbejder!$U$2,Medarbejder!$U53)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97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2"/>
        <v>0</v>
      </c>
      <c r="AJ59" s="90">
        <f>SUMIF($D$7:$AH$7,Medarbejder!$U$2,$D59:$AH59)</f>
        <v>0</v>
      </c>
      <c r="AK59" s="5">
        <f t="shared" si="3"/>
        <v>0</v>
      </c>
      <c r="AL59" s="5">
        <f t="shared" si="4"/>
        <v>0</v>
      </c>
      <c r="AM59" s="5">
        <f t="shared" si="5"/>
        <v>0</v>
      </c>
      <c r="AN59" s="5">
        <f t="shared" si="6"/>
        <v>0</v>
      </c>
      <c r="AO59" s="5">
        <f t="shared" si="7"/>
        <v>0</v>
      </c>
      <c r="AP59" s="5">
        <f t="shared" si="8"/>
        <v>0</v>
      </c>
      <c r="AQ59" s="54">
        <f>Medarbejder!F53</f>
        <v>0</v>
      </c>
      <c r="AR59" s="54">
        <f t="shared" si="9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_xlfn.IFS(J$7=Medarbejder!$O$2,Medarbejder!$O54,J$7=Medarbejder!$P$2,Medarbejder!$P54,J$7=Medarbejder!$Q$2,Medarbejder!$Q54,J$7=Medarbejder!$R$2,Medarbejder!$R54,J98=Medarbejder!$S$2,Medarbejder!$S54,J$7=Medarbejder!$T$2,Medarbejder!$T54,J$7=Medarbejder!$U$2,Medarbejder!$U54)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_xlfn.IFS(Q$7=Medarbejder!$O$2,Medarbejder!$O54,Q$7=Medarbejder!$P$2,Medarbejder!$P54,Q$7=Medarbejder!$Q$2,Medarbejder!$Q54,Q$7=Medarbejder!$R$2,Medarbejder!$R54,Q98=Medarbejder!$S$2,Medarbejder!$S54,Q$7=Medarbejder!$T$2,Medarbejder!$T54,Q$7=Medarbejder!$U$2,Medarbejder!$U54)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_xlfn.IFS(X$7=Medarbejder!$O$2,Medarbejder!$O54,X$7=Medarbejder!$P$2,Medarbejder!$P54,X$7=Medarbejder!$Q$2,Medarbejder!$Q54,X$7=Medarbejder!$R$2,Medarbejder!$R54,X98=Medarbejder!$S$2,Medarbejder!$S54,X$7=Medarbejder!$T$2,Medarbejder!$T54,X$7=Medarbejder!$U$2,Medarbejder!$U54)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98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2"/>
        <v>0</v>
      </c>
      <c r="AJ60" s="90">
        <f>SUMIF($D$7:$AH$7,Medarbejder!$U$2,$D60:$AH60)</f>
        <v>0</v>
      </c>
      <c r="AK60" s="5">
        <f t="shared" si="3"/>
        <v>0</v>
      </c>
      <c r="AL60" s="5">
        <f t="shared" si="4"/>
        <v>0</v>
      </c>
      <c r="AM60" s="5">
        <f t="shared" si="5"/>
        <v>0</v>
      </c>
      <c r="AN60" s="5">
        <f t="shared" si="6"/>
        <v>0</v>
      </c>
      <c r="AO60" s="5">
        <f t="shared" si="7"/>
        <v>0</v>
      </c>
      <c r="AP60" s="5">
        <f t="shared" si="8"/>
        <v>0</v>
      </c>
      <c r="AQ60" s="54">
        <f>Medarbejder!F54</f>
        <v>0</v>
      </c>
      <c r="AR60" s="54">
        <f t="shared" si="9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_xlfn.IFS(J$7=Medarbejder!$O$2,Medarbejder!$O55,J$7=Medarbejder!$P$2,Medarbejder!$P55,J$7=Medarbejder!$Q$2,Medarbejder!$Q55,J$7=Medarbejder!$R$2,Medarbejder!$R55,J99=Medarbejder!$S$2,Medarbejder!$S55,J$7=Medarbejder!$T$2,Medarbejder!$T55,J$7=Medarbejder!$U$2,Medarbejder!$U55)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_xlfn.IFS(Q$7=Medarbejder!$O$2,Medarbejder!$O55,Q$7=Medarbejder!$P$2,Medarbejder!$P55,Q$7=Medarbejder!$Q$2,Medarbejder!$Q55,Q$7=Medarbejder!$R$2,Medarbejder!$R55,Q99=Medarbejder!$S$2,Medarbejder!$S55,Q$7=Medarbejder!$T$2,Medarbejder!$T55,Q$7=Medarbejder!$U$2,Medarbejder!$U55)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_xlfn.IFS(X$7=Medarbejder!$O$2,Medarbejder!$O55,X$7=Medarbejder!$P$2,Medarbejder!$P55,X$7=Medarbejder!$Q$2,Medarbejder!$Q55,X$7=Medarbejder!$R$2,Medarbejder!$R55,X99=Medarbejder!$S$2,Medarbejder!$S55,X$7=Medarbejder!$T$2,Medarbejder!$T55,X$7=Medarbejder!$U$2,Medarbejder!$U55)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99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2"/>
        <v>0</v>
      </c>
      <c r="AJ61" s="90">
        <f>SUMIF($D$7:$AH$7,Medarbejder!$U$2,$D61:$AH61)</f>
        <v>0</v>
      </c>
      <c r="AK61" s="5">
        <f t="shared" si="3"/>
        <v>0</v>
      </c>
      <c r="AL61" s="5">
        <f t="shared" si="4"/>
        <v>0</v>
      </c>
      <c r="AM61" s="5">
        <f t="shared" si="5"/>
        <v>0</v>
      </c>
      <c r="AN61" s="5">
        <f t="shared" si="6"/>
        <v>0</v>
      </c>
      <c r="AO61" s="5">
        <f t="shared" si="7"/>
        <v>0</v>
      </c>
      <c r="AP61" s="5">
        <f t="shared" si="8"/>
        <v>0</v>
      </c>
      <c r="AQ61" s="54">
        <f>Medarbejder!F55</f>
        <v>0</v>
      </c>
      <c r="AR61" s="54">
        <f t="shared" si="9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_xlfn.IFS(J$7=Medarbejder!$O$2,Medarbejder!$O56,J$7=Medarbejder!$P$2,Medarbejder!$P56,J$7=Medarbejder!$Q$2,Medarbejder!$Q56,J$7=Medarbejder!$R$2,Medarbejder!$R56,J100=Medarbejder!$S$2,Medarbejder!$S56,J$7=Medarbejder!$T$2,Medarbejder!$T56,J$7=Medarbejder!$U$2,Medarbejder!$U56)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_xlfn.IFS(Q$7=Medarbejder!$O$2,Medarbejder!$O56,Q$7=Medarbejder!$P$2,Medarbejder!$P56,Q$7=Medarbejder!$Q$2,Medarbejder!$Q56,Q$7=Medarbejder!$R$2,Medarbejder!$R56,Q100=Medarbejder!$S$2,Medarbejder!$S56,Q$7=Medarbejder!$T$2,Medarbejder!$T56,Q$7=Medarbejder!$U$2,Medarbejder!$U56)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_xlfn.IFS(X$7=Medarbejder!$O$2,Medarbejder!$O56,X$7=Medarbejder!$P$2,Medarbejder!$P56,X$7=Medarbejder!$Q$2,Medarbejder!$Q56,X$7=Medarbejder!$R$2,Medarbejder!$R56,X100=Medarbejder!$S$2,Medarbejder!$S56,X$7=Medarbejder!$T$2,Medarbejder!$T56,X$7=Medarbejder!$U$2,Medarbejder!$U56)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100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2"/>
        <v>0</v>
      </c>
      <c r="AJ62" s="90">
        <f>SUMIF($D$7:$AH$7,Medarbejder!$U$2,$D62:$AH62)</f>
        <v>0</v>
      </c>
      <c r="AK62" s="5">
        <f t="shared" si="3"/>
        <v>0</v>
      </c>
      <c r="AL62" s="5">
        <f t="shared" si="4"/>
        <v>0</v>
      </c>
      <c r="AM62" s="5">
        <f t="shared" si="5"/>
        <v>0</v>
      </c>
      <c r="AN62" s="5">
        <f t="shared" si="6"/>
        <v>0</v>
      </c>
      <c r="AO62" s="5">
        <f t="shared" si="7"/>
        <v>0</v>
      </c>
      <c r="AP62" s="5">
        <f t="shared" si="8"/>
        <v>0</v>
      </c>
      <c r="AQ62" s="54">
        <f>Medarbejder!F56</f>
        <v>0</v>
      </c>
      <c r="AR62" s="54">
        <f t="shared" si="9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_xlfn.IFS(J$7=Medarbejder!$O$2,Medarbejder!$O57,J$7=Medarbejder!$P$2,Medarbejder!$P57,J$7=Medarbejder!$Q$2,Medarbejder!$Q57,J$7=Medarbejder!$R$2,Medarbejder!$R57,J101=Medarbejder!$S$2,Medarbejder!$S57,J$7=Medarbejder!$T$2,Medarbejder!$T57,J$7=Medarbejder!$U$2,Medarbejder!$U57)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_xlfn.IFS(Q$7=Medarbejder!$O$2,Medarbejder!$O57,Q$7=Medarbejder!$P$2,Medarbejder!$P57,Q$7=Medarbejder!$Q$2,Medarbejder!$Q57,Q$7=Medarbejder!$R$2,Medarbejder!$R57,Q101=Medarbejder!$S$2,Medarbejder!$S57,Q$7=Medarbejder!$T$2,Medarbejder!$T57,Q$7=Medarbejder!$U$2,Medarbejder!$U57)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_xlfn.IFS(X$7=Medarbejder!$O$2,Medarbejder!$O57,X$7=Medarbejder!$P$2,Medarbejder!$P57,X$7=Medarbejder!$Q$2,Medarbejder!$Q57,X$7=Medarbejder!$R$2,Medarbejder!$R57,X101=Medarbejder!$S$2,Medarbejder!$S57,X$7=Medarbejder!$T$2,Medarbejder!$T57,X$7=Medarbejder!$U$2,Medarbejder!$U57)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101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2"/>
        <v>0</v>
      </c>
      <c r="AJ63" s="90">
        <f>SUMIF($D$7:$AH$7,Medarbejder!$U$2,$D63:$AH63)</f>
        <v>0</v>
      </c>
      <c r="AK63" s="5">
        <f t="shared" si="3"/>
        <v>0</v>
      </c>
      <c r="AL63" s="5">
        <f t="shared" si="4"/>
        <v>0</v>
      </c>
      <c r="AM63" s="5">
        <f t="shared" si="5"/>
        <v>0</v>
      </c>
      <c r="AN63" s="5">
        <f t="shared" si="6"/>
        <v>0</v>
      </c>
      <c r="AO63" s="5">
        <f t="shared" si="7"/>
        <v>0</v>
      </c>
      <c r="AP63" s="5">
        <f t="shared" si="8"/>
        <v>0</v>
      </c>
      <c r="AQ63" s="54">
        <f>Medarbejder!F57</f>
        <v>0</v>
      </c>
      <c r="AR63" s="54">
        <f t="shared" si="9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_xlfn.IFS(J$7=Medarbejder!$O$2,Medarbejder!$O58,J$7=Medarbejder!$P$2,Medarbejder!$P58,J$7=Medarbejder!$Q$2,Medarbejder!$Q58,J$7=Medarbejder!$R$2,Medarbejder!$R58,J102=Medarbejder!$S$2,Medarbejder!$S58,J$7=Medarbejder!$T$2,Medarbejder!$T58,J$7=Medarbejder!$U$2,Medarbejder!$U58)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_xlfn.IFS(Q$7=Medarbejder!$O$2,Medarbejder!$O58,Q$7=Medarbejder!$P$2,Medarbejder!$P58,Q$7=Medarbejder!$Q$2,Medarbejder!$Q58,Q$7=Medarbejder!$R$2,Medarbejder!$R58,Q102=Medarbejder!$S$2,Medarbejder!$S58,Q$7=Medarbejder!$T$2,Medarbejder!$T58,Q$7=Medarbejder!$U$2,Medarbejder!$U58)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_xlfn.IFS(X$7=Medarbejder!$O$2,Medarbejder!$O58,X$7=Medarbejder!$P$2,Medarbejder!$P58,X$7=Medarbejder!$Q$2,Medarbejder!$Q58,X$7=Medarbejder!$R$2,Medarbejder!$R58,X102=Medarbejder!$S$2,Medarbejder!$S58,X$7=Medarbejder!$T$2,Medarbejder!$T58,X$7=Medarbejder!$U$2,Medarbejder!$U58)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102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2"/>
        <v>0</v>
      </c>
      <c r="AJ64" s="90">
        <f>SUMIF($D$7:$AH$7,Medarbejder!$U$2,$D64:$AH64)</f>
        <v>0</v>
      </c>
      <c r="AK64" s="5">
        <f t="shared" si="3"/>
        <v>0</v>
      </c>
      <c r="AL64" s="5">
        <f t="shared" si="4"/>
        <v>0</v>
      </c>
      <c r="AM64" s="5">
        <f t="shared" si="5"/>
        <v>0</v>
      </c>
      <c r="AN64" s="5">
        <f t="shared" si="6"/>
        <v>0</v>
      </c>
      <c r="AO64" s="5">
        <f t="shared" si="7"/>
        <v>0</v>
      </c>
      <c r="AP64" s="5">
        <f t="shared" si="8"/>
        <v>0</v>
      </c>
      <c r="AQ64" s="54">
        <f>Medarbejder!F58</f>
        <v>0</v>
      </c>
      <c r="AR64" s="54">
        <f t="shared" si="9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_xlfn.IFS(J$7=Medarbejder!$O$2,Medarbejder!$O59,J$7=Medarbejder!$P$2,Medarbejder!$P59,J$7=Medarbejder!$Q$2,Medarbejder!$Q59,J$7=Medarbejder!$R$2,Medarbejder!$R59,J103=Medarbejder!$S$2,Medarbejder!$S59,J$7=Medarbejder!$T$2,Medarbejder!$T59,J$7=Medarbejder!$U$2,Medarbejder!$U59)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_xlfn.IFS(Q$7=Medarbejder!$O$2,Medarbejder!$O59,Q$7=Medarbejder!$P$2,Medarbejder!$P59,Q$7=Medarbejder!$Q$2,Medarbejder!$Q59,Q$7=Medarbejder!$R$2,Medarbejder!$R59,Q103=Medarbejder!$S$2,Medarbejder!$S59,Q$7=Medarbejder!$T$2,Medarbejder!$T59,Q$7=Medarbejder!$U$2,Medarbejder!$U59)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_xlfn.IFS(X$7=Medarbejder!$O$2,Medarbejder!$O59,X$7=Medarbejder!$P$2,Medarbejder!$P59,X$7=Medarbejder!$Q$2,Medarbejder!$Q59,X$7=Medarbejder!$R$2,Medarbejder!$R59,X103=Medarbejder!$S$2,Medarbejder!$S59,X$7=Medarbejder!$T$2,Medarbejder!$T59,X$7=Medarbejder!$U$2,Medarbejder!$U59)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103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2"/>
        <v>0</v>
      </c>
      <c r="AJ65" s="90">
        <f>SUMIF($D$7:$AH$7,Medarbejder!$U$2,$D65:$AH65)</f>
        <v>0</v>
      </c>
      <c r="AK65" s="5">
        <f t="shared" si="3"/>
        <v>0</v>
      </c>
      <c r="AL65" s="5">
        <f t="shared" si="4"/>
        <v>0</v>
      </c>
      <c r="AM65" s="5">
        <f t="shared" si="5"/>
        <v>0</v>
      </c>
      <c r="AN65" s="5">
        <f t="shared" si="6"/>
        <v>0</v>
      </c>
      <c r="AO65" s="5">
        <f t="shared" si="7"/>
        <v>0</v>
      </c>
      <c r="AP65" s="5">
        <f t="shared" si="8"/>
        <v>0</v>
      </c>
      <c r="AQ65" s="54">
        <f>Medarbejder!F59</f>
        <v>0</v>
      </c>
      <c r="AR65" s="54">
        <f t="shared" si="9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_xlfn.IFS(J$7=Medarbejder!$O$2,Medarbejder!$O60,J$7=Medarbejder!$P$2,Medarbejder!$P60,J$7=Medarbejder!$Q$2,Medarbejder!$Q60,J$7=Medarbejder!$R$2,Medarbejder!$R60,J104=Medarbejder!$S$2,Medarbejder!$S60,J$7=Medarbejder!$T$2,Medarbejder!$T60,J$7=Medarbejder!$U$2,Medarbejder!$U60)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_xlfn.IFS(Q$7=Medarbejder!$O$2,Medarbejder!$O60,Q$7=Medarbejder!$P$2,Medarbejder!$P60,Q$7=Medarbejder!$Q$2,Medarbejder!$Q60,Q$7=Medarbejder!$R$2,Medarbejder!$R60,Q104=Medarbejder!$S$2,Medarbejder!$S60,Q$7=Medarbejder!$T$2,Medarbejder!$T60,Q$7=Medarbejder!$U$2,Medarbejder!$U60)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_xlfn.IFS(X$7=Medarbejder!$O$2,Medarbejder!$O60,X$7=Medarbejder!$P$2,Medarbejder!$P60,X$7=Medarbejder!$Q$2,Medarbejder!$Q60,X$7=Medarbejder!$R$2,Medarbejder!$R60,X104=Medarbejder!$S$2,Medarbejder!$S60,X$7=Medarbejder!$T$2,Medarbejder!$T60,X$7=Medarbejder!$U$2,Medarbejder!$U60)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104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2"/>
        <v>0</v>
      </c>
      <c r="AJ66" s="90">
        <f>SUMIF($D$7:$AH$7,Medarbejder!$U$2,$D66:$AH66)</f>
        <v>0</v>
      </c>
      <c r="AK66" s="5">
        <f t="shared" si="3"/>
        <v>0</v>
      </c>
      <c r="AL66" s="5">
        <f t="shared" si="4"/>
        <v>0</v>
      </c>
      <c r="AM66" s="5">
        <f t="shared" si="5"/>
        <v>0</v>
      </c>
      <c r="AN66" s="5">
        <f t="shared" si="6"/>
        <v>0</v>
      </c>
      <c r="AO66" s="5">
        <f t="shared" si="7"/>
        <v>0</v>
      </c>
      <c r="AP66" s="5">
        <f t="shared" si="8"/>
        <v>0</v>
      </c>
      <c r="AQ66" s="54">
        <f>Medarbejder!F60</f>
        <v>0</v>
      </c>
      <c r="AR66" s="54">
        <f t="shared" si="9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_xlfn.IFS(J$7=Medarbejder!$O$2,Medarbejder!$O61,J$7=Medarbejder!$P$2,Medarbejder!$P61,J$7=Medarbejder!$Q$2,Medarbejder!$Q61,J$7=Medarbejder!$R$2,Medarbejder!$R61,J105=Medarbejder!$S$2,Medarbejder!$S61,J$7=Medarbejder!$T$2,Medarbejder!$T61,J$7=Medarbejder!$U$2,Medarbejder!$U61)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_xlfn.IFS(Q$7=Medarbejder!$O$2,Medarbejder!$O61,Q$7=Medarbejder!$P$2,Medarbejder!$P61,Q$7=Medarbejder!$Q$2,Medarbejder!$Q61,Q$7=Medarbejder!$R$2,Medarbejder!$R61,Q105=Medarbejder!$S$2,Medarbejder!$S61,Q$7=Medarbejder!$T$2,Medarbejder!$T61,Q$7=Medarbejder!$U$2,Medarbejder!$U61)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_xlfn.IFS(X$7=Medarbejder!$O$2,Medarbejder!$O61,X$7=Medarbejder!$P$2,Medarbejder!$P61,X$7=Medarbejder!$Q$2,Medarbejder!$Q61,X$7=Medarbejder!$R$2,Medarbejder!$R61,X105=Medarbejder!$S$2,Medarbejder!$S61,X$7=Medarbejder!$T$2,Medarbejder!$T61,X$7=Medarbejder!$U$2,Medarbejder!$U61)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105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2"/>
        <v>0</v>
      </c>
      <c r="AJ67" s="90">
        <f>SUMIF($D$7:$AH$7,Medarbejder!$U$2,$D67:$AH67)</f>
        <v>0</v>
      </c>
      <c r="AK67" s="5">
        <f t="shared" si="3"/>
        <v>0</v>
      </c>
      <c r="AL67" s="5">
        <f t="shared" si="4"/>
        <v>0</v>
      </c>
      <c r="AM67" s="5">
        <f t="shared" si="5"/>
        <v>0</v>
      </c>
      <c r="AN67" s="5">
        <f t="shared" si="6"/>
        <v>0</v>
      </c>
      <c r="AO67" s="5">
        <f t="shared" si="7"/>
        <v>0</v>
      </c>
      <c r="AP67" s="5">
        <f t="shared" si="8"/>
        <v>0</v>
      </c>
      <c r="AQ67" s="54">
        <f>Medarbejder!F61</f>
        <v>0</v>
      </c>
      <c r="AR67" s="54">
        <f t="shared" si="9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_xlfn.IFS(J$7=Medarbejder!$O$2,Medarbejder!$O62,J$7=Medarbejder!$P$2,Medarbejder!$P62,J$7=Medarbejder!$Q$2,Medarbejder!$Q62,J$7=Medarbejder!$R$2,Medarbejder!$R62,J106=Medarbejder!$S$2,Medarbejder!$S62,J$7=Medarbejder!$T$2,Medarbejder!$T62,J$7=Medarbejder!$U$2,Medarbejder!$U62)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_xlfn.IFS(Q$7=Medarbejder!$O$2,Medarbejder!$O62,Q$7=Medarbejder!$P$2,Medarbejder!$P62,Q$7=Medarbejder!$Q$2,Medarbejder!$Q62,Q$7=Medarbejder!$R$2,Medarbejder!$R62,Q106=Medarbejder!$S$2,Medarbejder!$S62,Q$7=Medarbejder!$T$2,Medarbejder!$T62,Q$7=Medarbejder!$U$2,Medarbejder!$U62)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_xlfn.IFS(X$7=Medarbejder!$O$2,Medarbejder!$O62,X$7=Medarbejder!$P$2,Medarbejder!$P62,X$7=Medarbejder!$Q$2,Medarbejder!$Q62,X$7=Medarbejder!$R$2,Medarbejder!$R62,X106=Medarbejder!$S$2,Medarbejder!$S62,X$7=Medarbejder!$T$2,Medarbejder!$T62,X$7=Medarbejder!$U$2,Medarbejder!$U62)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106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2"/>
        <v>0</v>
      </c>
      <c r="AJ68" s="90">
        <f>SUMIF($D$7:$AH$7,Medarbejder!$U$2,$D68:$AH68)</f>
        <v>0</v>
      </c>
      <c r="AK68" s="5">
        <f t="shared" si="3"/>
        <v>0</v>
      </c>
      <c r="AL68" s="5">
        <f t="shared" si="4"/>
        <v>0</v>
      </c>
      <c r="AM68" s="5">
        <f t="shared" si="5"/>
        <v>0</v>
      </c>
      <c r="AN68" s="5">
        <f t="shared" si="6"/>
        <v>0</v>
      </c>
      <c r="AO68" s="5">
        <f t="shared" si="7"/>
        <v>0</v>
      </c>
      <c r="AP68" s="5">
        <f t="shared" si="8"/>
        <v>0</v>
      </c>
      <c r="AQ68" s="54">
        <f>Medarbejder!F62</f>
        <v>0</v>
      </c>
      <c r="AR68" s="54">
        <f t="shared" si="9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_xlfn.IFS(J$7=Medarbejder!$O$2,Medarbejder!$O63,J$7=Medarbejder!$P$2,Medarbejder!$P63,J$7=Medarbejder!$Q$2,Medarbejder!$Q63,J$7=Medarbejder!$R$2,Medarbejder!$R63,J107=Medarbejder!$S$2,Medarbejder!$S63,J$7=Medarbejder!$T$2,Medarbejder!$T63,J$7=Medarbejder!$U$2,Medarbejder!$U63)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_xlfn.IFS(Q$7=Medarbejder!$O$2,Medarbejder!$O63,Q$7=Medarbejder!$P$2,Medarbejder!$P63,Q$7=Medarbejder!$Q$2,Medarbejder!$Q63,Q$7=Medarbejder!$R$2,Medarbejder!$R63,Q107=Medarbejder!$S$2,Medarbejder!$S63,Q$7=Medarbejder!$T$2,Medarbejder!$T63,Q$7=Medarbejder!$U$2,Medarbejder!$U63)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_xlfn.IFS(X$7=Medarbejder!$O$2,Medarbejder!$O63,X$7=Medarbejder!$P$2,Medarbejder!$P63,X$7=Medarbejder!$Q$2,Medarbejder!$Q63,X$7=Medarbejder!$R$2,Medarbejder!$R63,X107=Medarbejder!$S$2,Medarbejder!$S63,X$7=Medarbejder!$T$2,Medarbejder!$T63,X$7=Medarbejder!$U$2,Medarbejder!$U63)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107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2"/>
        <v>0</v>
      </c>
      <c r="AJ69" s="90">
        <f>SUMIF($D$7:$AH$7,Medarbejder!$U$2,$D69:$AH69)</f>
        <v>0</v>
      </c>
      <c r="AK69" s="5">
        <f t="shared" si="3"/>
        <v>0</v>
      </c>
      <c r="AL69" s="5">
        <f t="shared" si="4"/>
        <v>0</v>
      </c>
      <c r="AM69" s="5">
        <f t="shared" si="5"/>
        <v>0</v>
      </c>
      <c r="AN69" s="5">
        <f t="shared" si="6"/>
        <v>0</v>
      </c>
      <c r="AO69" s="5">
        <f t="shared" si="7"/>
        <v>0</v>
      </c>
      <c r="AP69" s="5">
        <f t="shared" si="8"/>
        <v>0</v>
      </c>
      <c r="AQ69" s="54">
        <f>Medarbejder!F63</f>
        <v>0</v>
      </c>
      <c r="AR69" s="54">
        <f t="shared" si="9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_xlfn.IFS(J$7=Medarbejder!$O$2,Medarbejder!$O64,J$7=Medarbejder!$P$2,Medarbejder!$P64,J$7=Medarbejder!$Q$2,Medarbejder!$Q64,J$7=Medarbejder!$R$2,Medarbejder!$R64,J108=Medarbejder!$S$2,Medarbejder!$S64,J$7=Medarbejder!$T$2,Medarbejder!$T64,J$7=Medarbejder!$U$2,Medarbejder!$U64)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_xlfn.IFS(Q$7=Medarbejder!$O$2,Medarbejder!$O64,Q$7=Medarbejder!$P$2,Medarbejder!$P64,Q$7=Medarbejder!$Q$2,Medarbejder!$Q64,Q$7=Medarbejder!$R$2,Medarbejder!$R64,Q108=Medarbejder!$S$2,Medarbejder!$S64,Q$7=Medarbejder!$T$2,Medarbejder!$T64,Q$7=Medarbejder!$U$2,Medarbejder!$U64)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_xlfn.IFS(X$7=Medarbejder!$O$2,Medarbejder!$O64,X$7=Medarbejder!$P$2,Medarbejder!$P64,X$7=Medarbejder!$Q$2,Medarbejder!$Q64,X$7=Medarbejder!$R$2,Medarbejder!$R64,X108=Medarbejder!$S$2,Medarbejder!$S64,X$7=Medarbejder!$T$2,Medarbejder!$T64,X$7=Medarbejder!$U$2,Medarbejder!$U64)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108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2"/>
        <v>0</v>
      </c>
      <c r="AJ70" s="90">
        <f>SUMIF($D$7:$AH$7,Medarbejder!$U$2,$D70:$AH70)</f>
        <v>0</v>
      </c>
      <c r="AK70" s="5">
        <f t="shared" si="3"/>
        <v>0</v>
      </c>
      <c r="AL70" s="5">
        <f t="shared" si="4"/>
        <v>0</v>
      </c>
      <c r="AM70" s="5">
        <f t="shared" si="5"/>
        <v>0</v>
      </c>
      <c r="AN70" s="5">
        <f t="shared" si="6"/>
        <v>0</v>
      </c>
      <c r="AO70" s="5">
        <f t="shared" si="7"/>
        <v>0</v>
      </c>
      <c r="AP70" s="5">
        <f t="shared" si="8"/>
        <v>0</v>
      </c>
      <c r="AQ70" s="54">
        <f>Medarbejder!F64</f>
        <v>0</v>
      </c>
      <c r="AR70" s="54">
        <f t="shared" si="9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_xlfn.IFS(J$7=Medarbejder!$O$2,Medarbejder!$O65,J$7=Medarbejder!$P$2,Medarbejder!$P65,J$7=Medarbejder!$Q$2,Medarbejder!$Q65,J$7=Medarbejder!$R$2,Medarbejder!$R65,J109=Medarbejder!$S$2,Medarbejder!$S65,J$7=Medarbejder!$T$2,Medarbejder!$T65,J$7=Medarbejder!$U$2,Medarbejder!$U65)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_xlfn.IFS(Q$7=Medarbejder!$O$2,Medarbejder!$O65,Q$7=Medarbejder!$P$2,Medarbejder!$P65,Q$7=Medarbejder!$Q$2,Medarbejder!$Q65,Q$7=Medarbejder!$R$2,Medarbejder!$R65,Q109=Medarbejder!$S$2,Medarbejder!$S65,Q$7=Medarbejder!$T$2,Medarbejder!$T65,Q$7=Medarbejder!$U$2,Medarbejder!$U65)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_xlfn.IFS(X$7=Medarbejder!$O$2,Medarbejder!$O65,X$7=Medarbejder!$P$2,Medarbejder!$P65,X$7=Medarbejder!$Q$2,Medarbejder!$Q65,X$7=Medarbejder!$R$2,Medarbejder!$R65,X109=Medarbejder!$S$2,Medarbejder!$S65,X$7=Medarbejder!$T$2,Medarbejder!$T65,X$7=Medarbejder!$U$2,Medarbejder!$U65)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109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2"/>
        <v>0</v>
      </c>
      <c r="AJ71" s="90">
        <f>SUMIF($D$7:$AH$7,Medarbejder!$U$2,$D71:$AH71)</f>
        <v>0</v>
      </c>
      <c r="AK71" s="5">
        <f t="shared" si="3"/>
        <v>0</v>
      </c>
      <c r="AL71" s="5">
        <f t="shared" si="4"/>
        <v>0</v>
      </c>
      <c r="AM71" s="5">
        <f t="shared" si="5"/>
        <v>0</v>
      </c>
      <c r="AN71" s="5">
        <f t="shared" si="6"/>
        <v>0</v>
      </c>
      <c r="AO71" s="5">
        <f t="shared" si="7"/>
        <v>0</v>
      </c>
      <c r="AP71" s="5">
        <f t="shared" si="8"/>
        <v>0</v>
      </c>
      <c r="AQ71" s="54">
        <f>Medarbejder!F65</f>
        <v>0</v>
      </c>
      <c r="AR71" s="54">
        <f t="shared" si="9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_xlfn.IFS(J$7=Medarbejder!$O$2,Medarbejder!$O66,J$7=Medarbejder!$P$2,Medarbejder!$P66,J$7=Medarbejder!$Q$2,Medarbejder!$Q66,J$7=Medarbejder!$R$2,Medarbejder!$R66,J110=Medarbejder!$S$2,Medarbejder!$S66,J$7=Medarbejder!$T$2,Medarbejder!$T66,J$7=Medarbejder!$U$2,Medarbejder!$U66)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_xlfn.IFS(Q$7=Medarbejder!$O$2,Medarbejder!$O66,Q$7=Medarbejder!$P$2,Medarbejder!$P66,Q$7=Medarbejder!$Q$2,Medarbejder!$Q66,Q$7=Medarbejder!$R$2,Medarbejder!$R66,Q110=Medarbejder!$S$2,Medarbejder!$S66,Q$7=Medarbejder!$T$2,Medarbejder!$T66,Q$7=Medarbejder!$U$2,Medarbejder!$U66)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_xlfn.IFS(X$7=Medarbejder!$O$2,Medarbejder!$O66,X$7=Medarbejder!$P$2,Medarbejder!$P66,X$7=Medarbejder!$Q$2,Medarbejder!$Q66,X$7=Medarbejder!$R$2,Medarbejder!$R66,X110=Medarbejder!$S$2,Medarbejder!$S66,X$7=Medarbejder!$T$2,Medarbejder!$T66,X$7=Medarbejder!$U$2,Medarbejder!$U66)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110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2"/>
        <v>0</v>
      </c>
      <c r="AJ72" s="90">
        <f>SUMIF($D$7:$AH$7,Medarbejder!$U$2,$D72:$AH72)</f>
        <v>0</v>
      </c>
      <c r="AK72" s="5">
        <f t="shared" si="3"/>
        <v>0</v>
      </c>
      <c r="AL72" s="5">
        <f t="shared" si="4"/>
        <v>0</v>
      </c>
      <c r="AM72" s="5">
        <f t="shared" si="5"/>
        <v>0</v>
      </c>
      <c r="AN72" s="5">
        <f t="shared" si="6"/>
        <v>0</v>
      </c>
      <c r="AO72" s="5">
        <f t="shared" si="7"/>
        <v>0</v>
      </c>
      <c r="AP72" s="5">
        <f t="shared" si="8"/>
        <v>0</v>
      </c>
      <c r="AQ72" s="54">
        <f>Medarbejder!F66</f>
        <v>0</v>
      </c>
      <c r="AR72" s="54">
        <f t="shared" si="9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10">SUM(AJ9:AJ72)</f>
        <v>0</v>
      </c>
      <c r="AK73" s="24">
        <f t="shared" si="10"/>
        <v>0</v>
      </c>
      <c r="AL73" s="24">
        <f t="shared" si="10"/>
        <v>0</v>
      </c>
      <c r="AM73" s="24">
        <f t="shared" si="10"/>
        <v>0</v>
      </c>
      <c r="AN73" s="24">
        <f t="shared" si="10"/>
        <v>0</v>
      </c>
      <c r="AO73" s="24">
        <f t="shared" si="10"/>
        <v>0</v>
      </c>
      <c r="AP73" s="24">
        <f t="shared" si="10"/>
        <v>0</v>
      </c>
      <c r="AQ73" s="51"/>
      <c r="AR73" s="51"/>
    </row>
  </sheetData>
  <mergeCells count="12">
    <mergeCell ref="AI5:AI6"/>
    <mergeCell ref="U3:W3"/>
    <mergeCell ref="Y3:AA3"/>
    <mergeCell ref="Q3:S3"/>
    <mergeCell ref="J1:K1"/>
    <mergeCell ref="M1:N1"/>
    <mergeCell ref="P1:T1"/>
    <mergeCell ref="A1:C1"/>
    <mergeCell ref="A5:B6"/>
    <mergeCell ref="E3:G3"/>
    <mergeCell ref="I3:K3"/>
    <mergeCell ref="M3:O3"/>
  </mergeCells>
  <phoneticPr fontId="13" type="noConversion"/>
  <conditionalFormatting sqref="C9:C72">
    <cfRule type="containsText" dxfId="368" priority="32" operator="containsText" text="funktionær">
      <formula>NOT(ISERROR(SEARCH("funktionær",C9)))</formula>
    </cfRule>
    <cfRule type="containsText" dxfId="367" priority="33" operator="containsText" text="stoppet">
      <formula>NOT(ISERROR(SEARCH("stoppet",C9)))</formula>
    </cfRule>
    <cfRule type="containsText" dxfId="366" priority="34" operator="containsText" text="stopper">
      <formula>NOT(ISERROR(SEARCH("stopper",C9)))</formula>
    </cfRule>
    <cfRule type="containsText" dxfId="365" priority="35" operator="containsText" text="afløser">
      <formula>NOT(ISERROR(SEARCH("afløser",C9)))</formula>
    </cfRule>
    <cfRule type="containsText" dxfId="364" priority="36" operator="containsText" text="timelønnet">
      <formula>NOT(ISERROR(SEARCH("timelønnet",C9)))</formula>
    </cfRule>
  </conditionalFormatting>
  <conditionalFormatting sqref="D6:AH6">
    <cfRule type="containsErrors" dxfId="363" priority="1">
      <formula>ISERROR(D6)</formula>
    </cfRule>
  </conditionalFormatting>
  <conditionalFormatting sqref="D7:AH7">
    <cfRule type="containsText" dxfId="362" priority="50" operator="containsText" text="sø">
      <formula>NOT(ISERROR(SEARCH("sø",D7)))</formula>
    </cfRule>
    <cfRule type="containsText" dxfId="361" priority="51" operator="containsText" text="lø">
      <formula>NOT(ISERROR(SEARCH("lø",D7)))</formula>
    </cfRule>
  </conditionalFormatting>
  <conditionalFormatting sqref="D8:AH8">
    <cfRule type="cellIs" dxfId="360" priority="49" operator="equal">
      <formula>1</formula>
    </cfRule>
  </conditionalFormatting>
  <conditionalFormatting sqref="D9:AH72">
    <cfRule type="containsText" dxfId="357" priority="5" operator="containsText" text="g">
      <formula>NOT(ISERROR(SEARCH("g",D9)))</formula>
    </cfRule>
    <cfRule type="containsText" dxfId="356" priority="6" operator="containsText" text="ff">
      <formula>NOT(ISERROR(SEARCH("ff",D9)))</formula>
    </cfRule>
    <cfRule type="containsText" dxfId="355" priority="7" operator="containsText" text="bs">
      <formula>NOT(ISERROR(SEARCH("bs",D9)))</formula>
    </cfRule>
    <cfRule type="containsText" dxfId="354" priority="8" operator="containsText" text="s">
      <formula>NOT(ISERROR(SEARCH("s",D9)))</formula>
    </cfRule>
    <cfRule type="containsText" dxfId="353" priority="9" operator="containsText" text="p">
      <formula>NOT(ISERROR(SEARCH("p",D9)))</formula>
    </cfRule>
    <cfRule type="containsText" dxfId="352" priority="10" operator="containsText" text="f">
      <formula>NOT(ISERROR(SEARCH("f",D9)))</formula>
    </cfRule>
  </conditionalFormatting>
  <conditionalFormatting sqref="AI9:AI72 AK9:AP72">
    <cfRule type="dataBar" priority="52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{41E64C32-C653-491A-B39C-63683BE73EB7}</x14:id>
        </ext>
      </extLst>
    </cfRule>
  </conditionalFormatting>
  <conditionalFormatting sqref="AR9:AR72">
    <cfRule type="cellIs" dxfId="351" priority="19" operator="greaterThan">
      <formula>0</formula>
    </cfRule>
    <cfRule type="cellIs" dxfId="350" priority="20" operator="lessThan">
      <formula>0</formula>
    </cfRule>
  </conditionalFormatting>
  <dataValidations count="12">
    <dataValidation allowBlank="1" showInputMessage="1" showErrorMessage="1" prompt="Måned for denne fraværsplan. Opdater året i celle AH4. Registrer totaler efter måned i den sidste celle i tabellen. Angiv medarbejdernavne i kolonne B i tabellen" sqref="C6 A5" xr:uid="{239C1FA3-F016-4102-A2EF-DB7DB67F62E8}"/>
    <dataValidation allowBlank="1" showInputMessage="1" showErrorMessage="1" prompt="Angiv år i denne celle" sqref="AK6:AP6" xr:uid="{A23A4205-0826-4B9E-8938-AB148F0D8407}"/>
    <dataValidation allowBlank="1" showInputMessage="1" showErrorMessage="1" prompt="Beregner automatisk en medarbejders samlede antal fraværsdage i denne måned" sqref="AK8:AP8" xr:uid="{4FF0F6AD-BA47-4A97-B22F-9D2EA52ECF09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FFEE4EAF-AA99-43AB-9812-098057D6ECAE}"/>
    <dataValidation allowBlank="1" showInputMessage="1" showErrorMessage="1" prompt="Denne række definerer, hvilke nøgler der bruges i tabellen: Celle C2 er Ferie, G2 er Personlig, og K2 er Sygefravær. Cellerne O2 og S2 kan tilpasses" sqref="B3:C3" xr:uid="{90B40730-D9E3-4FD1-B5DC-BC78D35651AA}"/>
    <dataValidation allowBlank="1" showInputMessage="1" showErrorMessage="1" prompt="Bogstavet &quot;F&quot; angiver fravær på grund af ferie" sqref="D3" xr:uid="{4B182F0F-67DD-4FB8-A3B6-F080B56765DB}"/>
    <dataValidation allowBlank="1" showInputMessage="1" showErrorMessage="1" prompt="Bogstavet &quot;P&quot; angiver fravær af personlige grunde" sqref="H3" xr:uid="{B94B9037-A394-4680-8A8D-2452EFB0B181}"/>
    <dataValidation allowBlank="1" showInputMessage="1" showErrorMessage="1" prompt="Bogstavet &quot;S&quot; angiver fravær på grund af sygdom" sqref="L3" xr:uid="{4C974805-F9BD-45A8-842D-9F2F6946C4F7}"/>
    <dataValidation allowBlank="1" showInputMessage="1" showErrorMessage="1" prompt="Angiv et bogstav, og tilpas navnet til højre for at tilføje et andet nøgleelement" sqref="P3 T3 X3" xr:uid="{C53B56B0-AC26-4A04-8E53-8620DBB8D363}"/>
    <dataValidation allowBlank="1" showInputMessage="1" showErrorMessage="1" prompt="Angiv et beskrivende navn for den brugerdefinerede nøgle til venstre" sqref="Q3 U3 Y3" xr:uid="{96AB3C45-3F3A-4772-8F5F-DEDA671BD01F}"/>
    <dataValidation allowBlank="1" showInputMessage="1" showErrorMessage="1" prompt="Angiv år i cellen nedenunder" sqref="AK4:AP5" xr:uid="{AD381D74-E157-4D3D-9131-08D12C69DB90}"/>
    <dataValidation allowBlank="1" showInputMessage="1" showErrorMessage="1" prompt="Regnearkets titel findes i denne celle. Når titlen opdateres, arver hvert regneark automatisk ændringen." sqref="A1:A2" xr:uid="{194E0DD5-E79E-4165-B24B-D335C807E6E1}"/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B3A67FE-FAE6-4C00-A784-BDD6A1C93B7D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4" id="{FCA9AE7B-E2C2-41AF-A2D1-125C85DC2CF9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41E64C32-C653-491A-B39C-63683BE73EB7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59F01-6D15-49EA-92C9-A384B72FF8BE}">
  <dimension ref="A1:AR73"/>
  <sheetViews>
    <sheetView showZeros="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9" sqref="D9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6"/>
      <c r="E1" s="16"/>
      <c r="F1" s="16"/>
      <c r="G1" s="16"/>
      <c r="H1" s="16"/>
      <c r="I1" s="63" t="s">
        <v>53</v>
      </c>
      <c r="J1" s="112">
        <f>Opstart!F7</f>
        <v>45427</v>
      </c>
      <c r="K1" s="112"/>
      <c r="L1" s="65" t="s">
        <v>54</v>
      </c>
      <c r="M1" s="112">
        <f>Opstart!G7</f>
        <v>45457</v>
      </c>
      <c r="N1" s="112"/>
      <c r="O1" s="2"/>
      <c r="P1" s="120" t="str">
        <f>Opstart!B2</f>
        <v>Firma1</v>
      </c>
      <c r="Q1" s="120"/>
      <c r="R1" s="120"/>
      <c r="S1" s="120"/>
      <c r="T1" s="120"/>
    </row>
    <row r="2" spans="1:44" s="1" customFormat="1" ht="3.95" customHeight="1" x14ac:dyDescent="0.25">
      <c r="A2" s="69"/>
      <c r="B2" s="69"/>
      <c r="C2" s="69"/>
      <c r="D2" s="16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</row>
    <row r="3" spans="1:44" s="1" customFormat="1" ht="15" customHeight="1" x14ac:dyDescent="0.25">
      <c r="A3" s="13"/>
      <c r="B3" s="17" t="s">
        <v>0</v>
      </c>
      <c r="C3" s="14"/>
      <c r="D3" s="9" t="s">
        <v>1</v>
      </c>
      <c r="E3" s="108" t="s">
        <v>2</v>
      </c>
      <c r="F3" s="108"/>
      <c r="G3" s="108"/>
      <c r="H3" s="41" t="s">
        <v>3</v>
      </c>
      <c r="I3" s="109" t="s">
        <v>4</v>
      </c>
      <c r="J3" s="109"/>
      <c r="K3" s="109"/>
      <c r="L3" s="55" t="s">
        <v>5</v>
      </c>
      <c r="M3" s="109" t="s">
        <v>6</v>
      </c>
      <c r="N3" s="109"/>
      <c r="O3" s="109"/>
      <c r="P3" s="10" t="s">
        <v>7</v>
      </c>
      <c r="Q3" s="108" t="s">
        <v>8</v>
      </c>
      <c r="R3" s="108"/>
      <c r="S3" s="108"/>
      <c r="T3" s="11" t="s">
        <v>9</v>
      </c>
      <c r="U3" s="108" t="s">
        <v>10</v>
      </c>
      <c r="V3" s="108"/>
      <c r="W3" s="108"/>
      <c r="X3" s="12" t="s">
        <v>11</v>
      </c>
      <c r="Y3" s="108" t="s">
        <v>12</v>
      </c>
      <c r="Z3" s="108"/>
      <c r="AA3" s="108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29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helligdage'!$L$35,'Ferie helligdage'!$I$35)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helligdage'!$L$35,'Ferie helligdage'!$I$35)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helligdage'!$L$35,'Ferie helligdage'!$I$35)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helligdage'!$L$35,'Ferie helligdage'!$I$35)</f>
        <v>#N/A</v>
      </c>
      <c r="H6" s="94" t="str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helligdage'!$L$35,'Ferie helligdage'!$I$35)</f>
        <v>1.pinsedag</v>
      </c>
      <c r="I6" s="94" t="str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helligdage'!$L$35,'Ferie helligdage'!$I$35)</f>
        <v>2. pinsedag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helligdage'!$L$35,'Ferie helligdage'!$I$35)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helligdage'!$L$35,'Ferie helligdage'!$I$35)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helligdage'!$L$35,'Ferie helligdage'!$I$35)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helligdage'!$L$35,'Ferie helligdage'!$I$35)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helligdage'!$L$35,'Ferie helligdage'!$I$35)</f>
        <v>#N/A</v>
      </c>
      <c r="O6" s="94" t="e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helligdage'!$L$35,'Ferie helligdage'!$I$35)</f>
        <v>#N/A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helligdage'!$L$35,'Ferie helligdage'!$I$35)</f>
        <v>#N/A</v>
      </c>
      <c r="Q6" s="94" t="e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helligdage'!$L$35,'Ferie helligdage'!$I$35)</f>
        <v>#N/A</v>
      </c>
      <c r="R6" s="94" t="e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helligdage'!$L$35,'Ferie helligdage'!$I$35)</f>
        <v>#N/A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helligdage'!$L$35,'Ferie helligdage'!$I$35)</f>
        <v>#N/A</v>
      </c>
      <c r="T6" s="94" t="e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helligdage'!$L$35,'Ferie helligdage'!$I$35)</f>
        <v>#N/A</v>
      </c>
      <c r="U6" s="94" t="e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helligdage'!$L$35,'Ferie helligdage'!$I$35)</f>
        <v>#N/A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helligdage'!$L$35,'Ferie helligdage'!$I$35)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helligdage'!$L$35,'Ferie helligdage'!$I$35)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helligdage'!$L$35,'Ferie helligdage'!$I$35)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helligdage'!$L$35,'Ferie helligdage'!$I$35)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helligdage'!$L$35,'Ferie helligdage'!$I$35)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helligdage'!$L$35,'Ferie helligdage'!$I$35)</f>
        <v>#N/A</v>
      </c>
      <c r="AB6" s="94" t="e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helligdage'!$L$35,'Ferie helligdage'!$I$35)</f>
        <v>#N/A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helligdage'!$L$35,'Ferie helligdage'!$I$35)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helligdage'!$L$35,'Ferie helligdage'!$I$35)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helligdage'!$L$35,'Ferie helligdage'!$I$35)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helligdage'!$L$35,'Ferie helligdage'!$I$35)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helligdage'!$L$35,'Ferie helligdage'!$I$35)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helligdage'!$L$35,'Ferie helligdage'!$I$35)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7" t="str">
        <f>PROPER(TEXT(D8,"dddd"))</f>
        <v>Onsdag</v>
      </c>
      <c r="E7" s="47" t="str">
        <f t="shared" ref="E7:AH7" si="0">PROPER(TEXT(E8,"dddd"))</f>
        <v>Torsdag</v>
      </c>
      <c r="F7" s="47" t="str">
        <f t="shared" si="0"/>
        <v>Fredag</v>
      </c>
      <c r="G7" s="47" t="str">
        <f t="shared" si="0"/>
        <v>Lørdag</v>
      </c>
      <c r="H7" s="47" t="str">
        <f t="shared" si="0"/>
        <v>Søndag</v>
      </c>
      <c r="I7" s="47" t="str">
        <f t="shared" si="0"/>
        <v>Mandag</v>
      </c>
      <c r="J7" s="47" t="str">
        <f t="shared" si="0"/>
        <v>Tirsdag</v>
      </c>
      <c r="K7" s="47" t="str">
        <f t="shared" si="0"/>
        <v>Onsdag</v>
      </c>
      <c r="L7" s="47" t="str">
        <f t="shared" si="0"/>
        <v>Torsdag</v>
      </c>
      <c r="M7" s="47" t="str">
        <f t="shared" si="0"/>
        <v>Fredag</v>
      </c>
      <c r="N7" s="47" t="str">
        <f t="shared" si="0"/>
        <v>Lørdag</v>
      </c>
      <c r="O7" s="47" t="str">
        <f t="shared" si="0"/>
        <v>Søndag</v>
      </c>
      <c r="P7" s="47" t="str">
        <f t="shared" si="0"/>
        <v>Mandag</v>
      </c>
      <c r="Q7" s="47" t="str">
        <f t="shared" si="0"/>
        <v>Tirsdag</v>
      </c>
      <c r="R7" s="47" t="str">
        <f t="shared" si="0"/>
        <v>Onsdag</v>
      </c>
      <c r="S7" s="47" t="str">
        <f t="shared" si="0"/>
        <v>Torsdag</v>
      </c>
      <c r="T7" s="47" t="str">
        <f t="shared" si="0"/>
        <v>Fredag</v>
      </c>
      <c r="U7" s="47" t="str">
        <f t="shared" si="0"/>
        <v>Lørdag</v>
      </c>
      <c r="V7" s="47" t="str">
        <f t="shared" si="0"/>
        <v>Søndag</v>
      </c>
      <c r="W7" s="47" t="str">
        <f t="shared" si="0"/>
        <v>Mandag</v>
      </c>
      <c r="X7" s="47" t="str">
        <f t="shared" si="0"/>
        <v>Tirsdag</v>
      </c>
      <c r="Y7" s="47" t="str">
        <f t="shared" si="0"/>
        <v>Onsdag</v>
      </c>
      <c r="Z7" s="47" t="str">
        <f t="shared" si="0"/>
        <v>Torsdag</v>
      </c>
      <c r="AA7" s="47" t="str">
        <f t="shared" si="0"/>
        <v>Fredag</v>
      </c>
      <c r="AB7" s="47" t="str">
        <f t="shared" si="0"/>
        <v>Lørdag</v>
      </c>
      <c r="AC7" s="47" t="str">
        <f t="shared" si="0"/>
        <v>Søndag</v>
      </c>
      <c r="AD7" s="47" t="str">
        <f t="shared" si="0"/>
        <v>Mandag</v>
      </c>
      <c r="AE7" s="47" t="str">
        <f t="shared" si="0"/>
        <v>Tirsdag</v>
      </c>
      <c r="AF7" s="47" t="str">
        <f t="shared" si="0"/>
        <v>Onsdag</v>
      </c>
      <c r="AG7" s="47" t="str">
        <f t="shared" si="0"/>
        <v>Torsdag</v>
      </c>
      <c r="AH7" s="47" t="str">
        <f t="shared" si="0"/>
        <v>Fredag</v>
      </c>
      <c r="AI7" s="29" t="s">
        <v>18</v>
      </c>
      <c r="AJ7" s="29" t="s">
        <v>20</v>
      </c>
      <c r="AK7" s="30"/>
      <c r="AL7" s="30"/>
      <c r="AM7" s="30"/>
      <c r="AN7" s="30"/>
      <c r="AO7" s="30"/>
      <c r="AP7" s="30"/>
      <c r="AQ7" s="52"/>
      <c r="AR7" s="52"/>
    </row>
    <row r="8" spans="1:44" x14ac:dyDescent="0.25">
      <c r="A8" s="19" t="s">
        <v>14</v>
      </c>
      <c r="B8" s="19" t="s">
        <v>15</v>
      </c>
      <c r="C8" s="20" t="s">
        <v>16</v>
      </c>
      <c r="D8" s="40">
        <f>DATE(Opstart!E2,5,15)</f>
        <v>45427</v>
      </c>
      <c r="E8" s="40">
        <f>D8+1</f>
        <v>45428</v>
      </c>
      <c r="F8" s="40">
        <f t="shared" ref="F8:AH8" si="1">E8+1</f>
        <v>45429</v>
      </c>
      <c r="G8" s="40">
        <f t="shared" si="1"/>
        <v>45430</v>
      </c>
      <c r="H8" s="40">
        <f t="shared" si="1"/>
        <v>45431</v>
      </c>
      <c r="I8" s="40">
        <f t="shared" si="1"/>
        <v>45432</v>
      </c>
      <c r="J8" s="40">
        <f t="shared" si="1"/>
        <v>45433</v>
      </c>
      <c r="K8" s="40">
        <f t="shared" si="1"/>
        <v>45434</v>
      </c>
      <c r="L8" s="40">
        <f t="shared" si="1"/>
        <v>45435</v>
      </c>
      <c r="M8" s="40">
        <f t="shared" si="1"/>
        <v>45436</v>
      </c>
      <c r="N8" s="40">
        <f t="shared" si="1"/>
        <v>45437</v>
      </c>
      <c r="O8" s="40">
        <f t="shared" si="1"/>
        <v>45438</v>
      </c>
      <c r="P8" s="40">
        <f t="shared" si="1"/>
        <v>45439</v>
      </c>
      <c r="Q8" s="40">
        <f t="shared" si="1"/>
        <v>45440</v>
      </c>
      <c r="R8" s="40">
        <f t="shared" si="1"/>
        <v>45441</v>
      </c>
      <c r="S8" s="40">
        <f t="shared" si="1"/>
        <v>45442</v>
      </c>
      <c r="T8" s="40">
        <f t="shared" si="1"/>
        <v>45443</v>
      </c>
      <c r="U8" s="40">
        <f t="shared" si="1"/>
        <v>45444</v>
      </c>
      <c r="V8" s="40">
        <f t="shared" si="1"/>
        <v>45445</v>
      </c>
      <c r="W8" s="40">
        <f t="shared" si="1"/>
        <v>45446</v>
      </c>
      <c r="X8" s="40">
        <f t="shared" si="1"/>
        <v>45447</v>
      </c>
      <c r="Y8" s="40">
        <f t="shared" si="1"/>
        <v>45448</v>
      </c>
      <c r="Z8" s="40">
        <f t="shared" si="1"/>
        <v>45449</v>
      </c>
      <c r="AA8" s="40">
        <f t="shared" si="1"/>
        <v>45450</v>
      </c>
      <c r="AB8" s="40">
        <f t="shared" si="1"/>
        <v>45451</v>
      </c>
      <c r="AC8" s="40">
        <f t="shared" si="1"/>
        <v>45452</v>
      </c>
      <c r="AD8" s="40">
        <f t="shared" si="1"/>
        <v>45453</v>
      </c>
      <c r="AE8" s="40">
        <f t="shared" si="1"/>
        <v>45454</v>
      </c>
      <c r="AF8" s="40">
        <f t="shared" si="1"/>
        <v>45455</v>
      </c>
      <c r="AG8" s="40">
        <f t="shared" si="1"/>
        <v>45456</v>
      </c>
      <c r="AH8" s="40">
        <f t="shared" si="1"/>
        <v>45457</v>
      </c>
      <c r="AI8" s="31" t="s">
        <v>19</v>
      </c>
      <c r="AJ8" s="31" t="s">
        <v>21</v>
      </c>
      <c r="AK8" s="32" t="s">
        <v>17</v>
      </c>
      <c r="AL8" s="32" t="s">
        <v>6</v>
      </c>
      <c r="AM8" s="32" t="s">
        <v>4</v>
      </c>
      <c r="AN8" s="32" t="s">
        <v>8</v>
      </c>
      <c r="AO8" s="32" t="s">
        <v>10</v>
      </c>
      <c r="AP8" s="32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 cm="1">
        <f t="array" ref="J9">_xlfn.IFS(J$7=Medarbejder!$O$2,Medarbejder!$O3,J$7=Medarbejder!$P$2,Medarbejder!$P3,J$7=Medarbejder!$Q$2,Medarbejder!$Q3,J$7=Medarbejder!$R$2,Medarbejder!$R3,J47=Medarbejder!$S$2,Medarbejder!$S3,J$7=Medarbejder!$T$2,Medarbejder!$T3,J$7=Medarbejder!$U$2,Medarbejder!$U3)</f>
        <v>0</v>
      </c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 cm="1">
        <f t="array" ref="Q9">_xlfn.IFS(Q$7=Medarbejder!$O$2,Medarbejder!$O3,Q$7=Medarbejder!$P$2,Medarbejder!$P3,Q$7=Medarbejder!$Q$2,Medarbejder!$Q3,Q$7=Medarbejder!$R$2,Medarbejder!$R3,Q47=Medarbejder!$S$2,Medarbejder!$S3,Q$7=Medarbejder!$T$2,Medarbejder!$T3,Q$7=Medarbejder!$U$2,Medarbejder!$U3)</f>
        <v>0</v>
      </c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_xlfn.IFS(X$7=Medarbejder!$O$2,Medarbejder!$O3,X$7=Medarbejder!$P$2,Medarbejder!$P3,X$7=Medarbejder!$Q$2,Medarbejder!$Q3,X$7=Medarbejder!$R$2,Medarbejder!$R3,X47=Medarbejder!$S$2,Medarbejder!$S3,X$7=Medarbejder!$T$2,Medarbejder!$T3,X$7=Medarbejder!$U$2,Medarbejder!$U3)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_xlfn.IFS(AE$7=Medarbejder!$O$2,Medarbejder!$O3,AE$7=Medarbejder!$P$2,Medarbejder!$P3,AE$7=Medarbejder!$Q$2,Medarbejder!$Q3,AE$7=Medarbejder!$R$2,Medarbejder!$R3,AE47=Medarbejder!$S$2,Medarbejder!$S3,AE$7=Medarbejder!$T$2,Medarbejder!$T3,AE$7=Medarbejder!$U$2,Medarbejder!$U3)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COUNTIFS($D9:$AH9,"S")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_xlfn.IFS(J$7=Medarbejder!$O$2,Medarbejder!$O4,J$7=Medarbejder!$P$2,Medarbejder!$P4,J$7=Medarbejder!$Q$2,Medarbejder!$Q4,J$7=Medarbejder!$R$2,Medarbejder!$R4,J48=Medarbejder!$S$2,Medarbejder!$S4,J$7=Medarbejder!$T$2,Medarbejder!$T4,J$7=Medarbejder!$U$2,Medarbejder!$U4)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_xlfn.IFS(Q$7=Medarbejder!$O$2,Medarbejder!$O4,Q$7=Medarbejder!$P$2,Medarbejder!$P4,Q$7=Medarbejder!$Q$2,Medarbejder!$Q4,Q$7=Medarbejder!$R$2,Medarbejder!$R4,Q48=Medarbejder!$S$2,Medarbejder!$S4,Q$7=Medarbejder!$T$2,Medarbejder!$T4,Q$7=Medarbejder!$U$2,Medarbejder!$U4)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_xlfn.IFS(X$7=Medarbejder!$O$2,Medarbejder!$O4,X$7=Medarbejder!$P$2,Medarbejder!$P4,X$7=Medarbejder!$Q$2,Medarbejder!$Q4,X$7=Medarbejder!$R$2,Medarbejder!$R4,X48=Medarbejder!$S$2,Medarbejder!$S4,X$7=Medarbejder!$T$2,Medarbejder!$T4,X$7=Medarbejder!$U$2,Medarbejder!$U4)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_xlfn.IFS(AE$7=Medarbejder!$O$2,Medarbejder!$O4,AE$7=Medarbejder!$P$2,Medarbejder!$P4,AE$7=Medarbejder!$Q$2,Medarbejder!$Q4,AE$7=Medarbejder!$R$2,Medarbejder!$R4,AE48=Medarbejder!$S$2,Medarbejder!$S4,AE$7=Medarbejder!$T$2,Medarbejder!$T4,AE$7=Medarbejder!$U$2,Medarbejder!$U4)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2">SUM($D10:$AH10)</f>
        <v>0</v>
      </c>
      <c r="AJ10" s="90">
        <f>SUMIF($D$7:$AH$7,Medarbejder!$U$2,$D10:$AH10)</f>
        <v>0</v>
      </c>
      <c r="AK10" s="5">
        <f t="shared" ref="AK10:AK72" si="3">COUNTIFS($D10:$AH10,"F")</f>
        <v>0</v>
      </c>
      <c r="AL10" s="5">
        <f t="shared" ref="AL10:AL72" si="4">COUNTIFS($D10:$AH10,"S")</f>
        <v>0</v>
      </c>
      <c r="AM10" s="5">
        <f t="shared" ref="AM10:AM72" si="5">COUNTIFS($D10:$AH10,"P")</f>
        <v>0</v>
      </c>
      <c r="AN10" s="5">
        <f t="shared" ref="AN10:AN72" si="6">COUNTIFS($D10:$AH10,"BS")</f>
        <v>0</v>
      </c>
      <c r="AO10" s="5">
        <f t="shared" ref="AO10:AO72" si="7">COUNTIFS($D10:$AH10,"FF")</f>
        <v>0</v>
      </c>
      <c r="AP10" s="5">
        <f t="shared" ref="AP10:AP72" si="8">COUNTIFS($D10:$AH10,"G")</f>
        <v>0</v>
      </c>
      <c r="AQ10" s="54">
        <f>Medarbejder!F4</f>
        <v>0</v>
      </c>
      <c r="AR10" s="54">
        <f t="shared" ref="AR10:AR72" si="9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_xlfn.IFS(J$7=Medarbejder!$O$2,Medarbejder!$O5,J$7=Medarbejder!$P$2,Medarbejder!$P5,J$7=Medarbejder!$Q$2,Medarbejder!$Q5,J$7=Medarbejder!$R$2,Medarbejder!$R5,J49=Medarbejder!$S$2,Medarbejder!$S5,J$7=Medarbejder!$T$2,Medarbejder!$T5,J$7=Medarbejder!$U$2,Medarbejder!$U5)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_xlfn.IFS(Q$7=Medarbejder!$O$2,Medarbejder!$O5,Q$7=Medarbejder!$P$2,Medarbejder!$P5,Q$7=Medarbejder!$Q$2,Medarbejder!$Q5,Q$7=Medarbejder!$R$2,Medarbejder!$R5,Q49=Medarbejder!$S$2,Medarbejder!$S5,Q$7=Medarbejder!$T$2,Medarbejder!$T5,Q$7=Medarbejder!$U$2,Medarbejder!$U5)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_xlfn.IFS(X$7=Medarbejder!$O$2,Medarbejder!$O5,X$7=Medarbejder!$P$2,Medarbejder!$P5,X$7=Medarbejder!$Q$2,Medarbejder!$Q5,X$7=Medarbejder!$R$2,Medarbejder!$R5,X49=Medarbejder!$S$2,Medarbejder!$S5,X$7=Medarbejder!$T$2,Medarbejder!$T5,X$7=Medarbejder!$U$2,Medarbejder!$U5)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_xlfn.IFS(AE$7=Medarbejder!$O$2,Medarbejder!$O5,AE$7=Medarbejder!$P$2,Medarbejder!$P5,AE$7=Medarbejder!$Q$2,Medarbejder!$Q5,AE$7=Medarbejder!$R$2,Medarbejder!$R5,AE49=Medarbejder!$S$2,Medarbejder!$S5,AE$7=Medarbejder!$T$2,Medarbejder!$T5,AE$7=Medarbejder!$U$2,Medarbejder!$U5)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2"/>
        <v>0</v>
      </c>
      <c r="AJ11" s="90">
        <f>SUMIF($D$7:$AH$7,Medarbejder!$U$2,$D11:$AH11)</f>
        <v>0</v>
      </c>
      <c r="AK11" s="5">
        <f t="shared" si="3"/>
        <v>0</v>
      </c>
      <c r="AL11" s="5">
        <f t="shared" si="4"/>
        <v>0</v>
      </c>
      <c r="AM11" s="5">
        <f t="shared" si="5"/>
        <v>0</v>
      </c>
      <c r="AN11" s="5">
        <f t="shared" si="6"/>
        <v>0</v>
      </c>
      <c r="AO11" s="5">
        <f t="shared" si="7"/>
        <v>0</v>
      </c>
      <c r="AP11" s="5">
        <f t="shared" si="8"/>
        <v>0</v>
      </c>
      <c r="AQ11" s="54">
        <f>Medarbejder!F5</f>
        <v>0</v>
      </c>
      <c r="AR11" s="54">
        <f t="shared" si="9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_xlfn.IFS(J$7=Medarbejder!$O$2,Medarbejder!$O6,J$7=Medarbejder!$P$2,Medarbejder!$P6,J$7=Medarbejder!$Q$2,Medarbejder!$Q6,J$7=Medarbejder!$R$2,Medarbejder!$R6,J50=Medarbejder!$S$2,Medarbejder!$S6,J$7=Medarbejder!$T$2,Medarbejder!$T6,J$7=Medarbejder!$U$2,Medarbejder!$U6)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_xlfn.IFS(Q$7=Medarbejder!$O$2,Medarbejder!$O6,Q$7=Medarbejder!$P$2,Medarbejder!$P6,Q$7=Medarbejder!$Q$2,Medarbejder!$Q6,Q$7=Medarbejder!$R$2,Medarbejder!$R6,Q50=Medarbejder!$S$2,Medarbejder!$S6,Q$7=Medarbejder!$T$2,Medarbejder!$T6,Q$7=Medarbejder!$U$2,Medarbejder!$U6)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_xlfn.IFS(X$7=Medarbejder!$O$2,Medarbejder!$O6,X$7=Medarbejder!$P$2,Medarbejder!$P6,X$7=Medarbejder!$Q$2,Medarbejder!$Q6,X$7=Medarbejder!$R$2,Medarbejder!$R6,X50=Medarbejder!$S$2,Medarbejder!$S6,X$7=Medarbejder!$T$2,Medarbejder!$T6,X$7=Medarbejder!$U$2,Medarbejder!$U6)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_xlfn.IFS(AE$7=Medarbejder!$O$2,Medarbejder!$O6,AE$7=Medarbejder!$P$2,Medarbejder!$P6,AE$7=Medarbejder!$Q$2,Medarbejder!$Q6,AE$7=Medarbejder!$R$2,Medarbejder!$R6,AE50=Medarbejder!$S$2,Medarbejder!$S6,AE$7=Medarbejder!$T$2,Medarbejder!$T6,AE$7=Medarbejder!$U$2,Medarbejder!$U6)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2"/>
        <v>0</v>
      </c>
      <c r="AJ12" s="90">
        <f>SUMIF($D$7:$AH$7,Medarbejder!$U$2,$D12:$AH12)</f>
        <v>0</v>
      </c>
      <c r="AK12" s="5">
        <f t="shared" si="3"/>
        <v>0</v>
      </c>
      <c r="AL12" s="5">
        <f t="shared" si="4"/>
        <v>0</v>
      </c>
      <c r="AM12" s="5">
        <f t="shared" si="5"/>
        <v>0</v>
      </c>
      <c r="AN12" s="5">
        <f t="shared" si="6"/>
        <v>0</v>
      </c>
      <c r="AO12" s="5">
        <f t="shared" si="7"/>
        <v>0</v>
      </c>
      <c r="AP12" s="5">
        <f t="shared" si="8"/>
        <v>0</v>
      </c>
      <c r="AQ12" s="54">
        <f>Medarbejder!F6</f>
        <v>0</v>
      </c>
      <c r="AR12" s="54">
        <f t="shared" si="9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_xlfn.IFS(J$7=Medarbejder!$O$2,Medarbejder!$O7,J$7=Medarbejder!$P$2,Medarbejder!$P7,J$7=Medarbejder!$Q$2,Medarbejder!$Q7,J$7=Medarbejder!$R$2,Medarbejder!$R7,J51=Medarbejder!$S$2,Medarbejder!$S7,J$7=Medarbejder!$T$2,Medarbejder!$T7,J$7=Medarbejder!$U$2,Medarbejder!$U7)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_xlfn.IFS(Q$7=Medarbejder!$O$2,Medarbejder!$O7,Q$7=Medarbejder!$P$2,Medarbejder!$P7,Q$7=Medarbejder!$Q$2,Medarbejder!$Q7,Q$7=Medarbejder!$R$2,Medarbejder!$R7,Q51=Medarbejder!$S$2,Medarbejder!$S7,Q$7=Medarbejder!$T$2,Medarbejder!$T7,Q$7=Medarbejder!$U$2,Medarbejder!$U7)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_xlfn.IFS(X$7=Medarbejder!$O$2,Medarbejder!$O7,X$7=Medarbejder!$P$2,Medarbejder!$P7,X$7=Medarbejder!$Q$2,Medarbejder!$Q7,X$7=Medarbejder!$R$2,Medarbejder!$R7,X51=Medarbejder!$S$2,Medarbejder!$S7,X$7=Medarbejder!$T$2,Medarbejder!$T7,X$7=Medarbejder!$U$2,Medarbejder!$U7)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_xlfn.IFS(AE$7=Medarbejder!$O$2,Medarbejder!$O7,AE$7=Medarbejder!$P$2,Medarbejder!$P7,AE$7=Medarbejder!$Q$2,Medarbejder!$Q7,AE$7=Medarbejder!$R$2,Medarbejder!$R7,AE51=Medarbejder!$S$2,Medarbejder!$S7,AE$7=Medarbejder!$T$2,Medarbejder!$T7,AE$7=Medarbejder!$U$2,Medarbejder!$U7)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2"/>
        <v>0</v>
      </c>
      <c r="AJ13" s="90">
        <f>SUMIF($D$7:$AH$7,Medarbejder!$U$2,$D13:$AH13)</f>
        <v>0</v>
      </c>
      <c r="AK13" s="5">
        <f t="shared" si="3"/>
        <v>0</v>
      </c>
      <c r="AL13" s="5">
        <f t="shared" si="4"/>
        <v>0</v>
      </c>
      <c r="AM13" s="5">
        <f t="shared" si="5"/>
        <v>0</v>
      </c>
      <c r="AN13" s="5">
        <f t="shared" si="6"/>
        <v>0</v>
      </c>
      <c r="AO13" s="5">
        <f t="shared" si="7"/>
        <v>0</v>
      </c>
      <c r="AP13" s="5">
        <f t="shared" si="8"/>
        <v>0</v>
      </c>
      <c r="AQ13" s="54">
        <f>Medarbejder!F7</f>
        <v>0</v>
      </c>
      <c r="AR13" s="54">
        <f t="shared" si="9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_xlfn.IFS(J$7=Medarbejder!$O$2,Medarbejder!$O8,J$7=Medarbejder!$P$2,Medarbejder!$P8,J$7=Medarbejder!$Q$2,Medarbejder!$Q8,J$7=Medarbejder!$R$2,Medarbejder!$R8,J52=Medarbejder!$S$2,Medarbejder!$S8,J$7=Medarbejder!$T$2,Medarbejder!$T8,J$7=Medarbejder!$U$2,Medarbejder!$U8)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_xlfn.IFS(Q$7=Medarbejder!$O$2,Medarbejder!$O8,Q$7=Medarbejder!$P$2,Medarbejder!$P8,Q$7=Medarbejder!$Q$2,Medarbejder!$Q8,Q$7=Medarbejder!$R$2,Medarbejder!$R8,Q52=Medarbejder!$S$2,Medarbejder!$S8,Q$7=Medarbejder!$T$2,Medarbejder!$T8,Q$7=Medarbejder!$U$2,Medarbejder!$U8)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_xlfn.IFS(X$7=Medarbejder!$O$2,Medarbejder!$O8,X$7=Medarbejder!$P$2,Medarbejder!$P8,X$7=Medarbejder!$Q$2,Medarbejder!$Q8,X$7=Medarbejder!$R$2,Medarbejder!$R8,X52=Medarbejder!$S$2,Medarbejder!$S8,X$7=Medarbejder!$T$2,Medarbejder!$T8,X$7=Medarbejder!$U$2,Medarbejder!$U8)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_xlfn.IFS(AE$7=Medarbejder!$O$2,Medarbejder!$O8,AE$7=Medarbejder!$P$2,Medarbejder!$P8,AE$7=Medarbejder!$Q$2,Medarbejder!$Q8,AE$7=Medarbejder!$R$2,Medarbejder!$R8,AE52=Medarbejder!$S$2,Medarbejder!$S8,AE$7=Medarbejder!$T$2,Medarbejder!$T8,AE$7=Medarbejder!$U$2,Medarbejder!$U8)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2"/>
        <v>0</v>
      </c>
      <c r="AJ14" s="90">
        <f>SUMIF($D$7:$AH$7,Medarbejder!$U$2,$D14:$AH14)</f>
        <v>0</v>
      </c>
      <c r="AK14" s="5">
        <f t="shared" si="3"/>
        <v>0</v>
      </c>
      <c r="AL14" s="5">
        <f t="shared" si="4"/>
        <v>0</v>
      </c>
      <c r="AM14" s="5">
        <f t="shared" si="5"/>
        <v>0</v>
      </c>
      <c r="AN14" s="5">
        <f t="shared" si="6"/>
        <v>0</v>
      </c>
      <c r="AO14" s="5">
        <f t="shared" si="7"/>
        <v>0</v>
      </c>
      <c r="AP14" s="5">
        <f t="shared" si="8"/>
        <v>0</v>
      </c>
      <c r="AQ14" s="54">
        <f>Medarbejder!F8</f>
        <v>0</v>
      </c>
      <c r="AR14" s="54">
        <f t="shared" si="9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_xlfn.IFS(J$7=Medarbejder!$O$2,Medarbejder!$O9,J$7=Medarbejder!$P$2,Medarbejder!$P9,J$7=Medarbejder!$Q$2,Medarbejder!$Q9,J$7=Medarbejder!$R$2,Medarbejder!$R9,J53=Medarbejder!$S$2,Medarbejder!$S9,J$7=Medarbejder!$T$2,Medarbejder!$T9,J$7=Medarbejder!$U$2,Medarbejder!$U9)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_xlfn.IFS(Q$7=Medarbejder!$O$2,Medarbejder!$O9,Q$7=Medarbejder!$P$2,Medarbejder!$P9,Q$7=Medarbejder!$Q$2,Medarbejder!$Q9,Q$7=Medarbejder!$R$2,Medarbejder!$R9,Q53=Medarbejder!$S$2,Medarbejder!$S9,Q$7=Medarbejder!$T$2,Medarbejder!$T9,Q$7=Medarbejder!$U$2,Medarbejder!$U9)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_xlfn.IFS(X$7=Medarbejder!$O$2,Medarbejder!$O9,X$7=Medarbejder!$P$2,Medarbejder!$P9,X$7=Medarbejder!$Q$2,Medarbejder!$Q9,X$7=Medarbejder!$R$2,Medarbejder!$R9,X53=Medarbejder!$S$2,Medarbejder!$S9,X$7=Medarbejder!$T$2,Medarbejder!$T9,X$7=Medarbejder!$U$2,Medarbejder!$U9)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_xlfn.IFS(AE$7=Medarbejder!$O$2,Medarbejder!$O9,AE$7=Medarbejder!$P$2,Medarbejder!$P9,AE$7=Medarbejder!$Q$2,Medarbejder!$Q9,AE$7=Medarbejder!$R$2,Medarbejder!$R9,AE53=Medarbejder!$S$2,Medarbejder!$S9,AE$7=Medarbejder!$T$2,Medarbejder!$T9,AE$7=Medarbejder!$U$2,Medarbejder!$U9)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2"/>
        <v>0</v>
      </c>
      <c r="AJ15" s="90">
        <f>SUMIF($D$7:$AH$7,Medarbejder!$U$2,$D15:$AH15)</f>
        <v>0</v>
      </c>
      <c r="AK15" s="5">
        <f t="shared" si="3"/>
        <v>0</v>
      </c>
      <c r="AL15" s="5">
        <f t="shared" si="4"/>
        <v>0</v>
      </c>
      <c r="AM15" s="5">
        <f t="shared" si="5"/>
        <v>0</v>
      </c>
      <c r="AN15" s="5">
        <f t="shared" si="6"/>
        <v>0</v>
      </c>
      <c r="AO15" s="5">
        <f t="shared" si="7"/>
        <v>0</v>
      </c>
      <c r="AP15" s="5">
        <f t="shared" si="8"/>
        <v>0</v>
      </c>
      <c r="AQ15" s="54">
        <f>Medarbejder!F9</f>
        <v>0</v>
      </c>
      <c r="AR15" s="54">
        <f t="shared" si="9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_xlfn.IFS(J$7=Medarbejder!$O$2,Medarbejder!$O10,J$7=Medarbejder!$P$2,Medarbejder!$P10,J$7=Medarbejder!$Q$2,Medarbejder!$Q10,J$7=Medarbejder!$R$2,Medarbejder!$R10,J54=Medarbejder!$S$2,Medarbejder!$S10,J$7=Medarbejder!$T$2,Medarbejder!$T10,J$7=Medarbejder!$U$2,Medarbejder!$U10)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_xlfn.IFS(Q$7=Medarbejder!$O$2,Medarbejder!$O10,Q$7=Medarbejder!$P$2,Medarbejder!$P10,Q$7=Medarbejder!$Q$2,Medarbejder!$Q10,Q$7=Medarbejder!$R$2,Medarbejder!$R10,Q54=Medarbejder!$S$2,Medarbejder!$S10,Q$7=Medarbejder!$T$2,Medarbejder!$T10,Q$7=Medarbejder!$U$2,Medarbejder!$U10)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_xlfn.IFS(X$7=Medarbejder!$O$2,Medarbejder!$O10,X$7=Medarbejder!$P$2,Medarbejder!$P10,X$7=Medarbejder!$Q$2,Medarbejder!$Q10,X$7=Medarbejder!$R$2,Medarbejder!$R10,X54=Medarbejder!$S$2,Medarbejder!$S10,X$7=Medarbejder!$T$2,Medarbejder!$T10,X$7=Medarbejder!$U$2,Medarbejder!$U10)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54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2"/>
        <v>0</v>
      </c>
      <c r="AJ16" s="90">
        <f>SUMIF($D$7:$AH$7,Medarbejder!$U$2,$D16:$AH16)</f>
        <v>0</v>
      </c>
      <c r="AK16" s="5">
        <f t="shared" si="3"/>
        <v>0</v>
      </c>
      <c r="AL16" s="5">
        <f t="shared" si="4"/>
        <v>0</v>
      </c>
      <c r="AM16" s="5">
        <f t="shared" si="5"/>
        <v>0</v>
      </c>
      <c r="AN16" s="5">
        <f t="shared" si="6"/>
        <v>0</v>
      </c>
      <c r="AO16" s="5">
        <f t="shared" si="7"/>
        <v>0</v>
      </c>
      <c r="AP16" s="5">
        <f t="shared" si="8"/>
        <v>0</v>
      </c>
      <c r="AQ16" s="54">
        <f>Medarbejder!F10</f>
        <v>0</v>
      </c>
      <c r="AR16" s="54">
        <f t="shared" si="9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_xlfn.IFS(J$7=Medarbejder!$O$2,Medarbejder!$O11,J$7=Medarbejder!$P$2,Medarbejder!$P11,J$7=Medarbejder!$Q$2,Medarbejder!$Q11,J$7=Medarbejder!$R$2,Medarbejder!$R11,J55=Medarbejder!$S$2,Medarbejder!$S11,J$7=Medarbejder!$T$2,Medarbejder!$T11,J$7=Medarbejder!$U$2,Medarbejder!$U11)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_xlfn.IFS(Q$7=Medarbejder!$O$2,Medarbejder!$O11,Q$7=Medarbejder!$P$2,Medarbejder!$P11,Q$7=Medarbejder!$Q$2,Medarbejder!$Q11,Q$7=Medarbejder!$R$2,Medarbejder!$R11,Q55=Medarbejder!$S$2,Medarbejder!$S11,Q$7=Medarbejder!$T$2,Medarbejder!$T11,Q$7=Medarbejder!$U$2,Medarbejder!$U11)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_xlfn.IFS(X$7=Medarbejder!$O$2,Medarbejder!$O11,X$7=Medarbejder!$P$2,Medarbejder!$P11,X$7=Medarbejder!$Q$2,Medarbejder!$Q11,X$7=Medarbejder!$R$2,Medarbejder!$R11,X55=Medarbejder!$S$2,Medarbejder!$S11,X$7=Medarbejder!$T$2,Medarbejder!$T11,X$7=Medarbejder!$U$2,Medarbejder!$U11)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55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2"/>
        <v>0</v>
      </c>
      <c r="AJ17" s="90">
        <f>SUMIF($D$7:$AH$7,Medarbejder!$U$2,$D17:$AH17)</f>
        <v>0</v>
      </c>
      <c r="AK17" s="5">
        <f t="shared" si="3"/>
        <v>0</v>
      </c>
      <c r="AL17" s="5">
        <f t="shared" si="4"/>
        <v>0</v>
      </c>
      <c r="AM17" s="5">
        <f t="shared" si="5"/>
        <v>0</v>
      </c>
      <c r="AN17" s="5">
        <f t="shared" si="6"/>
        <v>0</v>
      </c>
      <c r="AO17" s="5">
        <f t="shared" si="7"/>
        <v>0</v>
      </c>
      <c r="AP17" s="5">
        <f t="shared" si="8"/>
        <v>0</v>
      </c>
      <c r="AQ17" s="54">
        <f>Medarbejder!F11</f>
        <v>0</v>
      </c>
      <c r="AR17" s="54">
        <f t="shared" si="9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_xlfn.IFS(J$7=Medarbejder!$O$2,Medarbejder!$O12,J$7=Medarbejder!$P$2,Medarbejder!$P12,J$7=Medarbejder!$Q$2,Medarbejder!$Q12,J$7=Medarbejder!$R$2,Medarbejder!$R12,J56=Medarbejder!$S$2,Medarbejder!$S12,J$7=Medarbejder!$T$2,Medarbejder!$T12,J$7=Medarbejder!$U$2,Medarbejder!$U12)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_xlfn.IFS(Q$7=Medarbejder!$O$2,Medarbejder!$O12,Q$7=Medarbejder!$P$2,Medarbejder!$P12,Q$7=Medarbejder!$Q$2,Medarbejder!$Q12,Q$7=Medarbejder!$R$2,Medarbejder!$R12,Q56=Medarbejder!$S$2,Medarbejder!$S12,Q$7=Medarbejder!$T$2,Medarbejder!$T12,Q$7=Medarbejder!$U$2,Medarbejder!$U12)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_xlfn.IFS(X$7=Medarbejder!$O$2,Medarbejder!$O12,X$7=Medarbejder!$P$2,Medarbejder!$P12,X$7=Medarbejder!$Q$2,Medarbejder!$Q12,X$7=Medarbejder!$R$2,Medarbejder!$R12,X56=Medarbejder!$S$2,Medarbejder!$S12,X$7=Medarbejder!$T$2,Medarbejder!$T12,X$7=Medarbejder!$U$2,Medarbejder!$U12)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56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2"/>
        <v>0</v>
      </c>
      <c r="AJ18" s="90">
        <f>SUMIF($D$7:$AH$7,Medarbejder!$U$2,$D18:$AH18)</f>
        <v>0</v>
      </c>
      <c r="AK18" s="5">
        <f t="shared" si="3"/>
        <v>0</v>
      </c>
      <c r="AL18" s="5">
        <f t="shared" si="4"/>
        <v>0</v>
      </c>
      <c r="AM18" s="5">
        <f t="shared" si="5"/>
        <v>0</v>
      </c>
      <c r="AN18" s="5">
        <f t="shared" si="6"/>
        <v>0</v>
      </c>
      <c r="AO18" s="5">
        <f t="shared" si="7"/>
        <v>0</v>
      </c>
      <c r="AP18" s="5">
        <f t="shared" si="8"/>
        <v>0</v>
      </c>
      <c r="AQ18" s="54">
        <f>Medarbejder!F12</f>
        <v>0</v>
      </c>
      <c r="AR18" s="54">
        <f t="shared" si="9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_xlfn.IFS(J$7=Medarbejder!$O$2,Medarbejder!$O13,J$7=Medarbejder!$P$2,Medarbejder!$P13,J$7=Medarbejder!$Q$2,Medarbejder!$Q13,J$7=Medarbejder!$R$2,Medarbejder!$R13,J57=Medarbejder!$S$2,Medarbejder!$S13,J$7=Medarbejder!$T$2,Medarbejder!$T13,J$7=Medarbejder!$U$2,Medarbejder!$U13)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_xlfn.IFS(Q$7=Medarbejder!$O$2,Medarbejder!$O13,Q$7=Medarbejder!$P$2,Medarbejder!$P13,Q$7=Medarbejder!$Q$2,Medarbejder!$Q13,Q$7=Medarbejder!$R$2,Medarbejder!$R13,Q57=Medarbejder!$S$2,Medarbejder!$S13,Q$7=Medarbejder!$T$2,Medarbejder!$T13,Q$7=Medarbejder!$U$2,Medarbejder!$U13)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_xlfn.IFS(X$7=Medarbejder!$O$2,Medarbejder!$O13,X$7=Medarbejder!$P$2,Medarbejder!$P13,X$7=Medarbejder!$Q$2,Medarbejder!$Q13,X$7=Medarbejder!$R$2,Medarbejder!$R13,X57=Medarbejder!$S$2,Medarbejder!$S13,X$7=Medarbejder!$T$2,Medarbejder!$T13,X$7=Medarbejder!$U$2,Medarbejder!$U13)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57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2"/>
        <v>0</v>
      </c>
      <c r="AJ19" s="90">
        <f>SUMIF($D$7:$AH$7,Medarbejder!$U$2,$D19:$AH19)</f>
        <v>0</v>
      </c>
      <c r="AK19" s="5">
        <f t="shared" si="3"/>
        <v>0</v>
      </c>
      <c r="AL19" s="5">
        <f t="shared" si="4"/>
        <v>0</v>
      </c>
      <c r="AM19" s="5">
        <f t="shared" si="5"/>
        <v>0</v>
      </c>
      <c r="AN19" s="5">
        <f t="shared" si="6"/>
        <v>0</v>
      </c>
      <c r="AO19" s="5">
        <f t="shared" si="7"/>
        <v>0</v>
      </c>
      <c r="AP19" s="5">
        <f t="shared" si="8"/>
        <v>0</v>
      </c>
      <c r="AQ19" s="54">
        <f>Medarbejder!F13</f>
        <v>0</v>
      </c>
      <c r="AR19" s="54">
        <f t="shared" si="9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_xlfn.IFS(J$7=Medarbejder!$O$2,Medarbejder!$O14,J$7=Medarbejder!$P$2,Medarbejder!$P14,J$7=Medarbejder!$Q$2,Medarbejder!$Q14,J$7=Medarbejder!$R$2,Medarbejder!$R14,J58=Medarbejder!$S$2,Medarbejder!$S14,J$7=Medarbejder!$T$2,Medarbejder!$T14,J$7=Medarbejder!$U$2,Medarbejder!$U14)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_xlfn.IFS(Q$7=Medarbejder!$O$2,Medarbejder!$O14,Q$7=Medarbejder!$P$2,Medarbejder!$P14,Q$7=Medarbejder!$Q$2,Medarbejder!$Q14,Q$7=Medarbejder!$R$2,Medarbejder!$R14,Q58=Medarbejder!$S$2,Medarbejder!$S14,Q$7=Medarbejder!$T$2,Medarbejder!$T14,Q$7=Medarbejder!$U$2,Medarbejder!$U14)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_xlfn.IFS(X$7=Medarbejder!$O$2,Medarbejder!$O14,X$7=Medarbejder!$P$2,Medarbejder!$P14,X$7=Medarbejder!$Q$2,Medarbejder!$Q14,X$7=Medarbejder!$R$2,Medarbejder!$R14,X58=Medarbejder!$S$2,Medarbejder!$S14,X$7=Medarbejder!$T$2,Medarbejder!$T14,X$7=Medarbejder!$U$2,Medarbejder!$U14)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58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2"/>
        <v>0</v>
      </c>
      <c r="AJ20" s="90">
        <f>SUMIF($D$7:$AH$7,Medarbejder!$U$2,$D20:$AH20)</f>
        <v>0</v>
      </c>
      <c r="AK20" s="5">
        <f t="shared" si="3"/>
        <v>0</v>
      </c>
      <c r="AL20" s="5">
        <f t="shared" si="4"/>
        <v>0</v>
      </c>
      <c r="AM20" s="5">
        <f t="shared" si="5"/>
        <v>0</v>
      </c>
      <c r="AN20" s="5">
        <f t="shared" si="6"/>
        <v>0</v>
      </c>
      <c r="AO20" s="5">
        <f t="shared" si="7"/>
        <v>0</v>
      </c>
      <c r="AP20" s="5">
        <f t="shared" si="8"/>
        <v>0</v>
      </c>
      <c r="AQ20" s="54">
        <f>Medarbejder!F14</f>
        <v>0</v>
      </c>
      <c r="AR20" s="54">
        <f t="shared" si="9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_xlfn.IFS(J$7=Medarbejder!$O$2,Medarbejder!$O15,J$7=Medarbejder!$P$2,Medarbejder!$P15,J$7=Medarbejder!$Q$2,Medarbejder!$Q15,J$7=Medarbejder!$R$2,Medarbejder!$R15,J59=Medarbejder!$S$2,Medarbejder!$S15,J$7=Medarbejder!$T$2,Medarbejder!$T15,J$7=Medarbejder!$U$2,Medarbejder!$U15)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_xlfn.IFS(Q$7=Medarbejder!$O$2,Medarbejder!$O15,Q$7=Medarbejder!$P$2,Medarbejder!$P15,Q$7=Medarbejder!$Q$2,Medarbejder!$Q15,Q$7=Medarbejder!$R$2,Medarbejder!$R15,Q59=Medarbejder!$S$2,Medarbejder!$S15,Q$7=Medarbejder!$T$2,Medarbejder!$T15,Q$7=Medarbejder!$U$2,Medarbejder!$U15)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_xlfn.IFS(X$7=Medarbejder!$O$2,Medarbejder!$O15,X$7=Medarbejder!$P$2,Medarbejder!$P15,X$7=Medarbejder!$Q$2,Medarbejder!$Q15,X$7=Medarbejder!$R$2,Medarbejder!$R15,X59=Medarbejder!$S$2,Medarbejder!$S15,X$7=Medarbejder!$T$2,Medarbejder!$T15,X$7=Medarbejder!$U$2,Medarbejder!$U15)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59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2"/>
        <v>0</v>
      </c>
      <c r="AJ21" s="90">
        <f>SUMIF($D$7:$AH$7,Medarbejder!$U$2,$D21:$AH21)</f>
        <v>0</v>
      </c>
      <c r="AK21" s="5">
        <f t="shared" si="3"/>
        <v>0</v>
      </c>
      <c r="AL21" s="5">
        <f t="shared" si="4"/>
        <v>0</v>
      </c>
      <c r="AM21" s="5">
        <f t="shared" si="5"/>
        <v>0</v>
      </c>
      <c r="AN21" s="5">
        <f t="shared" si="6"/>
        <v>0</v>
      </c>
      <c r="AO21" s="5">
        <f t="shared" si="7"/>
        <v>0</v>
      </c>
      <c r="AP21" s="5">
        <f t="shared" si="8"/>
        <v>0</v>
      </c>
      <c r="AQ21" s="54">
        <f>Medarbejder!F15</f>
        <v>0</v>
      </c>
      <c r="AR21" s="54">
        <f t="shared" si="9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_xlfn.IFS(J$7=Medarbejder!$O$2,Medarbejder!$O16,J$7=Medarbejder!$P$2,Medarbejder!$P16,J$7=Medarbejder!$Q$2,Medarbejder!$Q16,J$7=Medarbejder!$R$2,Medarbejder!$R16,J60=Medarbejder!$S$2,Medarbejder!$S16,J$7=Medarbejder!$T$2,Medarbejder!$T16,J$7=Medarbejder!$U$2,Medarbejder!$U16)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_xlfn.IFS(Q$7=Medarbejder!$O$2,Medarbejder!$O16,Q$7=Medarbejder!$P$2,Medarbejder!$P16,Q$7=Medarbejder!$Q$2,Medarbejder!$Q16,Q$7=Medarbejder!$R$2,Medarbejder!$R16,Q60=Medarbejder!$S$2,Medarbejder!$S16,Q$7=Medarbejder!$T$2,Medarbejder!$T16,Q$7=Medarbejder!$U$2,Medarbejder!$U16)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_xlfn.IFS(X$7=Medarbejder!$O$2,Medarbejder!$O16,X$7=Medarbejder!$P$2,Medarbejder!$P16,X$7=Medarbejder!$Q$2,Medarbejder!$Q16,X$7=Medarbejder!$R$2,Medarbejder!$R16,X60=Medarbejder!$S$2,Medarbejder!$S16,X$7=Medarbejder!$T$2,Medarbejder!$T16,X$7=Medarbejder!$U$2,Medarbejder!$U16)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60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2"/>
        <v>0</v>
      </c>
      <c r="AJ22" s="90">
        <f>SUMIF($D$7:$AH$7,Medarbejder!$U$2,$D22:$AH22)</f>
        <v>0</v>
      </c>
      <c r="AK22" s="5">
        <f t="shared" si="3"/>
        <v>0</v>
      </c>
      <c r="AL22" s="5">
        <f t="shared" si="4"/>
        <v>0</v>
      </c>
      <c r="AM22" s="5">
        <f t="shared" si="5"/>
        <v>0</v>
      </c>
      <c r="AN22" s="5">
        <f t="shared" si="6"/>
        <v>0</v>
      </c>
      <c r="AO22" s="5">
        <f t="shared" si="7"/>
        <v>0</v>
      </c>
      <c r="AP22" s="5">
        <f t="shared" si="8"/>
        <v>0</v>
      </c>
      <c r="AQ22" s="54">
        <f>Medarbejder!F16</f>
        <v>0</v>
      </c>
      <c r="AR22" s="54">
        <f t="shared" si="9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_xlfn.IFS(J$7=Medarbejder!$O$2,Medarbejder!$O17,J$7=Medarbejder!$P$2,Medarbejder!$P17,J$7=Medarbejder!$Q$2,Medarbejder!$Q17,J$7=Medarbejder!$R$2,Medarbejder!$R17,J61=Medarbejder!$S$2,Medarbejder!$S17,J$7=Medarbejder!$T$2,Medarbejder!$T17,J$7=Medarbejder!$U$2,Medarbejder!$U17)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_xlfn.IFS(Q$7=Medarbejder!$O$2,Medarbejder!$O17,Q$7=Medarbejder!$P$2,Medarbejder!$P17,Q$7=Medarbejder!$Q$2,Medarbejder!$Q17,Q$7=Medarbejder!$R$2,Medarbejder!$R17,Q61=Medarbejder!$S$2,Medarbejder!$S17,Q$7=Medarbejder!$T$2,Medarbejder!$T17,Q$7=Medarbejder!$U$2,Medarbejder!$U17)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_xlfn.IFS(X$7=Medarbejder!$O$2,Medarbejder!$O17,X$7=Medarbejder!$P$2,Medarbejder!$P17,X$7=Medarbejder!$Q$2,Medarbejder!$Q17,X$7=Medarbejder!$R$2,Medarbejder!$R17,X61=Medarbejder!$S$2,Medarbejder!$S17,X$7=Medarbejder!$T$2,Medarbejder!$T17,X$7=Medarbejder!$U$2,Medarbejder!$U17)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61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2"/>
        <v>0</v>
      </c>
      <c r="AJ23" s="90">
        <f>SUMIF($D$7:$AH$7,Medarbejder!$U$2,$D23:$AH23)</f>
        <v>0</v>
      </c>
      <c r="AK23" s="5">
        <f t="shared" si="3"/>
        <v>0</v>
      </c>
      <c r="AL23" s="5">
        <f t="shared" si="4"/>
        <v>0</v>
      </c>
      <c r="AM23" s="5">
        <f t="shared" si="5"/>
        <v>0</v>
      </c>
      <c r="AN23" s="5">
        <f t="shared" si="6"/>
        <v>0</v>
      </c>
      <c r="AO23" s="5">
        <f t="shared" si="7"/>
        <v>0</v>
      </c>
      <c r="AP23" s="5">
        <f t="shared" si="8"/>
        <v>0</v>
      </c>
      <c r="AQ23" s="54">
        <f>Medarbejder!F17</f>
        <v>0</v>
      </c>
      <c r="AR23" s="54">
        <f t="shared" si="9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_xlfn.IFS(J$7=Medarbejder!$O$2,Medarbejder!$O18,J$7=Medarbejder!$P$2,Medarbejder!$P18,J$7=Medarbejder!$Q$2,Medarbejder!$Q18,J$7=Medarbejder!$R$2,Medarbejder!$R18,J62=Medarbejder!$S$2,Medarbejder!$S18,J$7=Medarbejder!$T$2,Medarbejder!$T18,J$7=Medarbejder!$U$2,Medarbejder!$U18)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_xlfn.IFS(Q$7=Medarbejder!$O$2,Medarbejder!$O18,Q$7=Medarbejder!$P$2,Medarbejder!$P18,Q$7=Medarbejder!$Q$2,Medarbejder!$Q18,Q$7=Medarbejder!$R$2,Medarbejder!$R18,Q62=Medarbejder!$S$2,Medarbejder!$S18,Q$7=Medarbejder!$T$2,Medarbejder!$T18,Q$7=Medarbejder!$U$2,Medarbejder!$U18)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_xlfn.IFS(X$7=Medarbejder!$O$2,Medarbejder!$O18,X$7=Medarbejder!$P$2,Medarbejder!$P18,X$7=Medarbejder!$Q$2,Medarbejder!$Q18,X$7=Medarbejder!$R$2,Medarbejder!$R18,X62=Medarbejder!$S$2,Medarbejder!$S18,X$7=Medarbejder!$T$2,Medarbejder!$T18,X$7=Medarbejder!$U$2,Medarbejder!$U18)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62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2"/>
        <v>0</v>
      </c>
      <c r="AJ24" s="90">
        <f>SUMIF($D$7:$AH$7,Medarbejder!$U$2,$D24:$AH24)</f>
        <v>0</v>
      </c>
      <c r="AK24" s="5">
        <f t="shared" si="3"/>
        <v>0</v>
      </c>
      <c r="AL24" s="5">
        <f t="shared" si="4"/>
        <v>0</v>
      </c>
      <c r="AM24" s="5">
        <f t="shared" si="5"/>
        <v>0</v>
      </c>
      <c r="AN24" s="5">
        <f t="shared" si="6"/>
        <v>0</v>
      </c>
      <c r="AO24" s="5">
        <f t="shared" si="7"/>
        <v>0</v>
      </c>
      <c r="AP24" s="5">
        <f t="shared" si="8"/>
        <v>0</v>
      </c>
      <c r="AQ24" s="54">
        <f>Medarbejder!F18</f>
        <v>0</v>
      </c>
      <c r="AR24" s="54">
        <f t="shared" si="9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_xlfn.IFS(J$7=Medarbejder!$O$2,Medarbejder!$O19,J$7=Medarbejder!$P$2,Medarbejder!$P19,J$7=Medarbejder!$Q$2,Medarbejder!$Q19,J$7=Medarbejder!$R$2,Medarbejder!$R19,J63=Medarbejder!$S$2,Medarbejder!$S19,J$7=Medarbejder!$T$2,Medarbejder!$T19,J$7=Medarbejder!$U$2,Medarbejder!$U19)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_xlfn.IFS(Q$7=Medarbejder!$O$2,Medarbejder!$O19,Q$7=Medarbejder!$P$2,Medarbejder!$P19,Q$7=Medarbejder!$Q$2,Medarbejder!$Q19,Q$7=Medarbejder!$R$2,Medarbejder!$R19,Q63=Medarbejder!$S$2,Medarbejder!$S19,Q$7=Medarbejder!$T$2,Medarbejder!$T19,Q$7=Medarbejder!$U$2,Medarbejder!$U19)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_xlfn.IFS(X$7=Medarbejder!$O$2,Medarbejder!$O19,X$7=Medarbejder!$P$2,Medarbejder!$P19,X$7=Medarbejder!$Q$2,Medarbejder!$Q19,X$7=Medarbejder!$R$2,Medarbejder!$R19,X63=Medarbejder!$S$2,Medarbejder!$S19,X$7=Medarbejder!$T$2,Medarbejder!$T19,X$7=Medarbejder!$U$2,Medarbejder!$U19)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63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2"/>
        <v>0</v>
      </c>
      <c r="AJ25" s="90">
        <f>SUMIF($D$7:$AH$7,Medarbejder!$U$2,$D25:$AH25)</f>
        <v>0</v>
      </c>
      <c r="AK25" s="5">
        <f t="shared" si="3"/>
        <v>0</v>
      </c>
      <c r="AL25" s="5">
        <f t="shared" si="4"/>
        <v>0</v>
      </c>
      <c r="AM25" s="5">
        <f t="shared" si="5"/>
        <v>0</v>
      </c>
      <c r="AN25" s="5">
        <f t="shared" si="6"/>
        <v>0</v>
      </c>
      <c r="AO25" s="5">
        <f t="shared" si="7"/>
        <v>0</v>
      </c>
      <c r="AP25" s="5">
        <f t="shared" si="8"/>
        <v>0</v>
      </c>
      <c r="AQ25" s="54">
        <f>Medarbejder!F19</f>
        <v>0</v>
      </c>
      <c r="AR25" s="54">
        <f t="shared" si="9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_xlfn.IFS(J$7=Medarbejder!$O$2,Medarbejder!$O20,J$7=Medarbejder!$P$2,Medarbejder!$P20,J$7=Medarbejder!$Q$2,Medarbejder!$Q20,J$7=Medarbejder!$R$2,Medarbejder!$R20,J64=Medarbejder!$S$2,Medarbejder!$S20,J$7=Medarbejder!$T$2,Medarbejder!$T20,J$7=Medarbejder!$U$2,Medarbejder!$U20)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_xlfn.IFS(Q$7=Medarbejder!$O$2,Medarbejder!$O20,Q$7=Medarbejder!$P$2,Medarbejder!$P20,Q$7=Medarbejder!$Q$2,Medarbejder!$Q20,Q$7=Medarbejder!$R$2,Medarbejder!$R20,Q64=Medarbejder!$S$2,Medarbejder!$S20,Q$7=Medarbejder!$T$2,Medarbejder!$T20,Q$7=Medarbejder!$U$2,Medarbejder!$U20)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_xlfn.IFS(X$7=Medarbejder!$O$2,Medarbejder!$O20,X$7=Medarbejder!$P$2,Medarbejder!$P20,X$7=Medarbejder!$Q$2,Medarbejder!$Q20,X$7=Medarbejder!$R$2,Medarbejder!$R20,X64=Medarbejder!$S$2,Medarbejder!$S20,X$7=Medarbejder!$T$2,Medarbejder!$T20,X$7=Medarbejder!$U$2,Medarbejder!$U20)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64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2"/>
        <v>0</v>
      </c>
      <c r="AJ26" s="90">
        <f>SUMIF($D$7:$AH$7,Medarbejder!$U$2,$D26:$AH26)</f>
        <v>0</v>
      </c>
      <c r="AK26" s="5">
        <f t="shared" si="3"/>
        <v>0</v>
      </c>
      <c r="AL26" s="5">
        <f t="shared" si="4"/>
        <v>0</v>
      </c>
      <c r="AM26" s="5">
        <f t="shared" si="5"/>
        <v>0</v>
      </c>
      <c r="AN26" s="5">
        <f t="shared" si="6"/>
        <v>0</v>
      </c>
      <c r="AO26" s="5">
        <f t="shared" si="7"/>
        <v>0</v>
      </c>
      <c r="AP26" s="5">
        <f t="shared" si="8"/>
        <v>0</v>
      </c>
      <c r="AQ26" s="54">
        <f>Medarbejder!F20</f>
        <v>0</v>
      </c>
      <c r="AR26" s="54">
        <f t="shared" si="9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_xlfn.IFS(J$7=Medarbejder!$O$2,Medarbejder!$O21,J$7=Medarbejder!$P$2,Medarbejder!$P21,J$7=Medarbejder!$Q$2,Medarbejder!$Q21,J$7=Medarbejder!$R$2,Medarbejder!$R21,J65=Medarbejder!$S$2,Medarbejder!$S21,J$7=Medarbejder!$T$2,Medarbejder!$T21,J$7=Medarbejder!$U$2,Medarbejder!$U21)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_xlfn.IFS(Q$7=Medarbejder!$O$2,Medarbejder!$O21,Q$7=Medarbejder!$P$2,Medarbejder!$P21,Q$7=Medarbejder!$Q$2,Medarbejder!$Q21,Q$7=Medarbejder!$R$2,Medarbejder!$R21,Q65=Medarbejder!$S$2,Medarbejder!$S21,Q$7=Medarbejder!$T$2,Medarbejder!$T21,Q$7=Medarbejder!$U$2,Medarbejder!$U21)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_xlfn.IFS(X$7=Medarbejder!$O$2,Medarbejder!$O21,X$7=Medarbejder!$P$2,Medarbejder!$P21,X$7=Medarbejder!$Q$2,Medarbejder!$Q21,X$7=Medarbejder!$R$2,Medarbejder!$R21,X65=Medarbejder!$S$2,Medarbejder!$S21,X$7=Medarbejder!$T$2,Medarbejder!$T21,X$7=Medarbejder!$U$2,Medarbejder!$U21)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65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2"/>
        <v>0</v>
      </c>
      <c r="AJ27" s="90">
        <f>SUMIF($D$7:$AH$7,Medarbejder!$U$2,$D27:$AH27)</f>
        <v>0</v>
      </c>
      <c r="AK27" s="5">
        <f t="shared" si="3"/>
        <v>0</v>
      </c>
      <c r="AL27" s="5">
        <f t="shared" si="4"/>
        <v>0</v>
      </c>
      <c r="AM27" s="5">
        <f t="shared" si="5"/>
        <v>0</v>
      </c>
      <c r="AN27" s="5">
        <f t="shared" si="6"/>
        <v>0</v>
      </c>
      <c r="AO27" s="5">
        <f t="shared" si="7"/>
        <v>0</v>
      </c>
      <c r="AP27" s="5">
        <f t="shared" si="8"/>
        <v>0</v>
      </c>
      <c r="AQ27" s="54">
        <f>Medarbejder!F21</f>
        <v>0</v>
      </c>
      <c r="AR27" s="54">
        <f t="shared" si="9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_xlfn.IFS(J$7=Medarbejder!$O$2,Medarbejder!$O22,J$7=Medarbejder!$P$2,Medarbejder!$P22,J$7=Medarbejder!$Q$2,Medarbejder!$Q22,J$7=Medarbejder!$R$2,Medarbejder!$R22,J66=Medarbejder!$S$2,Medarbejder!$S22,J$7=Medarbejder!$T$2,Medarbejder!$T22,J$7=Medarbejder!$U$2,Medarbejder!$U22)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_xlfn.IFS(Q$7=Medarbejder!$O$2,Medarbejder!$O22,Q$7=Medarbejder!$P$2,Medarbejder!$P22,Q$7=Medarbejder!$Q$2,Medarbejder!$Q22,Q$7=Medarbejder!$R$2,Medarbejder!$R22,Q66=Medarbejder!$S$2,Medarbejder!$S22,Q$7=Medarbejder!$T$2,Medarbejder!$T22,Q$7=Medarbejder!$U$2,Medarbejder!$U22)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_xlfn.IFS(X$7=Medarbejder!$O$2,Medarbejder!$O22,X$7=Medarbejder!$P$2,Medarbejder!$P22,X$7=Medarbejder!$Q$2,Medarbejder!$Q22,X$7=Medarbejder!$R$2,Medarbejder!$R22,X66=Medarbejder!$S$2,Medarbejder!$S22,X$7=Medarbejder!$T$2,Medarbejder!$T22,X$7=Medarbejder!$U$2,Medarbejder!$U22)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66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2"/>
        <v>0</v>
      </c>
      <c r="AJ28" s="90">
        <f>SUMIF($D$7:$AH$7,Medarbejder!$U$2,$D28:$AH28)</f>
        <v>0</v>
      </c>
      <c r="AK28" s="5">
        <f t="shared" si="3"/>
        <v>0</v>
      </c>
      <c r="AL28" s="5">
        <f t="shared" si="4"/>
        <v>0</v>
      </c>
      <c r="AM28" s="5">
        <f t="shared" si="5"/>
        <v>0</v>
      </c>
      <c r="AN28" s="5">
        <f t="shared" si="6"/>
        <v>0</v>
      </c>
      <c r="AO28" s="5">
        <f t="shared" si="7"/>
        <v>0</v>
      </c>
      <c r="AP28" s="5">
        <f t="shared" si="8"/>
        <v>0</v>
      </c>
      <c r="AQ28" s="54">
        <f>Medarbejder!F22</f>
        <v>0</v>
      </c>
      <c r="AR28" s="54">
        <f t="shared" si="9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_xlfn.IFS(J$7=Medarbejder!$O$2,Medarbejder!$O23,J$7=Medarbejder!$P$2,Medarbejder!$P23,J$7=Medarbejder!$Q$2,Medarbejder!$Q23,J$7=Medarbejder!$R$2,Medarbejder!$R23,J67=Medarbejder!$S$2,Medarbejder!$S23,J$7=Medarbejder!$T$2,Medarbejder!$T23,J$7=Medarbejder!$U$2,Medarbejder!$U23)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_xlfn.IFS(Q$7=Medarbejder!$O$2,Medarbejder!$O23,Q$7=Medarbejder!$P$2,Medarbejder!$P23,Q$7=Medarbejder!$Q$2,Medarbejder!$Q23,Q$7=Medarbejder!$R$2,Medarbejder!$R23,Q67=Medarbejder!$S$2,Medarbejder!$S23,Q$7=Medarbejder!$T$2,Medarbejder!$T23,Q$7=Medarbejder!$U$2,Medarbejder!$U23)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_xlfn.IFS(X$7=Medarbejder!$O$2,Medarbejder!$O23,X$7=Medarbejder!$P$2,Medarbejder!$P23,X$7=Medarbejder!$Q$2,Medarbejder!$Q23,X$7=Medarbejder!$R$2,Medarbejder!$R23,X67=Medarbejder!$S$2,Medarbejder!$S23,X$7=Medarbejder!$T$2,Medarbejder!$T23,X$7=Medarbejder!$U$2,Medarbejder!$U23)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67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2"/>
        <v>0</v>
      </c>
      <c r="AJ29" s="90">
        <f>SUMIF($D$7:$AH$7,Medarbejder!$U$2,$D29:$AH29)</f>
        <v>0</v>
      </c>
      <c r="AK29" s="5">
        <f t="shared" si="3"/>
        <v>0</v>
      </c>
      <c r="AL29" s="5">
        <f t="shared" si="4"/>
        <v>0</v>
      </c>
      <c r="AM29" s="5">
        <f t="shared" si="5"/>
        <v>0</v>
      </c>
      <c r="AN29" s="5">
        <f t="shared" si="6"/>
        <v>0</v>
      </c>
      <c r="AO29" s="5">
        <f t="shared" si="7"/>
        <v>0</v>
      </c>
      <c r="AP29" s="5">
        <f t="shared" si="8"/>
        <v>0</v>
      </c>
      <c r="AQ29" s="54">
        <f>Medarbejder!F23</f>
        <v>0</v>
      </c>
      <c r="AR29" s="54">
        <f t="shared" si="9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_xlfn.IFS(J$7=Medarbejder!$O$2,Medarbejder!$O24,J$7=Medarbejder!$P$2,Medarbejder!$P24,J$7=Medarbejder!$Q$2,Medarbejder!$Q24,J$7=Medarbejder!$R$2,Medarbejder!$R24,J68=Medarbejder!$S$2,Medarbejder!$S24,J$7=Medarbejder!$T$2,Medarbejder!$T24,J$7=Medarbejder!$U$2,Medarbejder!$U24)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_xlfn.IFS(Q$7=Medarbejder!$O$2,Medarbejder!$O24,Q$7=Medarbejder!$P$2,Medarbejder!$P24,Q$7=Medarbejder!$Q$2,Medarbejder!$Q24,Q$7=Medarbejder!$R$2,Medarbejder!$R24,Q68=Medarbejder!$S$2,Medarbejder!$S24,Q$7=Medarbejder!$T$2,Medarbejder!$T24,Q$7=Medarbejder!$U$2,Medarbejder!$U24)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_xlfn.IFS(X$7=Medarbejder!$O$2,Medarbejder!$O24,X$7=Medarbejder!$P$2,Medarbejder!$P24,X$7=Medarbejder!$Q$2,Medarbejder!$Q24,X$7=Medarbejder!$R$2,Medarbejder!$R24,X68=Medarbejder!$S$2,Medarbejder!$S24,X$7=Medarbejder!$T$2,Medarbejder!$T24,X$7=Medarbejder!$U$2,Medarbejder!$U24)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68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2"/>
        <v>0</v>
      </c>
      <c r="AJ30" s="90">
        <f>SUMIF($D$7:$AH$7,Medarbejder!$U$2,$D30:$AH30)</f>
        <v>0</v>
      </c>
      <c r="AK30" s="5">
        <f t="shared" si="3"/>
        <v>0</v>
      </c>
      <c r="AL30" s="5">
        <f t="shared" si="4"/>
        <v>0</v>
      </c>
      <c r="AM30" s="5">
        <f t="shared" si="5"/>
        <v>0</v>
      </c>
      <c r="AN30" s="5">
        <f t="shared" si="6"/>
        <v>0</v>
      </c>
      <c r="AO30" s="5">
        <f t="shared" si="7"/>
        <v>0</v>
      </c>
      <c r="AP30" s="5">
        <f t="shared" si="8"/>
        <v>0</v>
      </c>
      <c r="AQ30" s="54">
        <f>Medarbejder!F24</f>
        <v>0</v>
      </c>
      <c r="AR30" s="54">
        <f t="shared" si="9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_xlfn.IFS(J$7=Medarbejder!$O$2,Medarbejder!$O25,J$7=Medarbejder!$P$2,Medarbejder!$P25,J$7=Medarbejder!$Q$2,Medarbejder!$Q25,J$7=Medarbejder!$R$2,Medarbejder!$R25,J69=Medarbejder!$S$2,Medarbejder!$S25,J$7=Medarbejder!$T$2,Medarbejder!$T25,J$7=Medarbejder!$U$2,Medarbejder!$U25)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_xlfn.IFS(Q$7=Medarbejder!$O$2,Medarbejder!$O25,Q$7=Medarbejder!$P$2,Medarbejder!$P25,Q$7=Medarbejder!$Q$2,Medarbejder!$Q25,Q$7=Medarbejder!$R$2,Medarbejder!$R25,Q69=Medarbejder!$S$2,Medarbejder!$S25,Q$7=Medarbejder!$T$2,Medarbejder!$T25,Q$7=Medarbejder!$U$2,Medarbejder!$U25)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_xlfn.IFS(X$7=Medarbejder!$O$2,Medarbejder!$O25,X$7=Medarbejder!$P$2,Medarbejder!$P25,X$7=Medarbejder!$Q$2,Medarbejder!$Q25,X$7=Medarbejder!$R$2,Medarbejder!$R25,X69=Medarbejder!$S$2,Medarbejder!$S25,X$7=Medarbejder!$T$2,Medarbejder!$T25,X$7=Medarbejder!$U$2,Medarbejder!$U25)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69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2"/>
        <v>0</v>
      </c>
      <c r="AJ31" s="90">
        <f>SUMIF($D$7:$AH$7,Medarbejder!$U$2,$D31:$AH31)</f>
        <v>0</v>
      </c>
      <c r="AK31" s="5">
        <f t="shared" si="3"/>
        <v>0</v>
      </c>
      <c r="AL31" s="5">
        <f t="shared" si="4"/>
        <v>0</v>
      </c>
      <c r="AM31" s="5">
        <f t="shared" si="5"/>
        <v>0</v>
      </c>
      <c r="AN31" s="5">
        <f t="shared" si="6"/>
        <v>0</v>
      </c>
      <c r="AO31" s="5">
        <f t="shared" si="7"/>
        <v>0</v>
      </c>
      <c r="AP31" s="5">
        <f t="shared" si="8"/>
        <v>0</v>
      </c>
      <c r="AQ31" s="54">
        <f>Medarbejder!F25</f>
        <v>0</v>
      </c>
      <c r="AR31" s="54">
        <f t="shared" si="9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_xlfn.IFS(J$7=Medarbejder!$O$2,Medarbejder!$O26,J$7=Medarbejder!$P$2,Medarbejder!$P26,J$7=Medarbejder!$Q$2,Medarbejder!$Q26,J$7=Medarbejder!$R$2,Medarbejder!$R26,J70=Medarbejder!$S$2,Medarbejder!$S26,J$7=Medarbejder!$T$2,Medarbejder!$T26,J$7=Medarbejder!$U$2,Medarbejder!$U26)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_xlfn.IFS(Q$7=Medarbejder!$O$2,Medarbejder!$O26,Q$7=Medarbejder!$P$2,Medarbejder!$P26,Q$7=Medarbejder!$Q$2,Medarbejder!$Q26,Q$7=Medarbejder!$R$2,Medarbejder!$R26,Q70=Medarbejder!$S$2,Medarbejder!$S26,Q$7=Medarbejder!$T$2,Medarbejder!$T26,Q$7=Medarbejder!$U$2,Medarbejder!$U26)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_xlfn.IFS(X$7=Medarbejder!$O$2,Medarbejder!$O26,X$7=Medarbejder!$P$2,Medarbejder!$P26,X$7=Medarbejder!$Q$2,Medarbejder!$Q26,X$7=Medarbejder!$R$2,Medarbejder!$R26,X70=Medarbejder!$S$2,Medarbejder!$S26,X$7=Medarbejder!$T$2,Medarbejder!$T26,X$7=Medarbejder!$U$2,Medarbejder!$U26)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70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2"/>
        <v>0</v>
      </c>
      <c r="AJ32" s="90">
        <f>SUMIF($D$7:$AH$7,Medarbejder!$U$2,$D32:$AH32)</f>
        <v>0</v>
      </c>
      <c r="AK32" s="5">
        <f t="shared" si="3"/>
        <v>0</v>
      </c>
      <c r="AL32" s="5">
        <f t="shared" si="4"/>
        <v>0</v>
      </c>
      <c r="AM32" s="5">
        <f t="shared" si="5"/>
        <v>0</v>
      </c>
      <c r="AN32" s="5">
        <f t="shared" si="6"/>
        <v>0</v>
      </c>
      <c r="AO32" s="5">
        <f t="shared" si="7"/>
        <v>0</v>
      </c>
      <c r="AP32" s="5">
        <f t="shared" si="8"/>
        <v>0</v>
      </c>
      <c r="AQ32" s="54">
        <f>Medarbejder!F26</f>
        <v>0</v>
      </c>
      <c r="AR32" s="54">
        <f t="shared" si="9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_xlfn.IFS(J$7=Medarbejder!$O$2,Medarbejder!$O27,J$7=Medarbejder!$P$2,Medarbejder!$P27,J$7=Medarbejder!$Q$2,Medarbejder!$Q27,J$7=Medarbejder!$R$2,Medarbejder!$R27,J71=Medarbejder!$S$2,Medarbejder!$S27,J$7=Medarbejder!$T$2,Medarbejder!$T27,J$7=Medarbejder!$U$2,Medarbejder!$U27)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_xlfn.IFS(Q$7=Medarbejder!$O$2,Medarbejder!$O27,Q$7=Medarbejder!$P$2,Medarbejder!$P27,Q$7=Medarbejder!$Q$2,Medarbejder!$Q27,Q$7=Medarbejder!$R$2,Medarbejder!$R27,Q71=Medarbejder!$S$2,Medarbejder!$S27,Q$7=Medarbejder!$T$2,Medarbejder!$T27,Q$7=Medarbejder!$U$2,Medarbejder!$U27)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_xlfn.IFS(X$7=Medarbejder!$O$2,Medarbejder!$O27,X$7=Medarbejder!$P$2,Medarbejder!$P27,X$7=Medarbejder!$Q$2,Medarbejder!$Q27,X$7=Medarbejder!$R$2,Medarbejder!$R27,X71=Medarbejder!$S$2,Medarbejder!$S27,X$7=Medarbejder!$T$2,Medarbejder!$T27,X$7=Medarbejder!$U$2,Medarbejder!$U27)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71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2"/>
        <v>0</v>
      </c>
      <c r="AJ33" s="90">
        <f>SUMIF($D$7:$AH$7,Medarbejder!$U$2,$D33:$AH33)</f>
        <v>0</v>
      </c>
      <c r="AK33" s="5">
        <f t="shared" si="3"/>
        <v>0</v>
      </c>
      <c r="AL33" s="5">
        <f t="shared" si="4"/>
        <v>0</v>
      </c>
      <c r="AM33" s="5">
        <f t="shared" si="5"/>
        <v>0</v>
      </c>
      <c r="AN33" s="5">
        <f t="shared" si="6"/>
        <v>0</v>
      </c>
      <c r="AO33" s="5">
        <f t="shared" si="7"/>
        <v>0</v>
      </c>
      <c r="AP33" s="5">
        <f t="shared" si="8"/>
        <v>0</v>
      </c>
      <c r="AQ33" s="54">
        <f>Medarbejder!F27</f>
        <v>0</v>
      </c>
      <c r="AR33" s="54">
        <f t="shared" si="9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_xlfn.IFS(J$7=Medarbejder!$O$2,Medarbejder!$O28,J$7=Medarbejder!$P$2,Medarbejder!$P28,J$7=Medarbejder!$Q$2,Medarbejder!$Q28,J$7=Medarbejder!$R$2,Medarbejder!$R28,J72=Medarbejder!$S$2,Medarbejder!$S28,J$7=Medarbejder!$T$2,Medarbejder!$T28,J$7=Medarbejder!$U$2,Medarbejder!$U28)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_xlfn.IFS(Q$7=Medarbejder!$O$2,Medarbejder!$O28,Q$7=Medarbejder!$P$2,Medarbejder!$P28,Q$7=Medarbejder!$Q$2,Medarbejder!$Q28,Q$7=Medarbejder!$R$2,Medarbejder!$R28,Q72=Medarbejder!$S$2,Medarbejder!$S28,Q$7=Medarbejder!$T$2,Medarbejder!$T28,Q$7=Medarbejder!$U$2,Medarbejder!$U28)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_xlfn.IFS(X$7=Medarbejder!$O$2,Medarbejder!$O28,X$7=Medarbejder!$P$2,Medarbejder!$P28,X$7=Medarbejder!$Q$2,Medarbejder!$Q28,X$7=Medarbejder!$R$2,Medarbejder!$R28,X72=Medarbejder!$S$2,Medarbejder!$S28,X$7=Medarbejder!$T$2,Medarbejder!$T28,X$7=Medarbejder!$U$2,Medarbejder!$U28)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72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2"/>
        <v>0</v>
      </c>
      <c r="AJ34" s="90">
        <f>SUMIF($D$7:$AH$7,Medarbejder!$U$2,$D34:$AH34)</f>
        <v>0</v>
      </c>
      <c r="AK34" s="5">
        <f t="shared" si="3"/>
        <v>0</v>
      </c>
      <c r="AL34" s="5">
        <f t="shared" si="4"/>
        <v>0</v>
      </c>
      <c r="AM34" s="5">
        <f t="shared" si="5"/>
        <v>0</v>
      </c>
      <c r="AN34" s="5">
        <f t="shared" si="6"/>
        <v>0</v>
      </c>
      <c r="AO34" s="5">
        <f t="shared" si="7"/>
        <v>0</v>
      </c>
      <c r="AP34" s="5">
        <f t="shared" si="8"/>
        <v>0</v>
      </c>
      <c r="AQ34" s="54">
        <f>Medarbejder!F28</f>
        <v>0</v>
      </c>
      <c r="AR34" s="54">
        <f t="shared" si="9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_xlfn.IFS(J$7=Medarbejder!$O$2,Medarbejder!$O29,J$7=Medarbejder!$P$2,Medarbejder!$P29,J$7=Medarbejder!$Q$2,Medarbejder!$Q29,J$7=Medarbejder!$R$2,Medarbejder!$R29,J73=Medarbejder!$S$2,Medarbejder!$S29,J$7=Medarbejder!$T$2,Medarbejder!$T29,J$7=Medarbejder!$U$2,Medarbejder!$U29)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_xlfn.IFS(Q$7=Medarbejder!$O$2,Medarbejder!$O29,Q$7=Medarbejder!$P$2,Medarbejder!$P29,Q$7=Medarbejder!$Q$2,Medarbejder!$Q29,Q$7=Medarbejder!$R$2,Medarbejder!$R29,Q73=Medarbejder!$S$2,Medarbejder!$S29,Q$7=Medarbejder!$T$2,Medarbejder!$T29,Q$7=Medarbejder!$U$2,Medarbejder!$U29)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_xlfn.IFS(X$7=Medarbejder!$O$2,Medarbejder!$O29,X$7=Medarbejder!$P$2,Medarbejder!$P29,X$7=Medarbejder!$Q$2,Medarbejder!$Q29,X$7=Medarbejder!$R$2,Medarbejder!$R29,X73=Medarbejder!$S$2,Medarbejder!$S29,X$7=Medarbejder!$T$2,Medarbejder!$T29,X$7=Medarbejder!$U$2,Medarbejder!$U29)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73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2"/>
        <v>0</v>
      </c>
      <c r="AJ35" s="90">
        <f>SUMIF($D$7:$AH$7,Medarbejder!$U$2,$D35:$AH35)</f>
        <v>0</v>
      </c>
      <c r="AK35" s="5">
        <f t="shared" si="3"/>
        <v>0</v>
      </c>
      <c r="AL35" s="5">
        <f t="shared" si="4"/>
        <v>0</v>
      </c>
      <c r="AM35" s="5">
        <f t="shared" si="5"/>
        <v>0</v>
      </c>
      <c r="AN35" s="5">
        <f t="shared" si="6"/>
        <v>0</v>
      </c>
      <c r="AO35" s="5">
        <f t="shared" si="7"/>
        <v>0</v>
      </c>
      <c r="AP35" s="5">
        <f t="shared" si="8"/>
        <v>0</v>
      </c>
      <c r="AQ35" s="54">
        <f>Medarbejder!F29</f>
        <v>0</v>
      </c>
      <c r="AR35" s="54">
        <f t="shared" si="9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_xlfn.IFS(J$7=Medarbejder!$O$2,Medarbejder!$O30,J$7=Medarbejder!$P$2,Medarbejder!$P30,J$7=Medarbejder!$Q$2,Medarbejder!$Q30,J$7=Medarbejder!$R$2,Medarbejder!$R30,J74=Medarbejder!$S$2,Medarbejder!$S30,J$7=Medarbejder!$T$2,Medarbejder!$T30,J$7=Medarbejder!$U$2,Medarbejder!$U30)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_xlfn.IFS(Q$7=Medarbejder!$O$2,Medarbejder!$O30,Q$7=Medarbejder!$P$2,Medarbejder!$P30,Q$7=Medarbejder!$Q$2,Medarbejder!$Q30,Q$7=Medarbejder!$R$2,Medarbejder!$R30,Q74=Medarbejder!$S$2,Medarbejder!$S30,Q$7=Medarbejder!$T$2,Medarbejder!$T30,Q$7=Medarbejder!$U$2,Medarbejder!$U30)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_xlfn.IFS(X$7=Medarbejder!$O$2,Medarbejder!$O30,X$7=Medarbejder!$P$2,Medarbejder!$P30,X$7=Medarbejder!$Q$2,Medarbejder!$Q30,X$7=Medarbejder!$R$2,Medarbejder!$R30,X74=Medarbejder!$S$2,Medarbejder!$S30,X$7=Medarbejder!$T$2,Medarbejder!$T30,X$7=Medarbejder!$U$2,Medarbejder!$U30)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74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2"/>
        <v>0</v>
      </c>
      <c r="AJ36" s="90">
        <f>SUMIF($D$7:$AH$7,Medarbejder!$U$2,$D36:$AH36)</f>
        <v>0</v>
      </c>
      <c r="AK36" s="5">
        <f t="shared" si="3"/>
        <v>0</v>
      </c>
      <c r="AL36" s="5">
        <f t="shared" si="4"/>
        <v>0</v>
      </c>
      <c r="AM36" s="5">
        <f t="shared" si="5"/>
        <v>0</v>
      </c>
      <c r="AN36" s="5">
        <f t="shared" si="6"/>
        <v>0</v>
      </c>
      <c r="AO36" s="5">
        <f t="shared" si="7"/>
        <v>0</v>
      </c>
      <c r="AP36" s="5">
        <f t="shared" si="8"/>
        <v>0</v>
      </c>
      <c r="AQ36" s="54">
        <f>Medarbejder!F30</f>
        <v>0</v>
      </c>
      <c r="AR36" s="54">
        <f t="shared" si="9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_xlfn.IFS(J$7=Medarbejder!$O$2,Medarbejder!$O31,J$7=Medarbejder!$P$2,Medarbejder!$P31,J$7=Medarbejder!$Q$2,Medarbejder!$Q31,J$7=Medarbejder!$R$2,Medarbejder!$R31,J75=Medarbejder!$S$2,Medarbejder!$S31,J$7=Medarbejder!$T$2,Medarbejder!$T31,J$7=Medarbejder!$U$2,Medarbejder!$U31)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_xlfn.IFS(Q$7=Medarbejder!$O$2,Medarbejder!$O31,Q$7=Medarbejder!$P$2,Medarbejder!$P31,Q$7=Medarbejder!$Q$2,Medarbejder!$Q31,Q$7=Medarbejder!$R$2,Medarbejder!$R31,Q75=Medarbejder!$S$2,Medarbejder!$S31,Q$7=Medarbejder!$T$2,Medarbejder!$T31,Q$7=Medarbejder!$U$2,Medarbejder!$U31)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_xlfn.IFS(X$7=Medarbejder!$O$2,Medarbejder!$O31,X$7=Medarbejder!$P$2,Medarbejder!$P31,X$7=Medarbejder!$Q$2,Medarbejder!$Q31,X$7=Medarbejder!$R$2,Medarbejder!$R31,X75=Medarbejder!$S$2,Medarbejder!$S31,X$7=Medarbejder!$T$2,Medarbejder!$T31,X$7=Medarbejder!$U$2,Medarbejder!$U31)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75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2"/>
        <v>0</v>
      </c>
      <c r="AJ37" s="90">
        <f>SUMIF($D$7:$AH$7,Medarbejder!$U$2,$D37:$AH37)</f>
        <v>0</v>
      </c>
      <c r="AK37" s="5">
        <f t="shared" si="3"/>
        <v>0</v>
      </c>
      <c r="AL37" s="5">
        <f t="shared" si="4"/>
        <v>0</v>
      </c>
      <c r="AM37" s="5">
        <f t="shared" si="5"/>
        <v>0</v>
      </c>
      <c r="AN37" s="5">
        <f t="shared" si="6"/>
        <v>0</v>
      </c>
      <c r="AO37" s="5">
        <f t="shared" si="7"/>
        <v>0</v>
      </c>
      <c r="AP37" s="5">
        <f t="shared" si="8"/>
        <v>0</v>
      </c>
      <c r="AQ37" s="54">
        <f>Medarbejder!F31</f>
        <v>0</v>
      </c>
      <c r="AR37" s="54">
        <f t="shared" si="9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_xlfn.IFS(J$7=Medarbejder!$O$2,Medarbejder!$O32,J$7=Medarbejder!$P$2,Medarbejder!$P32,J$7=Medarbejder!$Q$2,Medarbejder!$Q32,J$7=Medarbejder!$R$2,Medarbejder!$R32,J76=Medarbejder!$S$2,Medarbejder!$S32,J$7=Medarbejder!$T$2,Medarbejder!$T32,J$7=Medarbejder!$U$2,Medarbejder!$U32)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_xlfn.IFS(Q$7=Medarbejder!$O$2,Medarbejder!$O32,Q$7=Medarbejder!$P$2,Medarbejder!$P32,Q$7=Medarbejder!$Q$2,Medarbejder!$Q32,Q$7=Medarbejder!$R$2,Medarbejder!$R32,Q76=Medarbejder!$S$2,Medarbejder!$S32,Q$7=Medarbejder!$T$2,Medarbejder!$T32,Q$7=Medarbejder!$U$2,Medarbejder!$U32)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_xlfn.IFS(X$7=Medarbejder!$O$2,Medarbejder!$O32,X$7=Medarbejder!$P$2,Medarbejder!$P32,X$7=Medarbejder!$Q$2,Medarbejder!$Q32,X$7=Medarbejder!$R$2,Medarbejder!$R32,X76=Medarbejder!$S$2,Medarbejder!$S32,X$7=Medarbejder!$T$2,Medarbejder!$T32,X$7=Medarbejder!$U$2,Medarbejder!$U32)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76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2"/>
        <v>0</v>
      </c>
      <c r="AJ38" s="90">
        <f>SUMIF($D$7:$AH$7,Medarbejder!$U$2,$D38:$AH38)</f>
        <v>0</v>
      </c>
      <c r="AK38" s="5">
        <f t="shared" si="3"/>
        <v>0</v>
      </c>
      <c r="AL38" s="5">
        <f t="shared" si="4"/>
        <v>0</v>
      </c>
      <c r="AM38" s="5">
        <f t="shared" si="5"/>
        <v>0</v>
      </c>
      <c r="AN38" s="5">
        <f t="shared" si="6"/>
        <v>0</v>
      </c>
      <c r="AO38" s="5">
        <f t="shared" si="7"/>
        <v>0</v>
      </c>
      <c r="AP38" s="5">
        <f t="shared" si="8"/>
        <v>0</v>
      </c>
      <c r="AQ38" s="54">
        <f>Medarbejder!F32</f>
        <v>0</v>
      </c>
      <c r="AR38" s="54">
        <f t="shared" si="9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_xlfn.IFS(J$7=Medarbejder!$O$2,Medarbejder!$O33,J$7=Medarbejder!$P$2,Medarbejder!$P33,J$7=Medarbejder!$Q$2,Medarbejder!$Q33,J$7=Medarbejder!$R$2,Medarbejder!$R33,J77=Medarbejder!$S$2,Medarbejder!$S33,J$7=Medarbejder!$T$2,Medarbejder!$T33,J$7=Medarbejder!$U$2,Medarbejder!$U33)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_xlfn.IFS(Q$7=Medarbejder!$O$2,Medarbejder!$O33,Q$7=Medarbejder!$P$2,Medarbejder!$P33,Q$7=Medarbejder!$Q$2,Medarbejder!$Q33,Q$7=Medarbejder!$R$2,Medarbejder!$R33,Q77=Medarbejder!$S$2,Medarbejder!$S33,Q$7=Medarbejder!$T$2,Medarbejder!$T33,Q$7=Medarbejder!$U$2,Medarbejder!$U33)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_xlfn.IFS(X$7=Medarbejder!$O$2,Medarbejder!$O33,X$7=Medarbejder!$P$2,Medarbejder!$P33,X$7=Medarbejder!$Q$2,Medarbejder!$Q33,X$7=Medarbejder!$R$2,Medarbejder!$R33,X77=Medarbejder!$S$2,Medarbejder!$S33,X$7=Medarbejder!$T$2,Medarbejder!$T33,X$7=Medarbejder!$U$2,Medarbejder!$U33)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77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2"/>
        <v>0</v>
      </c>
      <c r="AJ39" s="90">
        <f>SUMIF($D$7:$AH$7,Medarbejder!$U$2,$D39:$AH39)</f>
        <v>0</v>
      </c>
      <c r="AK39" s="5">
        <f t="shared" si="3"/>
        <v>0</v>
      </c>
      <c r="AL39" s="5">
        <f t="shared" si="4"/>
        <v>0</v>
      </c>
      <c r="AM39" s="5">
        <f t="shared" si="5"/>
        <v>0</v>
      </c>
      <c r="AN39" s="5">
        <f t="shared" si="6"/>
        <v>0</v>
      </c>
      <c r="AO39" s="5">
        <f t="shared" si="7"/>
        <v>0</v>
      </c>
      <c r="AP39" s="5">
        <f t="shared" si="8"/>
        <v>0</v>
      </c>
      <c r="AQ39" s="54">
        <f>Medarbejder!F33</f>
        <v>0</v>
      </c>
      <c r="AR39" s="54">
        <f t="shared" si="9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_xlfn.IFS(J$7=Medarbejder!$O$2,Medarbejder!$O34,J$7=Medarbejder!$P$2,Medarbejder!$P34,J$7=Medarbejder!$Q$2,Medarbejder!$Q34,J$7=Medarbejder!$R$2,Medarbejder!$R34,J78=Medarbejder!$S$2,Medarbejder!$S34,J$7=Medarbejder!$T$2,Medarbejder!$T34,J$7=Medarbejder!$U$2,Medarbejder!$U34)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_xlfn.IFS(Q$7=Medarbejder!$O$2,Medarbejder!$O34,Q$7=Medarbejder!$P$2,Medarbejder!$P34,Q$7=Medarbejder!$Q$2,Medarbejder!$Q34,Q$7=Medarbejder!$R$2,Medarbejder!$R34,Q78=Medarbejder!$S$2,Medarbejder!$S34,Q$7=Medarbejder!$T$2,Medarbejder!$T34,Q$7=Medarbejder!$U$2,Medarbejder!$U34)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_xlfn.IFS(X$7=Medarbejder!$O$2,Medarbejder!$O34,X$7=Medarbejder!$P$2,Medarbejder!$P34,X$7=Medarbejder!$Q$2,Medarbejder!$Q34,X$7=Medarbejder!$R$2,Medarbejder!$R34,X78=Medarbejder!$S$2,Medarbejder!$S34,X$7=Medarbejder!$T$2,Medarbejder!$T34,X$7=Medarbejder!$U$2,Medarbejder!$U34)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78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2"/>
        <v>0</v>
      </c>
      <c r="AJ40" s="90">
        <f>SUMIF($D$7:$AH$7,Medarbejder!$U$2,$D40:$AH40)</f>
        <v>0</v>
      </c>
      <c r="AK40" s="5">
        <f t="shared" si="3"/>
        <v>0</v>
      </c>
      <c r="AL40" s="5">
        <f t="shared" si="4"/>
        <v>0</v>
      </c>
      <c r="AM40" s="5">
        <f t="shared" si="5"/>
        <v>0</v>
      </c>
      <c r="AN40" s="5">
        <f t="shared" si="6"/>
        <v>0</v>
      </c>
      <c r="AO40" s="5">
        <f t="shared" si="7"/>
        <v>0</v>
      </c>
      <c r="AP40" s="5">
        <f t="shared" si="8"/>
        <v>0</v>
      </c>
      <c r="AQ40" s="54">
        <f>Medarbejder!F34</f>
        <v>0</v>
      </c>
      <c r="AR40" s="54">
        <f t="shared" si="9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_xlfn.IFS(J$7=Medarbejder!$O$2,Medarbejder!$O35,J$7=Medarbejder!$P$2,Medarbejder!$P35,J$7=Medarbejder!$Q$2,Medarbejder!$Q35,J$7=Medarbejder!$R$2,Medarbejder!$R35,J79=Medarbejder!$S$2,Medarbejder!$S35,J$7=Medarbejder!$T$2,Medarbejder!$T35,J$7=Medarbejder!$U$2,Medarbejder!$U35)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_xlfn.IFS(Q$7=Medarbejder!$O$2,Medarbejder!$O35,Q$7=Medarbejder!$P$2,Medarbejder!$P35,Q$7=Medarbejder!$Q$2,Medarbejder!$Q35,Q$7=Medarbejder!$R$2,Medarbejder!$R35,Q79=Medarbejder!$S$2,Medarbejder!$S35,Q$7=Medarbejder!$T$2,Medarbejder!$T35,Q$7=Medarbejder!$U$2,Medarbejder!$U35)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_xlfn.IFS(X$7=Medarbejder!$O$2,Medarbejder!$O35,X$7=Medarbejder!$P$2,Medarbejder!$P35,X$7=Medarbejder!$Q$2,Medarbejder!$Q35,X$7=Medarbejder!$R$2,Medarbejder!$R35,X79=Medarbejder!$S$2,Medarbejder!$S35,X$7=Medarbejder!$T$2,Medarbejder!$T35,X$7=Medarbejder!$U$2,Medarbejder!$U35)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79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2"/>
        <v>0</v>
      </c>
      <c r="AJ41" s="90">
        <f>SUMIF($D$7:$AH$7,Medarbejder!$U$2,$D41:$AH41)</f>
        <v>0</v>
      </c>
      <c r="AK41" s="5">
        <f t="shared" si="3"/>
        <v>0</v>
      </c>
      <c r="AL41" s="5">
        <f t="shared" si="4"/>
        <v>0</v>
      </c>
      <c r="AM41" s="5">
        <f t="shared" si="5"/>
        <v>0</v>
      </c>
      <c r="AN41" s="5">
        <f t="shared" si="6"/>
        <v>0</v>
      </c>
      <c r="AO41" s="5">
        <f t="shared" si="7"/>
        <v>0</v>
      </c>
      <c r="AP41" s="5">
        <f t="shared" si="8"/>
        <v>0</v>
      </c>
      <c r="AQ41" s="54">
        <f>Medarbejder!F35</f>
        <v>0</v>
      </c>
      <c r="AR41" s="54">
        <f t="shared" si="9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_xlfn.IFS(J$7=Medarbejder!$O$2,Medarbejder!$O36,J$7=Medarbejder!$P$2,Medarbejder!$P36,J$7=Medarbejder!$Q$2,Medarbejder!$Q36,J$7=Medarbejder!$R$2,Medarbejder!$R36,J80=Medarbejder!$S$2,Medarbejder!$S36,J$7=Medarbejder!$T$2,Medarbejder!$T36,J$7=Medarbejder!$U$2,Medarbejder!$U36)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_xlfn.IFS(Q$7=Medarbejder!$O$2,Medarbejder!$O36,Q$7=Medarbejder!$P$2,Medarbejder!$P36,Q$7=Medarbejder!$Q$2,Medarbejder!$Q36,Q$7=Medarbejder!$R$2,Medarbejder!$R36,Q80=Medarbejder!$S$2,Medarbejder!$S36,Q$7=Medarbejder!$T$2,Medarbejder!$T36,Q$7=Medarbejder!$U$2,Medarbejder!$U36)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_xlfn.IFS(X$7=Medarbejder!$O$2,Medarbejder!$O36,X$7=Medarbejder!$P$2,Medarbejder!$P36,X$7=Medarbejder!$Q$2,Medarbejder!$Q36,X$7=Medarbejder!$R$2,Medarbejder!$R36,X80=Medarbejder!$S$2,Medarbejder!$S36,X$7=Medarbejder!$T$2,Medarbejder!$T36,X$7=Medarbejder!$U$2,Medarbejder!$U36)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80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2"/>
        <v>0</v>
      </c>
      <c r="AJ42" s="90">
        <f>SUMIF($D$7:$AH$7,Medarbejder!$U$2,$D42:$AH42)</f>
        <v>0</v>
      </c>
      <c r="AK42" s="5">
        <f t="shared" si="3"/>
        <v>0</v>
      </c>
      <c r="AL42" s="5">
        <f t="shared" si="4"/>
        <v>0</v>
      </c>
      <c r="AM42" s="5">
        <f t="shared" si="5"/>
        <v>0</v>
      </c>
      <c r="AN42" s="5">
        <f t="shared" si="6"/>
        <v>0</v>
      </c>
      <c r="AO42" s="5">
        <f t="shared" si="7"/>
        <v>0</v>
      </c>
      <c r="AP42" s="5">
        <f t="shared" si="8"/>
        <v>0</v>
      </c>
      <c r="AQ42" s="54">
        <f>Medarbejder!F36</f>
        <v>0</v>
      </c>
      <c r="AR42" s="54">
        <f t="shared" si="9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_xlfn.IFS(J$7=Medarbejder!$O$2,Medarbejder!$O37,J$7=Medarbejder!$P$2,Medarbejder!$P37,J$7=Medarbejder!$Q$2,Medarbejder!$Q37,J$7=Medarbejder!$R$2,Medarbejder!$R37,J81=Medarbejder!$S$2,Medarbejder!$S37,J$7=Medarbejder!$T$2,Medarbejder!$T37,J$7=Medarbejder!$U$2,Medarbejder!$U37)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_xlfn.IFS(Q$7=Medarbejder!$O$2,Medarbejder!$O37,Q$7=Medarbejder!$P$2,Medarbejder!$P37,Q$7=Medarbejder!$Q$2,Medarbejder!$Q37,Q$7=Medarbejder!$R$2,Medarbejder!$R37,Q81=Medarbejder!$S$2,Medarbejder!$S37,Q$7=Medarbejder!$T$2,Medarbejder!$T37,Q$7=Medarbejder!$U$2,Medarbejder!$U37)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_xlfn.IFS(X$7=Medarbejder!$O$2,Medarbejder!$O37,X$7=Medarbejder!$P$2,Medarbejder!$P37,X$7=Medarbejder!$Q$2,Medarbejder!$Q37,X$7=Medarbejder!$R$2,Medarbejder!$R37,X81=Medarbejder!$S$2,Medarbejder!$S37,X$7=Medarbejder!$T$2,Medarbejder!$T37,X$7=Medarbejder!$U$2,Medarbejder!$U37)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81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2"/>
        <v>0</v>
      </c>
      <c r="AJ43" s="90">
        <f>SUMIF($D$7:$AH$7,Medarbejder!$U$2,$D43:$AH43)</f>
        <v>0</v>
      </c>
      <c r="AK43" s="5">
        <f t="shared" si="3"/>
        <v>0</v>
      </c>
      <c r="AL43" s="5">
        <f t="shared" si="4"/>
        <v>0</v>
      </c>
      <c r="AM43" s="5">
        <f t="shared" si="5"/>
        <v>0</v>
      </c>
      <c r="AN43" s="5">
        <f t="shared" si="6"/>
        <v>0</v>
      </c>
      <c r="AO43" s="5">
        <f t="shared" si="7"/>
        <v>0</v>
      </c>
      <c r="AP43" s="5">
        <f t="shared" si="8"/>
        <v>0</v>
      </c>
      <c r="AQ43" s="54">
        <f>Medarbejder!F37</f>
        <v>0</v>
      </c>
      <c r="AR43" s="54">
        <f t="shared" si="9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_xlfn.IFS(J$7=Medarbejder!$O$2,Medarbejder!$O38,J$7=Medarbejder!$P$2,Medarbejder!$P38,J$7=Medarbejder!$Q$2,Medarbejder!$Q38,J$7=Medarbejder!$R$2,Medarbejder!$R38,J82=Medarbejder!$S$2,Medarbejder!$S38,J$7=Medarbejder!$T$2,Medarbejder!$T38,J$7=Medarbejder!$U$2,Medarbejder!$U38)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_xlfn.IFS(Q$7=Medarbejder!$O$2,Medarbejder!$O38,Q$7=Medarbejder!$P$2,Medarbejder!$P38,Q$7=Medarbejder!$Q$2,Medarbejder!$Q38,Q$7=Medarbejder!$R$2,Medarbejder!$R38,Q82=Medarbejder!$S$2,Medarbejder!$S38,Q$7=Medarbejder!$T$2,Medarbejder!$T38,Q$7=Medarbejder!$U$2,Medarbejder!$U38)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_xlfn.IFS(X$7=Medarbejder!$O$2,Medarbejder!$O38,X$7=Medarbejder!$P$2,Medarbejder!$P38,X$7=Medarbejder!$Q$2,Medarbejder!$Q38,X$7=Medarbejder!$R$2,Medarbejder!$R38,X82=Medarbejder!$S$2,Medarbejder!$S38,X$7=Medarbejder!$T$2,Medarbejder!$T38,X$7=Medarbejder!$U$2,Medarbejder!$U38)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82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2"/>
        <v>0</v>
      </c>
      <c r="AJ44" s="90">
        <f>SUMIF($D$7:$AH$7,Medarbejder!$U$2,$D44:$AH44)</f>
        <v>0</v>
      </c>
      <c r="AK44" s="5">
        <f t="shared" si="3"/>
        <v>0</v>
      </c>
      <c r="AL44" s="5">
        <f t="shared" si="4"/>
        <v>0</v>
      </c>
      <c r="AM44" s="5">
        <f t="shared" si="5"/>
        <v>0</v>
      </c>
      <c r="AN44" s="5">
        <f t="shared" si="6"/>
        <v>0</v>
      </c>
      <c r="AO44" s="5">
        <f t="shared" si="7"/>
        <v>0</v>
      </c>
      <c r="AP44" s="5">
        <f t="shared" si="8"/>
        <v>0</v>
      </c>
      <c r="AQ44" s="54">
        <f>Medarbejder!F38</f>
        <v>0</v>
      </c>
      <c r="AR44" s="54">
        <f t="shared" si="9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_xlfn.IFS(J$7=Medarbejder!$O$2,Medarbejder!$O39,J$7=Medarbejder!$P$2,Medarbejder!$P39,J$7=Medarbejder!$Q$2,Medarbejder!$Q39,J$7=Medarbejder!$R$2,Medarbejder!$R39,J83=Medarbejder!$S$2,Medarbejder!$S39,J$7=Medarbejder!$T$2,Medarbejder!$T39,J$7=Medarbejder!$U$2,Medarbejder!$U39)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_xlfn.IFS(Q$7=Medarbejder!$O$2,Medarbejder!$O39,Q$7=Medarbejder!$P$2,Medarbejder!$P39,Q$7=Medarbejder!$Q$2,Medarbejder!$Q39,Q$7=Medarbejder!$R$2,Medarbejder!$R39,Q83=Medarbejder!$S$2,Medarbejder!$S39,Q$7=Medarbejder!$T$2,Medarbejder!$T39,Q$7=Medarbejder!$U$2,Medarbejder!$U39)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_xlfn.IFS(X$7=Medarbejder!$O$2,Medarbejder!$O39,X$7=Medarbejder!$P$2,Medarbejder!$P39,X$7=Medarbejder!$Q$2,Medarbejder!$Q39,X$7=Medarbejder!$R$2,Medarbejder!$R39,X83=Medarbejder!$S$2,Medarbejder!$S39,X$7=Medarbejder!$T$2,Medarbejder!$T39,X$7=Medarbejder!$U$2,Medarbejder!$U39)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83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2"/>
        <v>0</v>
      </c>
      <c r="AJ45" s="90">
        <f>SUMIF($D$7:$AH$7,Medarbejder!$U$2,$D45:$AH45)</f>
        <v>0</v>
      </c>
      <c r="AK45" s="5">
        <f t="shared" si="3"/>
        <v>0</v>
      </c>
      <c r="AL45" s="5">
        <f t="shared" si="4"/>
        <v>0</v>
      </c>
      <c r="AM45" s="5">
        <f t="shared" si="5"/>
        <v>0</v>
      </c>
      <c r="AN45" s="5">
        <f t="shared" si="6"/>
        <v>0</v>
      </c>
      <c r="AO45" s="5">
        <f t="shared" si="7"/>
        <v>0</v>
      </c>
      <c r="AP45" s="5">
        <f t="shared" si="8"/>
        <v>0</v>
      </c>
      <c r="AQ45" s="54">
        <f>Medarbejder!F39</f>
        <v>0</v>
      </c>
      <c r="AR45" s="54">
        <f t="shared" si="9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_xlfn.IFS(J$7=Medarbejder!$O$2,Medarbejder!$O40,J$7=Medarbejder!$P$2,Medarbejder!$P40,J$7=Medarbejder!$Q$2,Medarbejder!$Q40,J$7=Medarbejder!$R$2,Medarbejder!$R40,J84=Medarbejder!$S$2,Medarbejder!$S40,J$7=Medarbejder!$T$2,Medarbejder!$T40,J$7=Medarbejder!$U$2,Medarbejder!$U40)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_xlfn.IFS(Q$7=Medarbejder!$O$2,Medarbejder!$O40,Q$7=Medarbejder!$P$2,Medarbejder!$P40,Q$7=Medarbejder!$Q$2,Medarbejder!$Q40,Q$7=Medarbejder!$R$2,Medarbejder!$R40,Q84=Medarbejder!$S$2,Medarbejder!$S40,Q$7=Medarbejder!$T$2,Medarbejder!$T40,Q$7=Medarbejder!$U$2,Medarbejder!$U40)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_xlfn.IFS(X$7=Medarbejder!$O$2,Medarbejder!$O40,X$7=Medarbejder!$P$2,Medarbejder!$P40,X$7=Medarbejder!$Q$2,Medarbejder!$Q40,X$7=Medarbejder!$R$2,Medarbejder!$R40,X84=Medarbejder!$S$2,Medarbejder!$S40,X$7=Medarbejder!$T$2,Medarbejder!$T40,X$7=Medarbejder!$U$2,Medarbejder!$U40)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84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2"/>
        <v>0</v>
      </c>
      <c r="AJ46" s="90">
        <f>SUMIF($D$7:$AH$7,Medarbejder!$U$2,$D46:$AH46)</f>
        <v>0</v>
      </c>
      <c r="AK46" s="5">
        <f t="shared" si="3"/>
        <v>0</v>
      </c>
      <c r="AL46" s="5">
        <f t="shared" si="4"/>
        <v>0</v>
      </c>
      <c r="AM46" s="5">
        <f t="shared" si="5"/>
        <v>0</v>
      </c>
      <c r="AN46" s="5">
        <f t="shared" si="6"/>
        <v>0</v>
      </c>
      <c r="AO46" s="5">
        <f t="shared" si="7"/>
        <v>0</v>
      </c>
      <c r="AP46" s="5">
        <f t="shared" si="8"/>
        <v>0</v>
      </c>
      <c r="AQ46" s="54">
        <f>Medarbejder!F40</f>
        <v>0</v>
      </c>
      <c r="AR46" s="54">
        <f t="shared" si="9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_xlfn.IFS(J$7=Medarbejder!$O$2,Medarbejder!$O41,J$7=Medarbejder!$P$2,Medarbejder!$P41,J$7=Medarbejder!$Q$2,Medarbejder!$Q41,J$7=Medarbejder!$R$2,Medarbejder!$R41,J85=Medarbejder!$S$2,Medarbejder!$S41,J$7=Medarbejder!$T$2,Medarbejder!$T41,J$7=Medarbejder!$U$2,Medarbejder!$U41)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_xlfn.IFS(Q$7=Medarbejder!$O$2,Medarbejder!$O41,Q$7=Medarbejder!$P$2,Medarbejder!$P41,Q$7=Medarbejder!$Q$2,Medarbejder!$Q41,Q$7=Medarbejder!$R$2,Medarbejder!$R41,Q85=Medarbejder!$S$2,Medarbejder!$S41,Q$7=Medarbejder!$T$2,Medarbejder!$T41,Q$7=Medarbejder!$U$2,Medarbejder!$U41)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_xlfn.IFS(X$7=Medarbejder!$O$2,Medarbejder!$O41,X$7=Medarbejder!$P$2,Medarbejder!$P41,X$7=Medarbejder!$Q$2,Medarbejder!$Q41,X$7=Medarbejder!$R$2,Medarbejder!$R41,X85=Medarbejder!$S$2,Medarbejder!$S41,X$7=Medarbejder!$T$2,Medarbejder!$T41,X$7=Medarbejder!$U$2,Medarbejder!$U41)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85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2"/>
        <v>0</v>
      </c>
      <c r="AJ47" s="90">
        <f>SUMIF($D$7:$AH$7,Medarbejder!$U$2,$D47:$AH47)</f>
        <v>0</v>
      </c>
      <c r="AK47" s="5">
        <f t="shared" si="3"/>
        <v>0</v>
      </c>
      <c r="AL47" s="5">
        <f t="shared" si="4"/>
        <v>0</v>
      </c>
      <c r="AM47" s="5">
        <f t="shared" si="5"/>
        <v>0</v>
      </c>
      <c r="AN47" s="5">
        <f t="shared" si="6"/>
        <v>0</v>
      </c>
      <c r="AO47" s="5">
        <f t="shared" si="7"/>
        <v>0</v>
      </c>
      <c r="AP47" s="5">
        <f t="shared" si="8"/>
        <v>0</v>
      </c>
      <c r="AQ47" s="54">
        <f>Medarbejder!F41</f>
        <v>0</v>
      </c>
      <c r="AR47" s="54">
        <f t="shared" si="9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_xlfn.IFS(J$7=Medarbejder!$O$2,Medarbejder!$O42,J$7=Medarbejder!$P$2,Medarbejder!$P42,J$7=Medarbejder!$Q$2,Medarbejder!$Q42,J$7=Medarbejder!$R$2,Medarbejder!$R42,J86=Medarbejder!$S$2,Medarbejder!$S42,J$7=Medarbejder!$T$2,Medarbejder!$T42,J$7=Medarbejder!$U$2,Medarbejder!$U42)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_xlfn.IFS(Q$7=Medarbejder!$O$2,Medarbejder!$O42,Q$7=Medarbejder!$P$2,Medarbejder!$P42,Q$7=Medarbejder!$Q$2,Medarbejder!$Q42,Q$7=Medarbejder!$R$2,Medarbejder!$R42,Q86=Medarbejder!$S$2,Medarbejder!$S42,Q$7=Medarbejder!$T$2,Medarbejder!$T42,Q$7=Medarbejder!$U$2,Medarbejder!$U42)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_xlfn.IFS(X$7=Medarbejder!$O$2,Medarbejder!$O42,X$7=Medarbejder!$P$2,Medarbejder!$P42,X$7=Medarbejder!$Q$2,Medarbejder!$Q42,X$7=Medarbejder!$R$2,Medarbejder!$R42,X86=Medarbejder!$S$2,Medarbejder!$S42,X$7=Medarbejder!$T$2,Medarbejder!$T42,X$7=Medarbejder!$U$2,Medarbejder!$U42)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86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2"/>
        <v>0</v>
      </c>
      <c r="AJ48" s="90">
        <f>SUMIF($D$7:$AH$7,Medarbejder!$U$2,$D48:$AH48)</f>
        <v>0</v>
      </c>
      <c r="AK48" s="5">
        <f t="shared" si="3"/>
        <v>0</v>
      </c>
      <c r="AL48" s="5">
        <f t="shared" si="4"/>
        <v>0</v>
      </c>
      <c r="AM48" s="5">
        <f t="shared" si="5"/>
        <v>0</v>
      </c>
      <c r="AN48" s="5">
        <f t="shared" si="6"/>
        <v>0</v>
      </c>
      <c r="AO48" s="5">
        <f t="shared" si="7"/>
        <v>0</v>
      </c>
      <c r="AP48" s="5">
        <f t="shared" si="8"/>
        <v>0</v>
      </c>
      <c r="AQ48" s="54">
        <f>Medarbejder!F42</f>
        <v>0</v>
      </c>
      <c r="AR48" s="54">
        <f t="shared" si="9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_xlfn.IFS(J$7=Medarbejder!$O$2,Medarbejder!$O43,J$7=Medarbejder!$P$2,Medarbejder!$P43,J$7=Medarbejder!$Q$2,Medarbejder!$Q43,J$7=Medarbejder!$R$2,Medarbejder!$R43,J87=Medarbejder!$S$2,Medarbejder!$S43,J$7=Medarbejder!$T$2,Medarbejder!$T43,J$7=Medarbejder!$U$2,Medarbejder!$U43)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_xlfn.IFS(Q$7=Medarbejder!$O$2,Medarbejder!$O43,Q$7=Medarbejder!$P$2,Medarbejder!$P43,Q$7=Medarbejder!$Q$2,Medarbejder!$Q43,Q$7=Medarbejder!$R$2,Medarbejder!$R43,Q87=Medarbejder!$S$2,Medarbejder!$S43,Q$7=Medarbejder!$T$2,Medarbejder!$T43,Q$7=Medarbejder!$U$2,Medarbejder!$U43)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_xlfn.IFS(X$7=Medarbejder!$O$2,Medarbejder!$O43,X$7=Medarbejder!$P$2,Medarbejder!$P43,X$7=Medarbejder!$Q$2,Medarbejder!$Q43,X$7=Medarbejder!$R$2,Medarbejder!$R43,X87=Medarbejder!$S$2,Medarbejder!$S43,X$7=Medarbejder!$T$2,Medarbejder!$T43,X$7=Medarbejder!$U$2,Medarbejder!$U43)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87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2"/>
        <v>0</v>
      </c>
      <c r="AJ49" s="90">
        <f>SUMIF($D$7:$AH$7,Medarbejder!$U$2,$D49:$AH49)</f>
        <v>0</v>
      </c>
      <c r="AK49" s="5">
        <f t="shared" si="3"/>
        <v>0</v>
      </c>
      <c r="AL49" s="5">
        <f t="shared" si="4"/>
        <v>0</v>
      </c>
      <c r="AM49" s="5">
        <f t="shared" si="5"/>
        <v>0</v>
      </c>
      <c r="AN49" s="5">
        <f t="shared" si="6"/>
        <v>0</v>
      </c>
      <c r="AO49" s="5">
        <f t="shared" si="7"/>
        <v>0</v>
      </c>
      <c r="AP49" s="5">
        <f t="shared" si="8"/>
        <v>0</v>
      </c>
      <c r="AQ49" s="54">
        <f>Medarbejder!F43</f>
        <v>0</v>
      </c>
      <c r="AR49" s="54">
        <f t="shared" si="9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_xlfn.IFS(J$7=Medarbejder!$O$2,Medarbejder!$O44,J$7=Medarbejder!$P$2,Medarbejder!$P44,J$7=Medarbejder!$Q$2,Medarbejder!$Q44,J$7=Medarbejder!$R$2,Medarbejder!$R44,J88=Medarbejder!$S$2,Medarbejder!$S44,J$7=Medarbejder!$T$2,Medarbejder!$T44,J$7=Medarbejder!$U$2,Medarbejder!$U44)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_xlfn.IFS(Q$7=Medarbejder!$O$2,Medarbejder!$O44,Q$7=Medarbejder!$P$2,Medarbejder!$P44,Q$7=Medarbejder!$Q$2,Medarbejder!$Q44,Q$7=Medarbejder!$R$2,Medarbejder!$R44,Q88=Medarbejder!$S$2,Medarbejder!$S44,Q$7=Medarbejder!$T$2,Medarbejder!$T44,Q$7=Medarbejder!$U$2,Medarbejder!$U44)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_xlfn.IFS(X$7=Medarbejder!$O$2,Medarbejder!$O44,X$7=Medarbejder!$P$2,Medarbejder!$P44,X$7=Medarbejder!$Q$2,Medarbejder!$Q44,X$7=Medarbejder!$R$2,Medarbejder!$R44,X88=Medarbejder!$S$2,Medarbejder!$S44,X$7=Medarbejder!$T$2,Medarbejder!$T44,X$7=Medarbejder!$U$2,Medarbejder!$U44)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88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2"/>
        <v>0</v>
      </c>
      <c r="AJ50" s="90">
        <f>SUMIF($D$7:$AH$7,Medarbejder!$U$2,$D50:$AH50)</f>
        <v>0</v>
      </c>
      <c r="AK50" s="5">
        <f t="shared" si="3"/>
        <v>0</v>
      </c>
      <c r="AL50" s="5">
        <f t="shared" si="4"/>
        <v>0</v>
      </c>
      <c r="AM50" s="5">
        <f t="shared" si="5"/>
        <v>0</v>
      </c>
      <c r="AN50" s="5">
        <f t="shared" si="6"/>
        <v>0</v>
      </c>
      <c r="AO50" s="5">
        <f t="shared" si="7"/>
        <v>0</v>
      </c>
      <c r="AP50" s="5">
        <f t="shared" si="8"/>
        <v>0</v>
      </c>
      <c r="AQ50" s="54">
        <f>Medarbejder!F44</f>
        <v>0</v>
      </c>
      <c r="AR50" s="54">
        <f t="shared" si="9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_xlfn.IFS(J$7=Medarbejder!$O$2,Medarbejder!$O45,J$7=Medarbejder!$P$2,Medarbejder!$P45,J$7=Medarbejder!$Q$2,Medarbejder!$Q45,J$7=Medarbejder!$R$2,Medarbejder!$R45,J89=Medarbejder!$S$2,Medarbejder!$S45,J$7=Medarbejder!$T$2,Medarbejder!$T45,J$7=Medarbejder!$U$2,Medarbejder!$U45)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_xlfn.IFS(Q$7=Medarbejder!$O$2,Medarbejder!$O45,Q$7=Medarbejder!$P$2,Medarbejder!$P45,Q$7=Medarbejder!$Q$2,Medarbejder!$Q45,Q$7=Medarbejder!$R$2,Medarbejder!$R45,Q89=Medarbejder!$S$2,Medarbejder!$S45,Q$7=Medarbejder!$T$2,Medarbejder!$T45,Q$7=Medarbejder!$U$2,Medarbejder!$U45)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_xlfn.IFS(X$7=Medarbejder!$O$2,Medarbejder!$O45,X$7=Medarbejder!$P$2,Medarbejder!$P45,X$7=Medarbejder!$Q$2,Medarbejder!$Q45,X$7=Medarbejder!$R$2,Medarbejder!$R45,X89=Medarbejder!$S$2,Medarbejder!$S45,X$7=Medarbejder!$T$2,Medarbejder!$T45,X$7=Medarbejder!$U$2,Medarbejder!$U45)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89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2"/>
        <v>0</v>
      </c>
      <c r="AJ51" s="90">
        <f>SUMIF($D$7:$AH$7,Medarbejder!$U$2,$D51:$AH51)</f>
        <v>0</v>
      </c>
      <c r="AK51" s="5">
        <f t="shared" si="3"/>
        <v>0</v>
      </c>
      <c r="AL51" s="5">
        <f t="shared" si="4"/>
        <v>0</v>
      </c>
      <c r="AM51" s="5">
        <f t="shared" si="5"/>
        <v>0</v>
      </c>
      <c r="AN51" s="5">
        <f t="shared" si="6"/>
        <v>0</v>
      </c>
      <c r="AO51" s="5">
        <f t="shared" si="7"/>
        <v>0</v>
      </c>
      <c r="AP51" s="5">
        <f t="shared" si="8"/>
        <v>0</v>
      </c>
      <c r="AQ51" s="54">
        <f>Medarbejder!F45</f>
        <v>0</v>
      </c>
      <c r="AR51" s="54">
        <f t="shared" si="9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_xlfn.IFS(J$7=Medarbejder!$O$2,Medarbejder!$O46,J$7=Medarbejder!$P$2,Medarbejder!$P46,J$7=Medarbejder!$Q$2,Medarbejder!$Q46,J$7=Medarbejder!$R$2,Medarbejder!$R46,J90=Medarbejder!$S$2,Medarbejder!$S46,J$7=Medarbejder!$T$2,Medarbejder!$T46,J$7=Medarbejder!$U$2,Medarbejder!$U46)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_xlfn.IFS(Q$7=Medarbejder!$O$2,Medarbejder!$O46,Q$7=Medarbejder!$P$2,Medarbejder!$P46,Q$7=Medarbejder!$Q$2,Medarbejder!$Q46,Q$7=Medarbejder!$R$2,Medarbejder!$R46,Q90=Medarbejder!$S$2,Medarbejder!$S46,Q$7=Medarbejder!$T$2,Medarbejder!$T46,Q$7=Medarbejder!$U$2,Medarbejder!$U46)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_xlfn.IFS(X$7=Medarbejder!$O$2,Medarbejder!$O46,X$7=Medarbejder!$P$2,Medarbejder!$P46,X$7=Medarbejder!$Q$2,Medarbejder!$Q46,X$7=Medarbejder!$R$2,Medarbejder!$R46,X90=Medarbejder!$S$2,Medarbejder!$S46,X$7=Medarbejder!$T$2,Medarbejder!$T46,X$7=Medarbejder!$U$2,Medarbejder!$U46)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90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2"/>
        <v>0</v>
      </c>
      <c r="AJ52" s="90">
        <f>SUMIF($D$7:$AH$7,Medarbejder!$U$2,$D52:$AH52)</f>
        <v>0</v>
      </c>
      <c r="AK52" s="5">
        <f t="shared" si="3"/>
        <v>0</v>
      </c>
      <c r="AL52" s="5">
        <f t="shared" si="4"/>
        <v>0</v>
      </c>
      <c r="AM52" s="5">
        <f t="shared" si="5"/>
        <v>0</v>
      </c>
      <c r="AN52" s="5">
        <f t="shared" si="6"/>
        <v>0</v>
      </c>
      <c r="AO52" s="5">
        <f t="shared" si="7"/>
        <v>0</v>
      </c>
      <c r="AP52" s="5">
        <f t="shared" si="8"/>
        <v>0</v>
      </c>
      <c r="AQ52" s="54">
        <f>Medarbejder!F46</f>
        <v>0</v>
      </c>
      <c r="AR52" s="54">
        <f t="shared" si="9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_xlfn.IFS(J$7=Medarbejder!$O$2,Medarbejder!$O47,J$7=Medarbejder!$P$2,Medarbejder!$P47,J$7=Medarbejder!$Q$2,Medarbejder!$Q47,J$7=Medarbejder!$R$2,Medarbejder!$R47,J91=Medarbejder!$S$2,Medarbejder!$S47,J$7=Medarbejder!$T$2,Medarbejder!$T47,J$7=Medarbejder!$U$2,Medarbejder!$U47)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_xlfn.IFS(Q$7=Medarbejder!$O$2,Medarbejder!$O47,Q$7=Medarbejder!$P$2,Medarbejder!$P47,Q$7=Medarbejder!$Q$2,Medarbejder!$Q47,Q$7=Medarbejder!$R$2,Medarbejder!$R47,Q91=Medarbejder!$S$2,Medarbejder!$S47,Q$7=Medarbejder!$T$2,Medarbejder!$T47,Q$7=Medarbejder!$U$2,Medarbejder!$U47)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_xlfn.IFS(X$7=Medarbejder!$O$2,Medarbejder!$O47,X$7=Medarbejder!$P$2,Medarbejder!$P47,X$7=Medarbejder!$Q$2,Medarbejder!$Q47,X$7=Medarbejder!$R$2,Medarbejder!$R47,X91=Medarbejder!$S$2,Medarbejder!$S47,X$7=Medarbejder!$T$2,Medarbejder!$T47,X$7=Medarbejder!$U$2,Medarbejder!$U47)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91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2"/>
        <v>0</v>
      </c>
      <c r="AJ53" s="90">
        <f>SUMIF($D$7:$AH$7,Medarbejder!$U$2,$D53:$AH53)</f>
        <v>0</v>
      </c>
      <c r="AK53" s="5">
        <f t="shared" si="3"/>
        <v>0</v>
      </c>
      <c r="AL53" s="5">
        <f t="shared" si="4"/>
        <v>0</v>
      </c>
      <c r="AM53" s="5">
        <f t="shared" si="5"/>
        <v>0</v>
      </c>
      <c r="AN53" s="5">
        <f t="shared" si="6"/>
        <v>0</v>
      </c>
      <c r="AO53" s="5">
        <f t="shared" si="7"/>
        <v>0</v>
      </c>
      <c r="AP53" s="5">
        <f t="shared" si="8"/>
        <v>0</v>
      </c>
      <c r="AQ53" s="54">
        <f>Medarbejder!F47</f>
        <v>0</v>
      </c>
      <c r="AR53" s="54">
        <f t="shared" si="9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_xlfn.IFS(J$7=Medarbejder!$O$2,Medarbejder!$O48,J$7=Medarbejder!$P$2,Medarbejder!$P48,J$7=Medarbejder!$Q$2,Medarbejder!$Q48,J$7=Medarbejder!$R$2,Medarbejder!$R48,J92=Medarbejder!$S$2,Medarbejder!$S48,J$7=Medarbejder!$T$2,Medarbejder!$T48,J$7=Medarbejder!$U$2,Medarbejder!$U48)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_xlfn.IFS(Q$7=Medarbejder!$O$2,Medarbejder!$O48,Q$7=Medarbejder!$P$2,Medarbejder!$P48,Q$7=Medarbejder!$Q$2,Medarbejder!$Q48,Q$7=Medarbejder!$R$2,Medarbejder!$R48,Q92=Medarbejder!$S$2,Medarbejder!$S48,Q$7=Medarbejder!$T$2,Medarbejder!$T48,Q$7=Medarbejder!$U$2,Medarbejder!$U48)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_xlfn.IFS(X$7=Medarbejder!$O$2,Medarbejder!$O48,X$7=Medarbejder!$P$2,Medarbejder!$P48,X$7=Medarbejder!$Q$2,Medarbejder!$Q48,X$7=Medarbejder!$R$2,Medarbejder!$R48,X92=Medarbejder!$S$2,Medarbejder!$S48,X$7=Medarbejder!$T$2,Medarbejder!$T48,X$7=Medarbejder!$U$2,Medarbejder!$U48)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92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2"/>
        <v>0</v>
      </c>
      <c r="AJ54" s="90">
        <f>SUMIF($D$7:$AH$7,Medarbejder!$U$2,$D54:$AH54)</f>
        <v>0</v>
      </c>
      <c r="AK54" s="5">
        <f t="shared" si="3"/>
        <v>0</v>
      </c>
      <c r="AL54" s="5">
        <f t="shared" si="4"/>
        <v>0</v>
      </c>
      <c r="AM54" s="5">
        <f t="shared" si="5"/>
        <v>0</v>
      </c>
      <c r="AN54" s="5">
        <f t="shared" si="6"/>
        <v>0</v>
      </c>
      <c r="AO54" s="5">
        <f t="shared" si="7"/>
        <v>0</v>
      </c>
      <c r="AP54" s="5">
        <f t="shared" si="8"/>
        <v>0</v>
      </c>
      <c r="AQ54" s="54">
        <f>Medarbejder!F48</f>
        <v>0</v>
      </c>
      <c r="AR54" s="54">
        <f t="shared" si="9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_xlfn.IFS(J$7=Medarbejder!$O$2,Medarbejder!$O49,J$7=Medarbejder!$P$2,Medarbejder!$P49,J$7=Medarbejder!$Q$2,Medarbejder!$Q49,J$7=Medarbejder!$R$2,Medarbejder!$R49,J93=Medarbejder!$S$2,Medarbejder!$S49,J$7=Medarbejder!$T$2,Medarbejder!$T49,J$7=Medarbejder!$U$2,Medarbejder!$U49)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_xlfn.IFS(Q$7=Medarbejder!$O$2,Medarbejder!$O49,Q$7=Medarbejder!$P$2,Medarbejder!$P49,Q$7=Medarbejder!$Q$2,Medarbejder!$Q49,Q$7=Medarbejder!$R$2,Medarbejder!$R49,Q93=Medarbejder!$S$2,Medarbejder!$S49,Q$7=Medarbejder!$T$2,Medarbejder!$T49,Q$7=Medarbejder!$U$2,Medarbejder!$U49)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_xlfn.IFS(X$7=Medarbejder!$O$2,Medarbejder!$O49,X$7=Medarbejder!$P$2,Medarbejder!$P49,X$7=Medarbejder!$Q$2,Medarbejder!$Q49,X$7=Medarbejder!$R$2,Medarbejder!$R49,X93=Medarbejder!$S$2,Medarbejder!$S49,X$7=Medarbejder!$T$2,Medarbejder!$T49,X$7=Medarbejder!$U$2,Medarbejder!$U49)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93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2"/>
        <v>0</v>
      </c>
      <c r="AJ55" s="90">
        <f>SUMIF($D$7:$AH$7,Medarbejder!$U$2,$D55:$AH55)</f>
        <v>0</v>
      </c>
      <c r="AK55" s="5">
        <f t="shared" si="3"/>
        <v>0</v>
      </c>
      <c r="AL55" s="5">
        <f t="shared" si="4"/>
        <v>0</v>
      </c>
      <c r="AM55" s="5">
        <f t="shared" si="5"/>
        <v>0</v>
      </c>
      <c r="AN55" s="5">
        <f t="shared" si="6"/>
        <v>0</v>
      </c>
      <c r="AO55" s="5">
        <f t="shared" si="7"/>
        <v>0</v>
      </c>
      <c r="AP55" s="5">
        <f t="shared" si="8"/>
        <v>0</v>
      </c>
      <c r="AQ55" s="54">
        <f>Medarbejder!F49</f>
        <v>0</v>
      </c>
      <c r="AR55" s="54">
        <f t="shared" si="9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_xlfn.IFS(J$7=Medarbejder!$O$2,Medarbejder!$O50,J$7=Medarbejder!$P$2,Medarbejder!$P50,J$7=Medarbejder!$Q$2,Medarbejder!$Q50,J$7=Medarbejder!$R$2,Medarbejder!$R50,J94=Medarbejder!$S$2,Medarbejder!$S50,J$7=Medarbejder!$T$2,Medarbejder!$T50,J$7=Medarbejder!$U$2,Medarbejder!$U50)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_xlfn.IFS(Q$7=Medarbejder!$O$2,Medarbejder!$O50,Q$7=Medarbejder!$P$2,Medarbejder!$P50,Q$7=Medarbejder!$Q$2,Medarbejder!$Q50,Q$7=Medarbejder!$R$2,Medarbejder!$R50,Q94=Medarbejder!$S$2,Medarbejder!$S50,Q$7=Medarbejder!$T$2,Medarbejder!$T50,Q$7=Medarbejder!$U$2,Medarbejder!$U50)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_xlfn.IFS(X$7=Medarbejder!$O$2,Medarbejder!$O50,X$7=Medarbejder!$P$2,Medarbejder!$P50,X$7=Medarbejder!$Q$2,Medarbejder!$Q50,X$7=Medarbejder!$R$2,Medarbejder!$R50,X94=Medarbejder!$S$2,Medarbejder!$S50,X$7=Medarbejder!$T$2,Medarbejder!$T50,X$7=Medarbejder!$U$2,Medarbejder!$U50)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94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2"/>
        <v>0</v>
      </c>
      <c r="AJ56" s="90">
        <f>SUMIF($D$7:$AH$7,Medarbejder!$U$2,$D56:$AH56)</f>
        <v>0</v>
      </c>
      <c r="AK56" s="5">
        <f t="shared" si="3"/>
        <v>0</v>
      </c>
      <c r="AL56" s="5">
        <f t="shared" si="4"/>
        <v>0</v>
      </c>
      <c r="AM56" s="5">
        <f t="shared" si="5"/>
        <v>0</v>
      </c>
      <c r="AN56" s="5">
        <f t="shared" si="6"/>
        <v>0</v>
      </c>
      <c r="AO56" s="5">
        <f t="shared" si="7"/>
        <v>0</v>
      </c>
      <c r="AP56" s="5">
        <f t="shared" si="8"/>
        <v>0</v>
      </c>
      <c r="AQ56" s="54">
        <f>Medarbejder!F50</f>
        <v>0</v>
      </c>
      <c r="AR56" s="54">
        <f t="shared" si="9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_xlfn.IFS(J$7=Medarbejder!$O$2,Medarbejder!$O51,J$7=Medarbejder!$P$2,Medarbejder!$P51,J$7=Medarbejder!$Q$2,Medarbejder!$Q51,J$7=Medarbejder!$R$2,Medarbejder!$R51,J95=Medarbejder!$S$2,Medarbejder!$S51,J$7=Medarbejder!$T$2,Medarbejder!$T51,J$7=Medarbejder!$U$2,Medarbejder!$U51)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_xlfn.IFS(Q$7=Medarbejder!$O$2,Medarbejder!$O51,Q$7=Medarbejder!$P$2,Medarbejder!$P51,Q$7=Medarbejder!$Q$2,Medarbejder!$Q51,Q$7=Medarbejder!$R$2,Medarbejder!$R51,Q95=Medarbejder!$S$2,Medarbejder!$S51,Q$7=Medarbejder!$T$2,Medarbejder!$T51,Q$7=Medarbejder!$U$2,Medarbejder!$U51)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_xlfn.IFS(X$7=Medarbejder!$O$2,Medarbejder!$O51,X$7=Medarbejder!$P$2,Medarbejder!$P51,X$7=Medarbejder!$Q$2,Medarbejder!$Q51,X$7=Medarbejder!$R$2,Medarbejder!$R51,X95=Medarbejder!$S$2,Medarbejder!$S51,X$7=Medarbejder!$T$2,Medarbejder!$T51,X$7=Medarbejder!$U$2,Medarbejder!$U51)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95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2"/>
        <v>0</v>
      </c>
      <c r="AJ57" s="90">
        <f>SUMIF($D$7:$AH$7,Medarbejder!$U$2,$D57:$AH57)</f>
        <v>0</v>
      </c>
      <c r="AK57" s="5">
        <f t="shared" si="3"/>
        <v>0</v>
      </c>
      <c r="AL57" s="5">
        <f t="shared" si="4"/>
        <v>0</v>
      </c>
      <c r="AM57" s="5">
        <f t="shared" si="5"/>
        <v>0</v>
      </c>
      <c r="AN57" s="5">
        <f t="shared" si="6"/>
        <v>0</v>
      </c>
      <c r="AO57" s="5">
        <f t="shared" si="7"/>
        <v>0</v>
      </c>
      <c r="AP57" s="5">
        <f t="shared" si="8"/>
        <v>0</v>
      </c>
      <c r="AQ57" s="54">
        <f>Medarbejder!F51</f>
        <v>0</v>
      </c>
      <c r="AR57" s="54">
        <f t="shared" si="9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_xlfn.IFS(J$7=Medarbejder!$O$2,Medarbejder!$O52,J$7=Medarbejder!$P$2,Medarbejder!$P52,J$7=Medarbejder!$Q$2,Medarbejder!$Q52,J$7=Medarbejder!$R$2,Medarbejder!$R52,J96=Medarbejder!$S$2,Medarbejder!$S52,J$7=Medarbejder!$T$2,Medarbejder!$T52,J$7=Medarbejder!$U$2,Medarbejder!$U52)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_xlfn.IFS(Q$7=Medarbejder!$O$2,Medarbejder!$O52,Q$7=Medarbejder!$P$2,Medarbejder!$P52,Q$7=Medarbejder!$Q$2,Medarbejder!$Q52,Q$7=Medarbejder!$R$2,Medarbejder!$R52,Q96=Medarbejder!$S$2,Medarbejder!$S52,Q$7=Medarbejder!$T$2,Medarbejder!$T52,Q$7=Medarbejder!$U$2,Medarbejder!$U52)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_xlfn.IFS(X$7=Medarbejder!$O$2,Medarbejder!$O52,X$7=Medarbejder!$P$2,Medarbejder!$P52,X$7=Medarbejder!$Q$2,Medarbejder!$Q52,X$7=Medarbejder!$R$2,Medarbejder!$R52,X96=Medarbejder!$S$2,Medarbejder!$S52,X$7=Medarbejder!$T$2,Medarbejder!$T52,X$7=Medarbejder!$U$2,Medarbejder!$U52)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96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2"/>
        <v>0</v>
      </c>
      <c r="AJ58" s="90">
        <f>SUMIF($D$7:$AH$7,Medarbejder!$U$2,$D58:$AH58)</f>
        <v>0</v>
      </c>
      <c r="AK58" s="5">
        <f t="shared" si="3"/>
        <v>0</v>
      </c>
      <c r="AL58" s="5">
        <f t="shared" si="4"/>
        <v>0</v>
      </c>
      <c r="AM58" s="5">
        <f t="shared" si="5"/>
        <v>0</v>
      </c>
      <c r="AN58" s="5">
        <f t="shared" si="6"/>
        <v>0</v>
      </c>
      <c r="AO58" s="5">
        <f t="shared" si="7"/>
        <v>0</v>
      </c>
      <c r="AP58" s="5">
        <f t="shared" si="8"/>
        <v>0</v>
      </c>
      <c r="AQ58" s="54">
        <f>Medarbejder!F52</f>
        <v>0</v>
      </c>
      <c r="AR58" s="54">
        <f t="shared" si="9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_xlfn.IFS(J$7=Medarbejder!$O$2,Medarbejder!$O53,J$7=Medarbejder!$P$2,Medarbejder!$P53,J$7=Medarbejder!$Q$2,Medarbejder!$Q53,J$7=Medarbejder!$R$2,Medarbejder!$R53,J97=Medarbejder!$S$2,Medarbejder!$S53,J$7=Medarbejder!$T$2,Medarbejder!$T53,J$7=Medarbejder!$U$2,Medarbejder!$U53)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_xlfn.IFS(Q$7=Medarbejder!$O$2,Medarbejder!$O53,Q$7=Medarbejder!$P$2,Medarbejder!$P53,Q$7=Medarbejder!$Q$2,Medarbejder!$Q53,Q$7=Medarbejder!$R$2,Medarbejder!$R53,Q97=Medarbejder!$S$2,Medarbejder!$S53,Q$7=Medarbejder!$T$2,Medarbejder!$T53,Q$7=Medarbejder!$U$2,Medarbejder!$U53)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_xlfn.IFS(X$7=Medarbejder!$O$2,Medarbejder!$O53,X$7=Medarbejder!$P$2,Medarbejder!$P53,X$7=Medarbejder!$Q$2,Medarbejder!$Q53,X$7=Medarbejder!$R$2,Medarbejder!$R53,X97=Medarbejder!$S$2,Medarbejder!$S53,X$7=Medarbejder!$T$2,Medarbejder!$T53,X$7=Medarbejder!$U$2,Medarbejder!$U53)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97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2"/>
        <v>0</v>
      </c>
      <c r="AJ59" s="90">
        <f>SUMIF($D$7:$AH$7,Medarbejder!$U$2,$D59:$AH59)</f>
        <v>0</v>
      </c>
      <c r="AK59" s="5">
        <f t="shared" si="3"/>
        <v>0</v>
      </c>
      <c r="AL59" s="5">
        <f t="shared" si="4"/>
        <v>0</v>
      </c>
      <c r="AM59" s="5">
        <f t="shared" si="5"/>
        <v>0</v>
      </c>
      <c r="AN59" s="5">
        <f t="shared" si="6"/>
        <v>0</v>
      </c>
      <c r="AO59" s="5">
        <f t="shared" si="7"/>
        <v>0</v>
      </c>
      <c r="AP59" s="5">
        <f t="shared" si="8"/>
        <v>0</v>
      </c>
      <c r="AQ59" s="54">
        <f>Medarbejder!F53</f>
        <v>0</v>
      </c>
      <c r="AR59" s="54">
        <f t="shared" si="9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_xlfn.IFS(J$7=Medarbejder!$O$2,Medarbejder!$O54,J$7=Medarbejder!$P$2,Medarbejder!$P54,J$7=Medarbejder!$Q$2,Medarbejder!$Q54,J$7=Medarbejder!$R$2,Medarbejder!$R54,J98=Medarbejder!$S$2,Medarbejder!$S54,J$7=Medarbejder!$T$2,Medarbejder!$T54,J$7=Medarbejder!$U$2,Medarbejder!$U54)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_xlfn.IFS(Q$7=Medarbejder!$O$2,Medarbejder!$O54,Q$7=Medarbejder!$P$2,Medarbejder!$P54,Q$7=Medarbejder!$Q$2,Medarbejder!$Q54,Q$7=Medarbejder!$R$2,Medarbejder!$R54,Q98=Medarbejder!$S$2,Medarbejder!$S54,Q$7=Medarbejder!$T$2,Medarbejder!$T54,Q$7=Medarbejder!$U$2,Medarbejder!$U54)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_xlfn.IFS(X$7=Medarbejder!$O$2,Medarbejder!$O54,X$7=Medarbejder!$P$2,Medarbejder!$P54,X$7=Medarbejder!$Q$2,Medarbejder!$Q54,X$7=Medarbejder!$R$2,Medarbejder!$R54,X98=Medarbejder!$S$2,Medarbejder!$S54,X$7=Medarbejder!$T$2,Medarbejder!$T54,X$7=Medarbejder!$U$2,Medarbejder!$U54)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98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2"/>
        <v>0</v>
      </c>
      <c r="AJ60" s="90">
        <f>SUMIF($D$7:$AH$7,Medarbejder!$U$2,$D60:$AH60)</f>
        <v>0</v>
      </c>
      <c r="AK60" s="5">
        <f t="shared" si="3"/>
        <v>0</v>
      </c>
      <c r="AL60" s="5">
        <f t="shared" si="4"/>
        <v>0</v>
      </c>
      <c r="AM60" s="5">
        <f t="shared" si="5"/>
        <v>0</v>
      </c>
      <c r="AN60" s="5">
        <f t="shared" si="6"/>
        <v>0</v>
      </c>
      <c r="AO60" s="5">
        <f t="shared" si="7"/>
        <v>0</v>
      </c>
      <c r="AP60" s="5">
        <f t="shared" si="8"/>
        <v>0</v>
      </c>
      <c r="AQ60" s="54">
        <f>Medarbejder!F54</f>
        <v>0</v>
      </c>
      <c r="AR60" s="54">
        <f t="shared" si="9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_xlfn.IFS(J$7=Medarbejder!$O$2,Medarbejder!$O55,J$7=Medarbejder!$P$2,Medarbejder!$P55,J$7=Medarbejder!$Q$2,Medarbejder!$Q55,J$7=Medarbejder!$R$2,Medarbejder!$R55,J99=Medarbejder!$S$2,Medarbejder!$S55,J$7=Medarbejder!$T$2,Medarbejder!$T55,J$7=Medarbejder!$U$2,Medarbejder!$U55)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_xlfn.IFS(Q$7=Medarbejder!$O$2,Medarbejder!$O55,Q$7=Medarbejder!$P$2,Medarbejder!$P55,Q$7=Medarbejder!$Q$2,Medarbejder!$Q55,Q$7=Medarbejder!$R$2,Medarbejder!$R55,Q99=Medarbejder!$S$2,Medarbejder!$S55,Q$7=Medarbejder!$T$2,Medarbejder!$T55,Q$7=Medarbejder!$U$2,Medarbejder!$U55)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_xlfn.IFS(X$7=Medarbejder!$O$2,Medarbejder!$O55,X$7=Medarbejder!$P$2,Medarbejder!$P55,X$7=Medarbejder!$Q$2,Medarbejder!$Q55,X$7=Medarbejder!$R$2,Medarbejder!$R55,X99=Medarbejder!$S$2,Medarbejder!$S55,X$7=Medarbejder!$T$2,Medarbejder!$T55,X$7=Medarbejder!$U$2,Medarbejder!$U55)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99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2"/>
        <v>0</v>
      </c>
      <c r="AJ61" s="90">
        <f>SUMIF($D$7:$AH$7,Medarbejder!$U$2,$D61:$AH61)</f>
        <v>0</v>
      </c>
      <c r="AK61" s="5">
        <f t="shared" si="3"/>
        <v>0</v>
      </c>
      <c r="AL61" s="5">
        <f t="shared" si="4"/>
        <v>0</v>
      </c>
      <c r="AM61" s="5">
        <f t="shared" si="5"/>
        <v>0</v>
      </c>
      <c r="AN61" s="5">
        <f t="shared" si="6"/>
        <v>0</v>
      </c>
      <c r="AO61" s="5">
        <f t="shared" si="7"/>
        <v>0</v>
      </c>
      <c r="AP61" s="5">
        <f t="shared" si="8"/>
        <v>0</v>
      </c>
      <c r="AQ61" s="54">
        <f>Medarbejder!F55</f>
        <v>0</v>
      </c>
      <c r="AR61" s="54">
        <f t="shared" si="9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_xlfn.IFS(J$7=Medarbejder!$O$2,Medarbejder!$O56,J$7=Medarbejder!$P$2,Medarbejder!$P56,J$7=Medarbejder!$Q$2,Medarbejder!$Q56,J$7=Medarbejder!$R$2,Medarbejder!$R56,J100=Medarbejder!$S$2,Medarbejder!$S56,J$7=Medarbejder!$T$2,Medarbejder!$T56,J$7=Medarbejder!$U$2,Medarbejder!$U56)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_xlfn.IFS(Q$7=Medarbejder!$O$2,Medarbejder!$O56,Q$7=Medarbejder!$P$2,Medarbejder!$P56,Q$7=Medarbejder!$Q$2,Medarbejder!$Q56,Q$7=Medarbejder!$R$2,Medarbejder!$R56,Q100=Medarbejder!$S$2,Medarbejder!$S56,Q$7=Medarbejder!$T$2,Medarbejder!$T56,Q$7=Medarbejder!$U$2,Medarbejder!$U56)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_xlfn.IFS(X$7=Medarbejder!$O$2,Medarbejder!$O56,X$7=Medarbejder!$P$2,Medarbejder!$P56,X$7=Medarbejder!$Q$2,Medarbejder!$Q56,X$7=Medarbejder!$R$2,Medarbejder!$R56,X100=Medarbejder!$S$2,Medarbejder!$S56,X$7=Medarbejder!$T$2,Medarbejder!$T56,X$7=Medarbejder!$U$2,Medarbejder!$U56)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100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2"/>
        <v>0</v>
      </c>
      <c r="AJ62" s="90">
        <f>SUMIF($D$7:$AH$7,Medarbejder!$U$2,$D62:$AH62)</f>
        <v>0</v>
      </c>
      <c r="AK62" s="5">
        <f t="shared" si="3"/>
        <v>0</v>
      </c>
      <c r="AL62" s="5">
        <f t="shared" si="4"/>
        <v>0</v>
      </c>
      <c r="AM62" s="5">
        <f t="shared" si="5"/>
        <v>0</v>
      </c>
      <c r="AN62" s="5">
        <f t="shared" si="6"/>
        <v>0</v>
      </c>
      <c r="AO62" s="5">
        <f t="shared" si="7"/>
        <v>0</v>
      </c>
      <c r="AP62" s="5">
        <f t="shared" si="8"/>
        <v>0</v>
      </c>
      <c r="AQ62" s="54">
        <f>Medarbejder!F56</f>
        <v>0</v>
      </c>
      <c r="AR62" s="54">
        <f t="shared" si="9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_xlfn.IFS(J$7=Medarbejder!$O$2,Medarbejder!$O57,J$7=Medarbejder!$P$2,Medarbejder!$P57,J$7=Medarbejder!$Q$2,Medarbejder!$Q57,J$7=Medarbejder!$R$2,Medarbejder!$R57,J101=Medarbejder!$S$2,Medarbejder!$S57,J$7=Medarbejder!$T$2,Medarbejder!$T57,J$7=Medarbejder!$U$2,Medarbejder!$U57)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_xlfn.IFS(Q$7=Medarbejder!$O$2,Medarbejder!$O57,Q$7=Medarbejder!$P$2,Medarbejder!$P57,Q$7=Medarbejder!$Q$2,Medarbejder!$Q57,Q$7=Medarbejder!$R$2,Medarbejder!$R57,Q101=Medarbejder!$S$2,Medarbejder!$S57,Q$7=Medarbejder!$T$2,Medarbejder!$T57,Q$7=Medarbejder!$U$2,Medarbejder!$U57)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_xlfn.IFS(X$7=Medarbejder!$O$2,Medarbejder!$O57,X$7=Medarbejder!$P$2,Medarbejder!$P57,X$7=Medarbejder!$Q$2,Medarbejder!$Q57,X$7=Medarbejder!$R$2,Medarbejder!$R57,X101=Medarbejder!$S$2,Medarbejder!$S57,X$7=Medarbejder!$T$2,Medarbejder!$T57,X$7=Medarbejder!$U$2,Medarbejder!$U57)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101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2"/>
        <v>0</v>
      </c>
      <c r="AJ63" s="90">
        <f>SUMIF($D$7:$AH$7,Medarbejder!$U$2,$D63:$AH63)</f>
        <v>0</v>
      </c>
      <c r="AK63" s="5">
        <f t="shared" si="3"/>
        <v>0</v>
      </c>
      <c r="AL63" s="5">
        <f t="shared" si="4"/>
        <v>0</v>
      </c>
      <c r="AM63" s="5">
        <f t="shared" si="5"/>
        <v>0</v>
      </c>
      <c r="AN63" s="5">
        <f t="shared" si="6"/>
        <v>0</v>
      </c>
      <c r="AO63" s="5">
        <f t="shared" si="7"/>
        <v>0</v>
      </c>
      <c r="AP63" s="5">
        <f t="shared" si="8"/>
        <v>0</v>
      </c>
      <c r="AQ63" s="54">
        <f>Medarbejder!F57</f>
        <v>0</v>
      </c>
      <c r="AR63" s="54">
        <f t="shared" si="9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_xlfn.IFS(J$7=Medarbejder!$O$2,Medarbejder!$O58,J$7=Medarbejder!$P$2,Medarbejder!$P58,J$7=Medarbejder!$Q$2,Medarbejder!$Q58,J$7=Medarbejder!$R$2,Medarbejder!$R58,J102=Medarbejder!$S$2,Medarbejder!$S58,J$7=Medarbejder!$T$2,Medarbejder!$T58,J$7=Medarbejder!$U$2,Medarbejder!$U58)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_xlfn.IFS(Q$7=Medarbejder!$O$2,Medarbejder!$O58,Q$7=Medarbejder!$P$2,Medarbejder!$P58,Q$7=Medarbejder!$Q$2,Medarbejder!$Q58,Q$7=Medarbejder!$R$2,Medarbejder!$R58,Q102=Medarbejder!$S$2,Medarbejder!$S58,Q$7=Medarbejder!$T$2,Medarbejder!$T58,Q$7=Medarbejder!$U$2,Medarbejder!$U58)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_xlfn.IFS(X$7=Medarbejder!$O$2,Medarbejder!$O58,X$7=Medarbejder!$P$2,Medarbejder!$P58,X$7=Medarbejder!$Q$2,Medarbejder!$Q58,X$7=Medarbejder!$R$2,Medarbejder!$R58,X102=Medarbejder!$S$2,Medarbejder!$S58,X$7=Medarbejder!$T$2,Medarbejder!$T58,X$7=Medarbejder!$U$2,Medarbejder!$U58)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102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2"/>
        <v>0</v>
      </c>
      <c r="AJ64" s="90">
        <f>SUMIF($D$7:$AH$7,Medarbejder!$U$2,$D64:$AH64)</f>
        <v>0</v>
      </c>
      <c r="AK64" s="5">
        <f t="shared" si="3"/>
        <v>0</v>
      </c>
      <c r="AL64" s="5">
        <f t="shared" si="4"/>
        <v>0</v>
      </c>
      <c r="AM64" s="5">
        <f t="shared" si="5"/>
        <v>0</v>
      </c>
      <c r="AN64" s="5">
        <f t="shared" si="6"/>
        <v>0</v>
      </c>
      <c r="AO64" s="5">
        <f t="shared" si="7"/>
        <v>0</v>
      </c>
      <c r="AP64" s="5">
        <f t="shared" si="8"/>
        <v>0</v>
      </c>
      <c r="AQ64" s="54">
        <f>Medarbejder!F58</f>
        <v>0</v>
      </c>
      <c r="AR64" s="54">
        <f t="shared" si="9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_xlfn.IFS(J$7=Medarbejder!$O$2,Medarbejder!$O59,J$7=Medarbejder!$P$2,Medarbejder!$P59,J$7=Medarbejder!$Q$2,Medarbejder!$Q59,J$7=Medarbejder!$R$2,Medarbejder!$R59,J103=Medarbejder!$S$2,Medarbejder!$S59,J$7=Medarbejder!$T$2,Medarbejder!$T59,J$7=Medarbejder!$U$2,Medarbejder!$U59)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_xlfn.IFS(Q$7=Medarbejder!$O$2,Medarbejder!$O59,Q$7=Medarbejder!$P$2,Medarbejder!$P59,Q$7=Medarbejder!$Q$2,Medarbejder!$Q59,Q$7=Medarbejder!$R$2,Medarbejder!$R59,Q103=Medarbejder!$S$2,Medarbejder!$S59,Q$7=Medarbejder!$T$2,Medarbejder!$T59,Q$7=Medarbejder!$U$2,Medarbejder!$U59)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_xlfn.IFS(X$7=Medarbejder!$O$2,Medarbejder!$O59,X$7=Medarbejder!$P$2,Medarbejder!$P59,X$7=Medarbejder!$Q$2,Medarbejder!$Q59,X$7=Medarbejder!$R$2,Medarbejder!$R59,X103=Medarbejder!$S$2,Medarbejder!$S59,X$7=Medarbejder!$T$2,Medarbejder!$T59,X$7=Medarbejder!$U$2,Medarbejder!$U59)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103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2"/>
        <v>0</v>
      </c>
      <c r="AJ65" s="90">
        <f>SUMIF($D$7:$AH$7,Medarbejder!$U$2,$D65:$AH65)</f>
        <v>0</v>
      </c>
      <c r="AK65" s="5">
        <f t="shared" si="3"/>
        <v>0</v>
      </c>
      <c r="AL65" s="5">
        <f t="shared" si="4"/>
        <v>0</v>
      </c>
      <c r="AM65" s="5">
        <f t="shared" si="5"/>
        <v>0</v>
      </c>
      <c r="AN65" s="5">
        <f t="shared" si="6"/>
        <v>0</v>
      </c>
      <c r="AO65" s="5">
        <f t="shared" si="7"/>
        <v>0</v>
      </c>
      <c r="AP65" s="5">
        <f t="shared" si="8"/>
        <v>0</v>
      </c>
      <c r="AQ65" s="54">
        <f>Medarbejder!F59</f>
        <v>0</v>
      </c>
      <c r="AR65" s="54">
        <f t="shared" si="9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_xlfn.IFS(J$7=Medarbejder!$O$2,Medarbejder!$O60,J$7=Medarbejder!$P$2,Medarbejder!$P60,J$7=Medarbejder!$Q$2,Medarbejder!$Q60,J$7=Medarbejder!$R$2,Medarbejder!$R60,J104=Medarbejder!$S$2,Medarbejder!$S60,J$7=Medarbejder!$T$2,Medarbejder!$T60,J$7=Medarbejder!$U$2,Medarbejder!$U60)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_xlfn.IFS(Q$7=Medarbejder!$O$2,Medarbejder!$O60,Q$7=Medarbejder!$P$2,Medarbejder!$P60,Q$7=Medarbejder!$Q$2,Medarbejder!$Q60,Q$7=Medarbejder!$R$2,Medarbejder!$R60,Q104=Medarbejder!$S$2,Medarbejder!$S60,Q$7=Medarbejder!$T$2,Medarbejder!$T60,Q$7=Medarbejder!$U$2,Medarbejder!$U60)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_xlfn.IFS(X$7=Medarbejder!$O$2,Medarbejder!$O60,X$7=Medarbejder!$P$2,Medarbejder!$P60,X$7=Medarbejder!$Q$2,Medarbejder!$Q60,X$7=Medarbejder!$R$2,Medarbejder!$R60,X104=Medarbejder!$S$2,Medarbejder!$S60,X$7=Medarbejder!$T$2,Medarbejder!$T60,X$7=Medarbejder!$U$2,Medarbejder!$U60)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104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2"/>
        <v>0</v>
      </c>
      <c r="AJ66" s="90">
        <f>SUMIF($D$7:$AH$7,Medarbejder!$U$2,$D66:$AH66)</f>
        <v>0</v>
      </c>
      <c r="AK66" s="5">
        <f t="shared" si="3"/>
        <v>0</v>
      </c>
      <c r="AL66" s="5">
        <f t="shared" si="4"/>
        <v>0</v>
      </c>
      <c r="AM66" s="5">
        <f t="shared" si="5"/>
        <v>0</v>
      </c>
      <c r="AN66" s="5">
        <f t="shared" si="6"/>
        <v>0</v>
      </c>
      <c r="AO66" s="5">
        <f t="shared" si="7"/>
        <v>0</v>
      </c>
      <c r="AP66" s="5">
        <f t="shared" si="8"/>
        <v>0</v>
      </c>
      <c r="AQ66" s="54">
        <f>Medarbejder!F60</f>
        <v>0</v>
      </c>
      <c r="AR66" s="54">
        <f t="shared" si="9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_xlfn.IFS(J$7=Medarbejder!$O$2,Medarbejder!$O61,J$7=Medarbejder!$P$2,Medarbejder!$P61,J$7=Medarbejder!$Q$2,Medarbejder!$Q61,J$7=Medarbejder!$R$2,Medarbejder!$R61,J105=Medarbejder!$S$2,Medarbejder!$S61,J$7=Medarbejder!$T$2,Medarbejder!$T61,J$7=Medarbejder!$U$2,Medarbejder!$U61)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_xlfn.IFS(Q$7=Medarbejder!$O$2,Medarbejder!$O61,Q$7=Medarbejder!$P$2,Medarbejder!$P61,Q$7=Medarbejder!$Q$2,Medarbejder!$Q61,Q$7=Medarbejder!$R$2,Medarbejder!$R61,Q105=Medarbejder!$S$2,Medarbejder!$S61,Q$7=Medarbejder!$T$2,Medarbejder!$T61,Q$7=Medarbejder!$U$2,Medarbejder!$U61)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_xlfn.IFS(X$7=Medarbejder!$O$2,Medarbejder!$O61,X$7=Medarbejder!$P$2,Medarbejder!$P61,X$7=Medarbejder!$Q$2,Medarbejder!$Q61,X$7=Medarbejder!$R$2,Medarbejder!$R61,X105=Medarbejder!$S$2,Medarbejder!$S61,X$7=Medarbejder!$T$2,Medarbejder!$T61,X$7=Medarbejder!$U$2,Medarbejder!$U61)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105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2"/>
        <v>0</v>
      </c>
      <c r="AJ67" s="90">
        <f>SUMIF($D$7:$AH$7,Medarbejder!$U$2,$D67:$AH67)</f>
        <v>0</v>
      </c>
      <c r="AK67" s="5">
        <f t="shared" si="3"/>
        <v>0</v>
      </c>
      <c r="AL67" s="5">
        <f t="shared" si="4"/>
        <v>0</v>
      </c>
      <c r="AM67" s="5">
        <f t="shared" si="5"/>
        <v>0</v>
      </c>
      <c r="AN67" s="5">
        <f t="shared" si="6"/>
        <v>0</v>
      </c>
      <c r="AO67" s="5">
        <f t="shared" si="7"/>
        <v>0</v>
      </c>
      <c r="AP67" s="5">
        <f t="shared" si="8"/>
        <v>0</v>
      </c>
      <c r="AQ67" s="54">
        <f>Medarbejder!F61</f>
        <v>0</v>
      </c>
      <c r="AR67" s="54">
        <f t="shared" si="9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_xlfn.IFS(J$7=Medarbejder!$O$2,Medarbejder!$O62,J$7=Medarbejder!$P$2,Medarbejder!$P62,J$7=Medarbejder!$Q$2,Medarbejder!$Q62,J$7=Medarbejder!$R$2,Medarbejder!$R62,J106=Medarbejder!$S$2,Medarbejder!$S62,J$7=Medarbejder!$T$2,Medarbejder!$T62,J$7=Medarbejder!$U$2,Medarbejder!$U62)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_xlfn.IFS(Q$7=Medarbejder!$O$2,Medarbejder!$O62,Q$7=Medarbejder!$P$2,Medarbejder!$P62,Q$7=Medarbejder!$Q$2,Medarbejder!$Q62,Q$7=Medarbejder!$R$2,Medarbejder!$R62,Q106=Medarbejder!$S$2,Medarbejder!$S62,Q$7=Medarbejder!$T$2,Medarbejder!$T62,Q$7=Medarbejder!$U$2,Medarbejder!$U62)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_xlfn.IFS(X$7=Medarbejder!$O$2,Medarbejder!$O62,X$7=Medarbejder!$P$2,Medarbejder!$P62,X$7=Medarbejder!$Q$2,Medarbejder!$Q62,X$7=Medarbejder!$R$2,Medarbejder!$R62,X106=Medarbejder!$S$2,Medarbejder!$S62,X$7=Medarbejder!$T$2,Medarbejder!$T62,X$7=Medarbejder!$U$2,Medarbejder!$U62)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106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2"/>
        <v>0</v>
      </c>
      <c r="AJ68" s="90">
        <f>SUMIF($D$7:$AH$7,Medarbejder!$U$2,$D68:$AH68)</f>
        <v>0</v>
      </c>
      <c r="AK68" s="5">
        <f t="shared" si="3"/>
        <v>0</v>
      </c>
      <c r="AL68" s="5">
        <f t="shared" si="4"/>
        <v>0</v>
      </c>
      <c r="AM68" s="5">
        <f t="shared" si="5"/>
        <v>0</v>
      </c>
      <c r="AN68" s="5">
        <f t="shared" si="6"/>
        <v>0</v>
      </c>
      <c r="AO68" s="5">
        <f t="shared" si="7"/>
        <v>0</v>
      </c>
      <c r="AP68" s="5">
        <f t="shared" si="8"/>
        <v>0</v>
      </c>
      <c r="AQ68" s="54">
        <f>Medarbejder!F62</f>
        <v>0</v>
      </c>
      <c r="AR68" s="54">
        <f t="shared" si="9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_xlfn.IFS(J$7=Medarbejder!$O$2,Medarbejder!$O63,J$7=Medarbejder!$P$2,Medarbejder!$P63,J$7=Medarbejder!$Q$2,Medarbejder!$Q63,J$7=Medarbejder!$R$2,Medarbejder!$R63,J107=Medarbejder!$S$2,Medarbejder!$S63,J$7=Medarbejder!$T$2,Medarbejder!$T63,J$7=Medarbejder!$U$2,Medarbejder!$U63)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_xlfn.IFS(Q$7=Medarbejder!$O$2,Medarbejder!$O63,Q$7=Medarbejder!$P$2,Medarbejder!$P63,Q$7=Medarbejder!$Q$2,Medarbejder!$Q63,Q$7=Medarbejder!$R$2,Medarbejder!$R63,Q107=Medarbejder!$S$2,Medarbejder!$S63,Q$7=Medarbejder!$T$2,Medarbejder!$T63,Q$7=Medarbejder!$U$2,Medarbejder!$U63)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_xlfn.IFS(X$7=Medarbejder!$O$2,Medarbejder!$O63,X$7=Medarbejder!$P$2,Medarbejder!$P63,X$7=Medarbejder!$Q$2,Medarbejder!$Q63,X$7=Medarbejder!$R$2,Medarbejder!$R63,X107=Medarbejder!$S$2,Medarbejder!$S63,X$7=Medarbejder!$T$2,Medarbejder!$T63,X$7=Medarbejder!$U$2,Medarbejder!$U63)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107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2"/>
        <v>0</v>
      </c>
      <c r="AJ69" s="90">
        <f>SUMIF($D$7:$AH$7,Medarbejder!$U$2,$D69:$AH69)</f>
        <v>0</v>
      </c>
      <c r="AK69" s="5">
        <f t="shared" si="3"/>
        <v>0</v>
      </c>
      <c r="AL69" s="5">
        <f t="shared" si="4"/>
        <v>0</v>
      </c>
      <c r="AM69" s="5">
        <f t="shared" si="5"/>
        <v>0</v>
      </c>
      <c r="AN69" s="5">
        <f t="shared" si="6"/>
        <v>0</v>
      </c>
      <c r="AO69" s="5">
        <f t="shared" si="7"/>
        <v>0</v>
      </c>
      <c r="AP69" s="5">
        <f t="shared" si="8"/>
        <v>0</v>
      </c>
      <c r="AQ69" s="54">
        <f>Medarbejder!F63</f>
        <v>0</v>
      </c>
      <c r="AR69" s="54">
        <f t="shared" si="9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_xlfn.IFS(J$7=Medarbejder!$O$2,Medarbejder!$O64,J$7=Medarbejder!$P$2,Medarbejder!$P64,J$7=Medarbejder!$Q$2,Medarbejder!$Q64,J$7=Medarbejder!$R$2,Medarbejder!$R64,J108=Medarbejder!$S$2,Medarbejder!$S64,J$7=Medarbejder!$T$2,Medarbejder!$T64,J$7=Medarbejder!$U$2,Medarbejder!$U64)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_xlfn.IFS(Q$7=Medarbejder!$O$2,Medarbejder!$O64,Q$7=Medarbejder!$P$2,Medarbejder!$P64,Q$7=Medarbejder!$Q$2,Medarbejder!$Q64,Q$7=Medarbejder!$R$2,Medarbejder!$R64,Q108=Medarbejder!$S$2,Medarbejder!$S64,Q$7=Medarbejder!$T$2,Medarbejder!$T64,Q$7=Medarbejder!$U$2,Medarbejder!$U64)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_xlfn.IFS(X$7=Medarbejder!$O$2,Medarbejder!$O64,X$7=Medarbejder!$P$2,Medarbejder!$P64,X$7=Medarbejder!$Q$2,Medarbejder!$Q64,X$7=Medarbejder!$R$2,Medarbejder!$R64,X108=Medarbejder!$S$2,Medarbejder!$S64,X$7=Medarbejder!$T$2,Medarbejder!$T64,X$7=Medarbejder!$U$2,Medarbejder!$U64)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108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2"/>
        <v>0</v>
      </c>
      <c r="AJ70" s="90">
        <f>SUMIF($D$7:$AH$7,Medarbejder!$U$2,$D70:$AH70)</f>
        <v>0</v>
      </c>
      <c r="AK70" s="5">
        <f t="shared" si="3"/>
        <v>0</v>
      </c>
      <c r="AL70" s="5">
        <f t="shared" si="4"/>
        <v>0</v>
      </c>
      <c r="AM70" s="5">
        <f t="shared" si="5"/>
        <v>0</v>
      </c>
      <c r="AN70" s="5">
        <f t="shared" si="6"/>
        <v>0</v>
      </c>
      <c r="AO70" s="5">
        <f t="shared" si="7"/>
        <v>0</v>
      </c>
      <c r="AP70" s="5">
        <f t="shared" si="8"/>
        <v>0</v>
      </c>
      <c r="AQ70" s="54">
        <f>Medarbejder!F64</f>
        <v>0</v>
      </c>
      <c r="AR70" s="54">
        <f t="shared" si="9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_xlfn.IFS(J$7=Medarbejder!$O$2,Medarbejder!$O65,J$7=Medarbejder!$P$2,Medarbejder!$P65,J$7=Medarbejder!$Q$2,Medarbejder!$Q65,J$7=Medarbejder!$R$2,Medarbejder!$R65,J109=Medarbejder!$S$2,Medarbejder!$S65,J$7=Medarbejder!$T$2,Medarbejder!$T65,J$7=Medarbejder!$U$2,Medarbejder!$U65)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_xlfn.IFS(Q$7=Medarbejder!$O$2,Medarbejder!$O65,Q$7=Medarbejder!$P$2,Medarbejder!$P65,Q$7=Medarbejder!$Q$2,Medarbejder!$Q65,Q$7=Medarbejder!$R$2,Medarbejder!$R65,Q109=Medarbejder!$S$2,Medarbejder!$S65,Q$7=Medarbejder!$T$2,Medarbejder!$T65,Q$7=Medarbejder!$U$2,Medarbejder!$U65)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_xlfn.IFS(X$7=Medarbejder!$O$2,Medarbejder!$O65,X$7=Medarbejder!$P$2,Medarbejder!$P65,X$7=Medarbejder!$Q$2,Medarbejder!$Q65,X$7=Medarbejder!$R$2,Medarbejder!$R65,X109=Medarbejder!$S$2,Medarbejder!$S65,X$7=Medarbejder!$T$2,Medarbejder!$T65,X$7=Medarbejder!$U$2,Medarbejder!$U65)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109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2"/>
        <v>0</v>
      </c>
      <c r="AJ71" s="90">
        <f>SUMIF($D$7:$AH$7,Medarbejder!$U$2,$D71:$AH71)</f>
        <v>0</v>
      </c>
      <c r="AK71" s="5">
        <f t="shared" si="3"/>
        <v>0</v>
      </c>
      <c r="AL71" s="5">
        <f t="shared" si="4"/>
        <v>0</v>
      </c>
      <c r="AM71" s="5">
        <f t="shared" si="5"/>
        <v>0</v>
      </c>
      <c r="AN71" s="5">
        <f t="shared" si="6"/>
        <v>0</v>
      </c>
      <c r="AO71" s="5">
        <f t="shared" si="7"/>
        <v>0</v>
      </c>
      <c r="AP71" s="5">
        <f t="shared" si="8"/>
        <v>0</v>
      </c>
      <c r="AQ71" s="54">
        <f>Medarbejder!F65</f>
        <v>0</v>
      </c>
      <c r="AR71" s="54">
        <f t="shared" si="9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_xlfn.IFS(J$7=Medarbejder!$O$2,Medarbejder!$O66,J$7=Medarbejder!$P$2,Medarbejder!$P66,J$7=Medarbejder!$Q$2,Medarbejder!$Q66,J$7=Medarbejder!$R$2,Medarbejder!$R66,J110=Medarbejder!$S$2,Medarbejder!$S66,J$7=Medarbejder!$T$2,Medarbejder!$T66,J$7=Medarbejder!$U$2,Medarbejder!$U66)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_xlfn.IFS(Q$7=Medarbejder!$O$2,Medarbejder!$O66,Q$7=Medarbejder!$P$2,Medarbejder!$P66,Q$7=Medarbejder!$Q$2,Medarbejder!$Q66,Q$7=Medarbejder!$R$2,Medarbejder!$R66,Q110=Medarbejder!$S$2,Medarbejder!$S66,Q$7=Medarbejder!$T$2,Medarbejder!$T66,Q$7=Medarbejder!$U$2,Medarbejder!$U66)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_xlfn.IFS(X$7=Medarbejder!$O$2,Medarbejder!$O66,X$7=Medarbejder!$P$2,Medarbejder!$P66,X$7=Medarbejder!$Q$2,Medarbejder!$Q66,X$7=Medarbejder!$R$2,Medarbejder!$R66,X110=Medarbejder!$S$2,Medarbejder!$S66,X$7=Medarbejder!$T$2,Medarbejder!$T66,X$7=Medarbejder!$U$2,Medarbejder!$U66)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110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2"/>
        <v>0</v>
      </c>
      <c r="AJ72" s="90">
        <f>SUMIF($D$7:$AH$7,Medarbejder!$U$2,$D72:$AH72)</f>
        <v>0</v>
      </c>
      <c r="AK72" s="5">
        <f t="shared" si="3"/>
        <v>0</v>
      </c>
      <c r="AL72" s="5">
        <f t="shared" si="4"/>
        <v>0</v>
      </c>
      <c r="AM72" s="5">
        <f t="shared" si="5"/>
        <v>0</v>
      </c>
      <c r="AN72" s="5">
        <f t="shared" si="6"/>
        <v>0</v>
      </c>
      <c r="AO72" s="5">
        <f t="shared" si="7"/>
        <v>0</v>
      </c>
      <c r="AP72" s="5">
        <f t="shared" si="8"/>
        <v>0</v>
      </c>
      <c r="AQ72" s="54">
        <f>Medarbejder!F66</f>
        <v>0</v>
      </c>
      <c r="AR72" s="54">
        <f t="shared" si="9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10">SUM(AJ9:AJ72)</f>
        <v>0</v>
      </c>
      <c r="AK73" s="24">
        <f t="shared" si="10"/>
        <v>0</v>
      </c>
      <c r="AL73" s="24">
        <f t="shared" si="10"/>
        <v>0</v>
      </c>
      <c r="AM73" s="24">
        <f t="shared" si="10"/>
        <v>0</v>
      </c>
      <c r="AN73" s="24">
        <f t="shared" si="10"/>
        <v>0</v>
      </c>
      <c r="AO73" s="24">
        <f t="shared" si="10"/>
        <v>0</v>
      </c>
      <c r="AP73" s="24">
        <f t="shared" si="10"/>
        <v>0</v>
      </c>
      <c r="AQ73" s="51"/>
      <c r="AR73" s="51"/>
    </row>
  </sheetData>
  <mergeCells count="12">
    <mergeCell ref="AI5:AI6"/>
    <mergeCell ref="U3:W3"/>
    <mergeCell ref="Y3:AA3"/>
    <mergeCell ref="Q3:S3"/>
    <mergeCell ref="J1:K1"/>
    <mergeCell ref="M1:N1"/>
    <mergeCell ref="P1:T1"/>
    <mergeCell ref="A1:C1"/>
    <mergeCell ref="A5:B6"/>
    <mergeCell ref="E3:G3"/>
    <mergeCell ref="I3:K3"/>
    <mergeCell ref="M3:O3"/>
  </mergeCells>
  <phoneticPr fontId="13" type="noConversion"/>
  <conditionalFormatting sqref="C9:C72">
    <cfRule type="containsText" dxfId="327" priority="31" operator="containsText" text="funktionær">
      <formula>NOT(ISERROR(SEARCH("funktionær",C9)))</formula>
    </cfRule>
    <cfRule type="containsText" dxfId="326" priority="32" operator="containsText" text="stoppet">
      <formula>NOT(ISERROR(SEARCH("stoppet",C9)))</formula>
    </cfRule>
    <cfRule type="containsText" dxfId="325" priority="33" operator="containsText" text="stopper">
      <formula>NOT(ISERROR(SEARCH("stopper",C9)))</formula>
    </cfRule>
    <cfRule type="containsText" dxfId="324" priority="34" operator="containsText" text="afløser">
      <formula>NOT(ISERROR(SEARCH("afløser",C9)))</formula>
    </cfRule>
    <cfRule type="containsText" dxfId="323" priority="35" operator="containsText" text="timelønnet">
      <formula>NOT(ISERROR(SEARCH("timelønnet",C9)))</formula>
    </cfRule>
  </conditionalFormatting>
  <conditionalFormatting sqref="D6:AH6">
    <cfRule type="containsErrors" dxfId="322" priority="1">
      <formula>ISERROR(D6)</formula>
    </cfRule>
  </conditionalFormatting>
  <conditionalFormatting sqref="D7:AH7">
    <cfRule type="containsText" dxfId="321" priority="48" operator="containsText" text="søndag">
      <formula>NOT(ISERROR(SEARCH("søndag",D7)))</formula>
    </cfRule>
    <cfRule type="containsText" dxfId="320" priority="49" operator="containsText" text="lørdag">
      <formula>NOT(ISERROR(SEARCH("lørdag",D7)))</formula>
    </cfRule>
  </conditionalFormatting>
  <conditionalFormatting sqref="D8:AH8">
    <cfRule type="cellIs" dxfId="319" priority="50" operator="equal">
      <formula>1</formula>
    </cfRule>
  </conditionalFormatting>
  <conditionalFormatting sqref="D9:AH72">
    <cfRule type="containsText" dxfId="316" priority="4" operator="containsText" text="g">
      <formula>NOT(ISERROR(SEARCH("g",D9)))</formula>
    </cfRule>
    <cfRule type="containsText" dxfId="315" priority="5" operator="containsText" text="ff">
      <formula>NOT(ISERROR(SEARCH("ff",D9)))</formula>
    </cfRule>
    <cfRule type="containsText" dxfId="314" priority="6" operator="containsText" text="bs">
      <formula>NOT(ISERROR(SEARCH("bs",D9)))</formula>
    </cfRule>
    <cfRule type="containsText" dxfId="313" priority="7" operator="containsText" text="s">
      <formula>NOT(ISERROR(SEARCH("s",D9)))</formula>
    </cfRule>
    <cfRule type="containsText" dxfId="312" priority="8" operator="containsText" text="p">
      <formula>NOT(ISERROR(SEARCH("p",D9)))</formula>
    </cfRule>
    <cfRule type="containsText" dxfId="311" priority="9" operator="containsText" text="f">
      <formula>NOT(ISERROR(SEARCH("f",D9)))</formula>
    </cfRule>
  </conditionalFormatting>
  <conditionalFormatting sqref="AI9:AI72 AK9:AP72">
    <cfRule type="dataBar" priority="53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{FD1E3C7B-8047-49BC-8F61-1121F114FBBC}</x14:id>
        </ext>
      </extLst>
    </cfRule>
  </conditionalFormatting>
  <conditionalFormatting sqref="AR9:AR72">
    <cfRule type="cellIs" dxfId="310" priority="18" operator="greaterThan">
      <formula>0</formula>
    </cfRule>
    <cfRule type="cellIs" dxfId="309" priority="19" operator="lessThan">
      <formula>0</formula>
    </cfRule>
  </conditionalFormatting>
  <dataValidations count="12">
    <dataValidation allowBlank="1" showInputMessage="1" showErrorMessage="1" prompt="Måned for denne fraværsplan. Opdater året i celle AH4. Registrer totaler efter måned i den sidste celle i tabellen. Angiv medarbejdernavne i kolonne B i tabellen" sqref="C6 A5" xr:uid="{4F7B92A1-46B1-415C-BCFE-B5ED9189568B}"/>
    <dataValidation allowBlank="1" showInputMessage="1" showErrorMessage="1" prompt="Angiv år i denne celle" sqref="AK6:AP6" xr:uid="{38019ABD-3B13-4AF0-92B0-EA0DFE424F86}"/>
    <dataValidation allowBlank="1" showInputMessage="1" showErrorMessage="1" prompt="Beregner automatisk en medarbejders samlede antal fraværsdage i denne måned" sqref="AK8:AP8" xr:uid="{0980EDE7-4D26-4A66-A198-78A615C09363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74D85E3B-A190-4E6D-AFA1-C9C5FD89A991}"/>
    <dataValidation allowBlank="1" showInputMessage="1" showErrorMessage="1" prompt="Regnearkets titel findes i denne celle. Når titlen opdateres, arver hvert regneark automatisk ændringen." sqref="A1:A2" xr:uid="{49365015-FDF5-409E-A5BA-3F3E15FBF485}"/>
    <dataValidation allowBlank="1" showInputMessage="1" showErrorMessage="1" prompt="Denne række definerer, hvilke nøgler der bruges i tabellen: Celle C2 er Ferie, G2 er Personlig, og K2 er Sygefravær. Cellerne O2 og S2 kan tilpasses" sqref="B3:C3" xr:uid="{DD40341A-29F7-4145-B317-CF817B8E3736}"/>
    <dataValidation allowBlank="1" showInputMessage="1" showErrorMessage="1" prompt="Bogstavet &quot;F&quot; angiver fravær på grund af ferie" sqref="D3" xr:uid="{B078ADF1-DF6D-4E90-BA15-63ED06CCAA16}"/>
    <dataValidation allowBlank="1" showInputMessage="1" showErrorMessage="1" prompt="Bogstavet &quot;P&quot; angiver fravær af personlige grunde" sqref="H3" xr:uid="{EEBF7C55-ADCD-45D1-A6D1-A8FAE8035736}"/>
    <dataValidation allowBlank="1" showInputMessage="1" showErrorMessage="1" prompt="Bogstavet &quot;S&quot; angiver fravær på grund af sygdom" sqref="L3" xr:uid="{F781E460-DC14-422A-8411-BA93EC68C400}"/>
    <dataValidation allowBlank="1" showInputMessage="1" showErrorMessage="1" prompt="Angiv et bogstav, og tilpas navnet til højre for at tilføje et andet nøgleelement" sqref="P3 T3 X3" xr:uid="{DDDE47D5-DD6E-45B7-9CBA-396C170A2ECD}"/>
    <dataValidation allowBlank="1" showInputMessage="1" showErrorMessage="1" prompt="Angiv et beskrivende navn for den brugerdefinerede nøgle til venstre" sqref="Q3 U3 Y3" xr:uid="{539A330E-F4F4-4F12-BED4-D52BCB8EA071}"/>
    <dataValidation allowBlank="1" showInputMessage="1" showErrorMessage="1" prompt="Angiv år i cellen nedenunder" sqref="AK4:AP5" xr:uid="{E38C180A-2A07-4A22-8214-719B92346D93}"/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2C5A325-AB85-45A4-9703-98E5BBF321FA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3" id="{5D10C8FA-4F89-42F1-B1E8-0260E748FADD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FD1E3C7B-8047-49BC-8F61-1121F114FBBC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B91FA-26E9-457A-B5D6-624F3A11BB49}">
  <dimension ref="A1:AR73"/>
  <sheetViews>
    <sheetView showZeros="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9" sqref="D9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6"/>
      <c r="E1" s="16"/>
      <c r="F1" s="16"/>
      <c r="G1" s="16"/>
      <c r="H1" s="16"/>
      <c r="I1" s="63" t="s">
        <v>53</v>
      </c>
      <c r="J1" s="112">
        <f>Opstart!F8</f>
        <v>45458</v>
      </c>
      <c r="K1" s="112"/>
      <c r="L1" s="65" t="s">
        <v>54</v>
      </c>
      <c r="M1" s="112">
        <f>Opstart!G8</f>
        <v>45487</v>
      </c>
      <c r="N1" s="112"/>
      <c r="O1" s="2"/>
      <c r="P1" s="120" t="str">
        <f>Opstart!B2</f>
        <v>Firma1</v>
      </c>
      <c r="Q1" s="120"/>
      <c r="R1" s="120"/>
      <c r="S1" s="120"/>
      <c r="T1" s="120"/>
    </row>
    <row r="2" spans="1:44" s="1" customFormat="1" ht="3.95" customHeight="1" x14ac:dyDescent="0.25">
      <c r="A2" s="69"/>
      <c r="B2" s="69"/>
      <c r="C2" s="69"/>
      <c r="D2" s="16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</row>
    <row r="3" spans="1:44" s="1" customFormat="1" ht="15" customHeight="1" x14ac:dyDescent="0.25">
      <c r="A3" s="13"/>
      <c r="B3" s="17" t="s">
        <v>0</v>
      </c>
      <c r="C3" s="14"/>
      <c r="D3" s="9" t="s">
        <v>1</v>
      </c>
      <c r="E3" s="108" t="s">
        <v>2</v>
      </c>
      <c r="F3" s="108"/>
      <c r="G3" s="108"/>
      <c r="H3" s="41" t="s">
        <v>3</v>
      </c>
      <c r="I3" s="109" t="s">
        <v>4</v>
      </c>
      <c r="J3" s="109"/>
      <c r="K3" s="109"/>
      <c r="L3" s="55" t="s">
        <v>5</v>
      </c>
      <c r="M3" s="109" t="s">
        <v>6</v>
      </c>
      <c r="N3" s="109"/>
      <c r="O3" s="109"/>
      <c r="P3" s="10" t="s">
        <v>7</v>
      </c>
      <c r="Q3" s="108" t="s">
        <v>8</v>
      </c>
      <c r="R3" s="108"/>
      <c r="S3" s="108"/>
      <c r="T3" s="11" t="s">
        <v>9</v>
      </c>
      <c r="U3" s="108" t="s">
        <v>10</v>
      </c>
      <c r="V3" s="108"/>
      <c r="W3" s="108"/>
      <c r="X3" s="12" t="s">
        <v>11</v>
      </c>
      <c r="Y3" s="108" t="s">
        <v>12</v>
      </c>
      <c r="Z3" s="108"/>
      <c r="AA3" s="108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30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helligdage'!$C$2,'Ferie helligdage'!$A$2)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helligdage'!$C$2,'Ferie helligdage'!$A$2)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helligdage'!$C$2,'Ferie helligdage'!$A$2)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helligdage'!$C$2,'Ferie helligdage'!$A$2)</f>
        <v>#N/A</v>
      </c>
      <c r="H6" s="94" t="e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helligdage'!$C$2,'Ferie helligdage'!$A$2)</f>
        <v>#N/A</v>
      </c>
      <c r="I6" s="94" t="e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helligdage'!$C$2,'Ferie helligdage'!$A$2)</f>
        <v>#N/A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helligdage'!$C$2,'Ferie helligdage'!$A$2)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helligdage'!$C$2,'Ferie helligdage'!$A$2)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helligdage'!$C$2,'Ferie helligdage'!$A$2)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helligdage'!$C$2,'Ferie helligdage'!$A$2)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helligdage'!$C$2,'Ferie helligdage'!$A$2)</f>
        <v>#N/A</v>
      </c>
      <c r="O6" s="94" t="e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helligdage'!$C$2,'Ferie helligdage'!$A$2)</f>
        <v>#N/A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helligdage'!$C$2,'Ferie helligdage'!$A$2)</f>
        <v>#N/A</v>
      </c>
      <c r="Q6" s="94" t="e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helligdage'!$C$2,'Ferie helligdage'!$A$2)</f>
        <v>#N/A</v>
      </c>
      <c r="R6" s="94" t="e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helligdage'!$C$2,'Ferie helligdage'!$A$2)</f>
        <v>#N/A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helligdage'!$C$2,'Ferie helligdage'!$A$2)</f>
        <v>#N/A</v>
      </c>
      <c r="T6" s="94" t="e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helligdage'!$C$2,'Ferie helligdage'!$A$2)</f>
        <v>#N/A</v>
      </c>
      <c r="U6" s="94" t="e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helligdage'!$C$2,'Ferie helligdage'!$A$2)</f>
        <v>#N/A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helligdage'!$C$2,'Ferie helligdage'!$A$2)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helligdage'!$C$2,'Ferie helligdage'!$A$2)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helligdage'!$C$2,'Ferie helligdage'!$A$2)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helligdage'!$C$2,'Ferie helligdage'!$A$2)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helligdage'!$C$2,'Ferie helligdage'!$A$2)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helligdage'!$C$2,'Ferie helligdage'!$A$2)</f>
        <v>#N/A</v>
      </c>
      <c r="AB6" s="94" t="e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helligdage'!$C$2,'Ferie helligdage'!$A$2)</f>
        <v>#N/A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helligdage'!$C$2,'Ferie helligdage'!$A$2)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helligdage'!$C$2,'Ferie helligdage'!$A$2)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helligdage'!$C$2,'Ferie helligdage'!$A$2)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helligdage'!$C$2,'Ferie helligdage'!$A$2)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helligdage'!$C$2,'Ferie helligdage'!$A$2)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helligdage'!$C$2,'Ferie helligdage'!$A$2)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5" t="str">
        <f>PROPER(TEXT(D8,"dddd"))</f>
        <v>Lørdag</v>
      </c>
      <c r="E7" s="45" t="str">
        <f t="shared" ref="E7:AH7" si="0">PROPER(TEXT(E8,"dddd"))</f>
        <v>Søndag</v>
      </c>
      <c r="F7" s="45" t="str">
        <f t="shared" si="0"/>
        <v>Mandag</v>
      </c>
      <c r="G7" s="45" t="str">
        <f t="shared" si="0"/>
        <v>Tirsdag</v>
      </c>
      <c r="H7" s="45" t="str">
        <f t="shared" si="0"/>
        <v>Onsdag</v>
      </c>
      <c r="I7" s="45" t="str">
        <f t="shared" si="0"/>
        <v>Torsdag</v>
      </c>
      <c r="J7" s="45" t="str">
        <f t="shared" si="0"/>
        <v>Fredag</v>
      </c>
      <c r="K7" s="45" t="str">
        <f t="shared" si="0"/>
        <v>Lørdag</v>
      </c>
      <c r="L7" s="45" t="str">
        <f t="shared" si="0"/>
        <v>Søndag</v>
      </c>
      <c r="M7" s="45" t="str">
        <f t="shared" si="0"/>
        <v>Mandag</v>
      </c>
      <c r="N7" s="45" t="str">
        <f t="shared" si="0"/>
        <v>Tirsdag</v>
      </c>
      <c r="O7" s="45" t="str">
        <f t="shared" si="0"/>
        <v>Onsdag</v>
      </c>
      <c r="P7" s="45" t="str">
        <f t="shared" si="0"/>
        <v>Torsdag</v>
      </c>
      <c r="Q7" s="45" t="str">
        <f t="shared" si="0"/>
        <v>Fredag</v>
      </c>
      <c r="R7" s="45" t="str">
        <f t="shared" si="0"/>
        <v>Lørdag</v>
      </c>
      <c r="S7" s="45" t="str">
        <f t="shared" si="0"/>
        <v>Søndag</v>
      </c>
      <c r="T7" s="45" t="str">
        <f t="shared" si="0"/>
        <v>Mandag</v>
      </c>
      <c r="U7" s="45" t="str">
        <f t="shared" si="0"/>
        <v>Tirsdag</v>
      </c>
      <c r="V7" s="45" t="str">
        <f t="shared" si="0"/>
        <v>Onsdag</v>
      </c>
      <c r="W7" s="45" t="str">
        <f t="shared" si="0"/>
        <v>Torsdag</v>
      </c>
      <c r="X7" s="45" t="str">
        <f t="shared" si="0"/>
        <v>Fredag</v>
      </c>
      <c r="Y7" s="45" t="str">
        <f t="shared" si="0"/>
        <v>Lørdag</v>
      </c>
      <c r="Z7" s="45" t="str">
        <f t="shared" si="0"/>
        <v>Søndag</v>
      </c>
      <c r="AA7" s="45" t="str">
        <f t="shared" si="0"/>
        <v>Mandag</v>
      </c>
      <c r="AB7" s="45" t="str">
        <f t="shared" si="0"/>
        <v>Tirsdag</v>
      </c>
      <c r="AC7" s="45" t="str">
        <f t="shared" si="0"/>
        <v>Onsdag</v>
      </c>
      <c r="AD7" s="45" t="str">
        <f t="shared" si="0"/>
        <v>Torsdag</v>
      </c>
      <c r="AE7" s="45" t="str">
        <f t="shared" si="0"/>
        <v>Fredag</v>
      </c>
      <c r="AF7" s="45" t="str">
        <f t="shared" si="0"/>
        <v>Lørdag</v>
      </c>
      <c r="AG7" s="45" t="str">
        <f t="shared" si="0"/>
        <v>Søndag</v>
      </c>
      <c r="AH7" s="45" t="str">
        <f t="shared" si="0"/>
        <v>Mandag</v>
      </c>
      <c r="AI7" s="34" t="s">
        <v>18</v>
      </c>
      <c r="AJ7" s="34" t="s">
        <v>20</v>
      </c>
      <c r="AK7" s="35"/>
      <c r="AL7" s="35"/>
      <c r="AM7" s="35"/>
      <c r="AN7" s="35"/>
      <c r="AO7" s="35"/>
      <c r="AP7" s="35"/>
      <c r="AQ7" s="52"/>
      <c r="AR7" s="52"/>
    </row>
    <row r="8" spans="1:44" x14ac:dyDescent="0.25">
      <c r="A8" s="19" t="s">
        <v>14</v>
      </c>
      <c r="B8" s="19" t="s">
        <v>15</v>
      </c>
      <c r="C8" s="20" t="s">
        <v>16</v>
      </c>
      <c r="D8" s="40">
        <f>DATE(Opstart!E2,6,15)</f>
        <v>45458</v>
      </c>
      <c r="E8" s="40">
        <f>D8+1</f>
        <v>45459</v>
      </c>
      <c r="F8" s="40">
        <f t="shared" ref="F8:AH8" si="1">E8+1</f>
        <v>45460</v>
      </c>
      <c r="G8" s="40">
        <f t="shared" si="1"/>
        <v>45461</v>
      </c>
      <c r="H8" s="40">
        <f t="shared" si="1"/>
        <v>45462</v>
      </c>
      <c r="I8" s="40">
        <f t="shared" si="1"/>
        <v>45463</v>
      </c>
      <c r="J8" s="40">
        <f t="shared" si="1"/>
        <v>45464</v>
      </c>
      <c r="K8" s="40">
        <f t="shared" si="1"/>
        <v>45465</v>
      </c>
      <c r="L8" s="40">
        <f t="shared" si="1"/>
        <v>45466</v>
      </c>
      <c r="M8" s="40">
        <f t="shared" si="1"/>
        <v>45467</v>
      </c>
      <c r="N8" s="40">
        <f t="shared" si="1"/>
        <v>45468</v>
      </c>
      <c r="O8" s="40">
        <f t="shared" si="1"/>
        <v>45469</v>
      </c>
      <c r="P8" s="40">
        <f t="shared" si="1"/>
        <v>45470</v>
      </c>
      <c r="Q8" s="40">
        <f t="shared" si="1"/>
        <v>45471</v>
      </c>
      <c r="R8" s="40">
        <f t="shared" si="1"/>
        <v>45472</v>
      </c>
      <c r="S8" s="40">
        <f t="shared" si="1"/>
        <v>45473</v>
      </c>
      <c r="T8" s="40">
        <f t="shared" si="1"/>
        <v>45474</v>
      </c>
      <c r="U8" s="40">
        <f t="shared" si="1"/>
        <v>45475</v>
      </c>
      <c r="V8" s="40">
        <f t="shared" si="1"/>
        <v>45476</v>
      </c>
      <c r="W8" s="40">
        <f t="shared" si="1"/>
        <v>45477</v>
      </c>
      <c r="X8" s="40">
        <f t="shared" si="1"/>
        <v>45478</v>
      </c>
      <c r="Y8" s="40">
        <f t="shared" si="1"/>
        <v>45479</v>
      </c>
      <c r="Z8" s="40">
        <f t="shared" si="1"/>
        <v>45480</v>
      </c>
      <c r="AA8" s="40">
        <f t="shared" si="1"/>
        <v>45481</v>
      </c>
      <c r="AB8" s="40">
        <f t="shared" si="1"/>
        <v>45482</v>
      </c>
      <c r="AC8" s="40">
        <f t="shared" si="1"/>
        <v>45483</v>
      </c>
      <c r="AD8" s="40">
        <f t="shared" si="1"/>
        <v>45484</v>
      </c>
      <c r="AE8" s="40">
        <f t="shared" si="1"/>
        <v>45485</v>
      </c>
      <c r="AF8" s="40">
        <f t="shared" si="1"/>
        <v>45486</v>
      </c>
      <c r="AG8" s="40">
        <f t="shared" si="1"/>
        <v>45487</v>
      </c>
      <c r="AH8" s="40">
        <f t="shared" si="1"/>
        <v>45488</v>
      </c>
      <c r="AI8" s="37" t="s">
        <v>19</v>
      </c>
      <c r="AJ8" s="37" t="s">
        <v>21</v>
      </c>
      <c r="AK8" s="38" t="s">
        <v>17</v>
      </c>
      <c r="AL8" s="38" t="s">
        <v>6</v>
      </c>
      <c r="AM8" s="38" t="s">
        <v>4</v>
      </c>
      <c r="AN8" s="38" t="s">
        <v>8</v>
      </c>
      <c r="AO8" s="38" t="s">
        <v>10</v>
      </c>
      <c r="AP8" s="38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 cm="1">
        <f t="array" ref="J9">_xlfn.IFS(J$7=Medarbejder!$O$2,Medarbejder!$O3,J$7=Medarbejder!$P$2,Medarbejder!$P3,J$7=Medarbejder!$Q$2,Medarbejder!$Q3,J$7=Medarbejder!$R$2,Medarbejder!$R3,J$7=Medarbejder!$S$2,Medarbejder!$S3,J$7=Medarbejder!$T$2,Medarbejder!$T3,J$7=Medarbejder!$U$2,Medarbejder!$U3)</f>
        <v>0</v>
      </c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 cm="1">
        <f t="array" ref="Q9">_xlfn.IFS(Q$7=Medarbejder!$O$2,Medarbejder!$O3,Q$7=Medarbejder!$P$2,Medarbejder!$P3,Q$7=Medarbejder!$Q$2,Medarbejder!$Q3,Q$7=Medarbejder!$R$2,Medarbejder!$R3,Q$7=Medarbejder!$S$2,Medarbejder!$S3,Q$7=Medarbejder!$T$2,Medarbejder!$T3,Q$7=Medarbejder!$U$2,Medarbejder!$U3)</f>
        <v>0</v>
      </c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_xlfn.IFS(X$7=Medarbejder!$O$2,Medarbejder!$O3,X$7=Medarbejder!$P$2,Medarbejder!$P3,X$7=Medarbejder!$Q$2,Medarbejder!$Q3,X$7=Medarbejder!$R$2,Medarbejder!$R3,X$7=Medarbejder!$S$2,Medarbejder!$S3,X$7=Medarbejder!$T$2,Medarbejder!$T3,X$7=Medarbejder!$U$2,Medarbejder!$U3)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_xlfn.IFS(AE$7=Medarbejder!$O$2,Medarbejder!$O3,AE$7=Medarbejder!$P$2,Medarbejder!$P3,AE$7=Medarbejder!$Q$2,Medarbejder!$Q3,AE$7=Medarbejder!$R$2,Medarbejder!$R3,AE$7=Medarbejder!$S$2,Medarbejder!$S3,AE$7=Medarbejder!$T$2,Medarbejder!$T3,AE$7=Medarbejder!$U$2,Medarbejder!$U3)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COUNTIFS($D9:$AH9,"S")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_xlfn.IFS(J$7=Medarbejder!$O$2,Medarbejder!$O4,J$7=Medarbejder!$P$2,Medarbejder!$P4,J$7=Medarbejder!$Q$2,Medarbejder!$Q4,J$7=Medarbejder!$R$2,Medarbejder!$R4,J$7=Medarbejder!$S$2,Medarbejder!$S4,J$7=Medarbejder!$T$2,Medarbejder!$T4,J$7=Medarbejder!$U$2,Medarbejder!$U4)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_xlfn.IFS(Q$7=Medarbejder!$O$2,Medarbejder!$O4,Q$7=Medarbejder!$P$2,Medarbejder!$P4,Q$7=Medarbejder!$Q$2,Medarbejder!$Q4,Q$7=Medarbejder!$R$2,Medarbejder!$R4,Q$7=Medarbejder!$S$2,Medarbejder!$S4,Q$7=Medarbejder!$T$2,Medarbejder!$T4,Q$7=Medarbejder!$U$2,Medarbejder!$U4)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_xlfn.IFS(X$7=Medarbejder!$O$2,Medarbejder!$O4,X$7=Medarbejder!$P$2,Medarbejder!$P4,X$7=Medarbejder!$Q$2,Medarbejder!$Q4,X$7=Medarbejder!$R$2,Medarbejder!$R4,X$7=Medarbejder!$S$2,Medarbejder!$S4,X$7=Medarbejder!$T$2,Medarbejder!$T4,X$7=Medarbejder!$U$2,Medarbejder!$U4)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_xlfn.IFS(AE$7=Medarbejder!$O$2,Medarbejder!$O4,AE$7=Medarbejder!$P$2,Medarbejder!$P4,AE$7=Medarbejder!$Q$2,Medarbejder!$Q4,AE$7=Medarbejder!$R$2,Medarbejder!$R4,AE$7=Medarbejder!$S$2,Medarbejder!$S4,AE$7=Medarbejder!$T$2,Medarbejder!$T4,AE$7=Medarbejder!$U$2,Medarbejder!$U4)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2">SUM($D10:$AH10)</f>
        <v>0</v>
      </c>
      <c r="AJ10" s="90">
        <f>SUMIF($D$7:$AH$7,Medarbejder!$U$2,$D10:$AH10)</f>
        <v>0</v>
      </c>
      <c r="AK10" s="5">
        <f t="shared" ref="AK10:AK72" si="3">COUNTIFS($D10:$AH10,"F")</f>
        <v>0</v>
      </c>
      <c r="AL10" s="5">
        <f t="shared" ref="AL10:AL72" si="4">COUNTIFS($D10:$AH10,"S")</f>
        <v>0</v>
      </c>
      <c r="AM10" s="5">
        <f t="shared" ref="AM10:AM72" si="5">COUNTIFS($D10:$AH10,"P")</f>
        <v>0</v>
      </c>
      <c r="AN10" s="5">
        <f t="shared" ref="AN10:AN72" si="6">COUNTIFS($D10:$AH10,"BS")</f>
        <v>0</v>
      </c>
      <c r="AO10" s="5">
        <f t="shared" ref="AO10:AO72" si="7">COUNTIFS($D10:$AH10,"FF")</f>
        <v>0</v>
      </c>
      <c r="AP10" s="5">
        <f t="shared" ref="AP10:AP72" si="8">COUNTIFS($D10:$AH10,"G")</f>
        <v>0</v>
      </c>
      <c r="AQ10" s="54">
        <f>Medarbejder!F4</f>
        <v>0</v>
      </c>
      <c r="AR10" s="54">
        <f t="shared" ref="AR10:AR72" si="9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_xlfn.IFS(J$7=Medarbejder!$O$2,Medarbejder!$O5,J$7=Medarbejder!$P$2,Medarbejder!$P5,J$7=Medarbejder!$Q$2,Medarbejder!$Q5,J$7=Medarbejder!$R$2,Medarbejder!$R5,J$7=Medarbejder!$S$2,Medarbejder!$S5,J$7=Medarbejder!$T$2,Medarbejder!$T5,J$7=Medarbejder!$U$2,Medarbejder!$U5)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_xlfn.IFS(Q$7=Medarbejder!$O$2,Medarbejder!$O5,Q$7=Medarbejder!$P$2,Medarbejder!$P5,Q$7=Medarbejder!$Q$2,Medarbejder!$Q5,Q$7=Medarbejder!$R$2,Medarbejder!$R5,Q$7=Medarbejder!$S$2,Medarbejder!$S5,Q$7=Medarbejder!$T$2,Medarbejder!$T5,Q$7=Medarbejder!$U$2,Medarbejder!$U5)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_xlfn.IFS(X$7=Medarbejder!$O$2,Medarbejder!$O5,X$7=Medarbejder!$P$2,Medarbejder!$P5,X$7=Medarbejder!$Q$2,Medarbejder!$Q5,X$7=Medarbejder!$R$2,Medarbejder!$R5,X$7=Medarbejder!$S$2,Medarbejder!$S5,X$7=Medarbejder!$T$2,Medarbejder!$T5,X$7=Medarbejder!$U$2,Medarbejder!$U5)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_xlfn.IFS(AE$7=Medarbejder!$O$2,Medarbejder!$O5,AE$7=Medarbejder!$P$2,Medarbejder!$P5,AE$7=Medarbejder!$Q$2,Medarbejder!$Q5,AE$7=Medarbejder!$R$2,Medarbejder!$R5,AE$7=Medarbejder!$S$2,Medarbejder!$S5,AE$7=Medarbejder!$T$2,Medarbejder!$T5,AE$7=Medarbejder!$U$2,Medarbejder!$U5)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2"/>
        <v>0</v>
      </c>
      <c r="AJ11" s="90">
        <f>SUMIF($D$7:$AH$7,Medarbejder!$U$2,$D11:$AH11)</f>
        <v>0</v>
      </c>
      <c r="AK11" s="5">
        <f t="shared" si="3"/>
        <v>0</v>
      </c>
      <c r="AL11" s="5">
        <f t="shared" si="4"/>
        <v>0</v>
      </c>
      <c r="AM11" s="5">
        <f t="shared" si="5"/>
        <v>0</v>
      </c>
      <c r="AN11" s="5">
        <f t="shared" si="6"/>
        <v>0</v>
      </c>
      <c r="AO11" s="5">
        <f t="shared" si="7"/>
        <v>0</v>
      </c>
      <c r="AP11" s="5">
        <f t="shared" si="8"/>
        <v>0</v>
      </c>
      <c r="AQ11" s="54">
        <f>Medarbejder!F5</f>
        <v>0</v>
      </c>
      <c r="AR11" s="54">
        <f t="shared" si="9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_xlfn.IFS(J$7=Medarbejder!$O$2,Medarbejder!$O6,J$7=Medarbejder!$P$2,Medarbejder!$P6,J$7=Medarbejder!$Q$2,Medarbejder!$Q6,J$7=Medarbejder!$R$2,Medarbejder!$R6,J$7=Medarbejder!$S$2,Medarbejder!$S6,J$7=Medarbejder!$T$2,Medarbejder!$T6,J$7=Medarbejder!$U$2,Medarbejder!$U6)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_xlfn.IFS(Q$7=Medarbejder!$O$2,Medarbejder!$O6,Q$7=Medarbejder!$P$2,Medarbejder!$P6,Q$7=Medarbejder!$Q$2,Medarbejder!$Q6,Q$7=Medarbejder!$R$2,Medarbejder!$R6,Q$7=Medarbejder!$S$2,Medarbejder!$S6,Q$7=Medarbejder!$T$2,Medarbejder!$T6,Q$7=Medarbejder!$U$2,Medarbejder!$U6)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_xlfn.IFS(X$7=Medarbejder!$O$2,Medarbejder!$O6,X$7=Medarbejder!$P$2,Medarbejder!$P6,X$7=Medarbejder!$Q$2,Medarbejder!$Q6,X$7=Medarbejder!$R$2,Medarbejder!$R6,X$7=Medarbejder!$S$2,Medarbejder!$S6,X$7=Medarbejder!$T$2,Medarbejder!$T6,X$7=Medarbejder!$U$2,Medarbejder!$U6)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_xlfn.IFS(AE$7=Medarbejder!$O$2,Medarbejder!$O6,AE$7=Medarbejder!$P$2,Medarbejder!$P6,AE$7=Medarbejder!$Q$2,Medarbejder!$Q6,AE$7=Medarbejder!$R$2,Medarbejder!$R6,AE$7=Medarbejder!$S$2,Medarbejder!$S6,AE$7=Medarbejder!$T$2,Medarbejder!$T6,AE$7=Medarbejder!$U$2,Medarbejder!$U6)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2"/>
        <v>0</v>
      </c>
      <c r="AJ12" s="90">
        <f>SUMIF($D$7:$AH$7,Medarbejder!$U$2,$D12:$AH12)</f>
        <v>0</v>
      </c>
      <c r="AK12" s="5">
        <f t="shared" si="3"/>
        <v>0</v>
      </c>
      <c r="AL12" s="5">
        <f t="shared" si="4"/>
        <v>0</v>
      </c>
      <c r="AM12" s="5">
        <f t="shared" si="5"/>
        <v>0</v>
      </c>
      <c r="AN12" s="5">
        <f t="shared" si="6"/>
        <v>0</v>
      </c>
      <c r="AO12" s="5">
        <f t="shared" si="7"/>
        <v>0</v>
      </c>
      <c r="AP12" s="5">
        <f t="shared" si="8"/>
        <v>0</v>
      </c>
      <c r="AQ12" s="54">
        <f>Medarbejder!F6</f>
        <v>0</v>
      </c>
      <c r="AR12" s="54">
        <f t="shared" si="9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_xlfn.IFS(J$7=Medarbejder!$O$2,Medarbejder!$O7,J$7=Medarbejder!$P$2,Medarbejder!$P7,J$7=Medarbejder!$Q$2,Medarbejder!$Q7,J$7=Medarbejder!$R$2,Medarbejder!$R7,J$7=Medarbejder!$S$2,Medarbejder!$S7,J$7=Medarbejder!$T$2,Medarbejder!$T7,J$7=Medarbejder!$U$2,Medarbejder!$U7)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_xlfn.IFS(Q$7=Medarbejder!$O$2,Medarbejder!$O7,Q$7=Medarbejder!$P$2,Medarbejder!$P7,Q$7=Medarbejder!$Q$2,Medarbejder!$Q7,Q$7=Medarbejder!$R$2,Medarbejder!$R7,Q$7=Medarbejder!$S$2,Medarbejder!$S7,Q$7=Medarbejder!$T$2,Medarbejder!$T7,Q$7=Medarbejder!$U$2,Medarbejder!$U7)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_xlfn.IFS(X$7=Medarbejder!$O$2,Medarbejder!$O7,X$7=Medarbejder!$P$2,Medarbejder!$P7,X$7=Medarbejder!$Q$2,Medarbejder!$Q7,X$7=Medarbejder!$R$2,Medarbejder!$R7,X$7=Medarbejder!$S$2,Medarbejder!$S7,X$7=Medarbejder!$T$2,Medarbejder!$T7,X$7=Medarbejder!$U$2,Medarbejder!$U7)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_xlfn.IFS(AE$7=Medarbejder!$O$2,Medarbejder!$O7,AE$7=Medarbejder!$P$2,Medarbejder!$P7,AE$7=Medarbejder!$Q$2,Medarbejder!$Q7,AE$7=Medarbejder!$R$2,Medarbejder!$R7,AE$7=Medarbejder!$S$2,Medarbejder!$S7,AE$7=Medarbejder!$T$2,Medarbejder!$T7,AE$7=Medarbejder!$U$2,Medarbejder!$U7)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2"/>
        <v>0</v>
      </c>
      <c r="AJ13" s="90">
        <f>SUMIF($D$7:$AH$7,Medarbejder!$U$2,$D13:$AH13)</f>
        <v>0</v>
      </c>
      <c r="AK13" s="5">
        <f t="shared" si="3"/>
        <v>0</v>
      </c>
      <c r="AL13" s="5">
        <f t="shared" si="4"/>
        <v>0</v>
      </c>
      <c r="AM13" s="5">
        <f t="shared" si="5"/>
        <v>0</v>
      </c>
      <c r="AN13" s="5">
        <f t="shared" si="6"/>
        <v>0</v>
      </c>
      <c r="AO13" s="5">
        <f t="shared" si="7"/>
        <v>0</v>
      </c>
      <c r="AP13" s="5">
        <f t="shared" si="8"/>
        <v>0</v>
      </c>
      <c r="AQ13" s="54">
        <f>Medarbejder!F7</f>
        <v>0</v>
      </c>
      <c r="AR13" s="54">
        <f t="shared" si="9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_xlfn.IFS(J$7=Medarbejder!$O$2,Medarbejder!$O8,J$7=Medarbejder!$P$2,Medarbejder!$P8,J$7=Medarbejder!$Q$2,Medarbejder!$Q8,J$7=Medarbejder!$R$2,Medarbejder!$R8,J$7=Medarbejder!$S$2,Medarbejder!$S8,J$7=Medarbejder!$T$2,Medarbejder!$T8,J$7=Medarbejder!$U$2,Medarbejder!$U8)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_xlfn.IFS(Q$7=Medarbejder!$O$2,Medarbejder!$O8,Q$7=Medarbejder!$P$2,Medarbejder!$P8,Q$7=Medarbejder!$Q$2,Medarbejder!$Q8,Q$7=Medarbejder!$R$2,Medarbejder!$R8,Q$7=Medarbejder!$S$2,Medarbejder!$S8,Q$7=Medarbejder!$T$2,Medarbejder!$T8,Q$7=Medarbejder!$U$2,Medarbejder!$U8)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_xlfn.IFS(X$7=Medarbejder!$O$2,Medarbejder!$O8,X$7=Medarbejder!$P$2,Medarbejder!$P8,X$7=Medarbejder!$Q$2,Medarbejder!$Q8,X$7=Medarbejder!$R$2,Medarbejder!$R8,X$7=Medarbejder!$S$2,Medarbejder!$S8,X$7=Medarbejder!$T$2,Medarbejder!$T8,X$7=Medarbejder!$U$2,Medarbejder!$U8)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_xlfn.IFS(AE$7=Medarbejder!$O$2,Medarbejder!$O8,AE$7=Medarbejder!$P$2,Medarbejder!$P8,AE$7=Medarbejder!$Q$2,Medarbejder!$Q8,AE$7=Medarbejder!$R$2,Medarbejder!$R8,AE$7=Medarbejder!$S$2,Medarbejder!$S8,AE$7=Medarbejder!$T$2,Medarbejder!$T8,AE$7=Medarbejder!$U$2,Medarbejder!$U8)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2"/>
        <v>0</v>
      </c>
      <c r="AJ14" s="90">
        <f>SUMIF($D$7:$AH$7,Medarbejder!$U$2,$D14:$AH14)</f>
        <v>0</v>
      </c>
      <c r="AK14" s="5">
        <f t="shared" si="3"/>
        <v>0</v>
      </c>
      <c r="AL14" s="5">
        <f t="shared" si="4"/>
        <v>0</v>
      </c>
      <c r="AM14" s="5">
        <f t="shared" si="5"/>
        <v>0</v>
      </c>
      <c r="AN14" s="5">
        <f t="shared" si="6"/>
        <v>0</v>
      </c>
      <c r="AO14" s="5">
        <f t="shared" si="7"/>
        <v>0</v>
      </c>
      <c r="AP14" s="5">
        <f t="shared" si="8"/>
        <v>0</v>
      </c>
      <c r="AQ14" s="54">
        <f>Medarbejder!F8</f>
        <v>0</v>
      </c>
      <c r="AR14" s="54">
        <f t="shared" si="9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_xlfn.IFS(J$7=Medarbejder!$O$2,Medarbejder!$O9,J$7=Medarbejder!$P$2,Medarbejder!$P9,J$7=Medarbejder!$Q$2,Medarbejder!$Q9,J$7=Medarbejder!$R$2,Medarbejder!$R9,J$7=Medarbejder!$S$2,Medarbejder!$S9,J$7=Medarbejder!$T$2,Medarbejder!$T9,J$7=Medarbejder!$U$2,Medarbejder!$U9)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_xlfn.IFS(Q$7=Medarbejder!$O$2,Medarbejder!$O9,Q$7=Medarbejder!$P$2,Medarbejder!$P9,Q$7=Medarbejder!$Q$2,Medarbejder!$Q9,Q$7=Medarbejder!$R$2,Medarbejder!$R9,Q$7=Medarbejder!$S$2,Medarbejder!$S9,Q$7=Medarbejder!$T$2,Medarbejder!$T9,Q$7=Medarbejder!$U$2,Medarbejder!$U9)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_xlfn.IFS(X$7=Medarbejder!$O$2,Medarbejder!$O9,X$7=Medarbejder!$P$2,Medarbejder!$P9,X$7=Medarbejder!$Q$2,Medarbejder!$Q9,X$7=Medarbejder!$R$2,Medarbejder!$R9,X$7=Medarbejder!$S$2,Medarbejder!$S9,X$7=Medarbejder!$T$2,Medarbejder!$T9,X$7=Medarbejder!$U$2,Medarbejder!$U9)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_xlfn.IFS(AE$7=Medarbejder!$O$2,Medarbejder!$O9,AE$7=Medarbejder!$P$2,Medarbejder!$P9,AE$7=Medarbejder!$Q$2,Medarbejder!$Q9,AE$7=Medarbejder!$R$2,Medarbejder!$R9,AE$7=Medarbejder!$S$2,Medarbejder!$S9,AE$7=Medarbejder!$T$2,Medarbejder!$T9,AE$7=Medarbejder!$U$2,Medarbejder!$U9)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2"/>
        <v>0</v>
      </c>
      <c r="AJ15" s="90">
        <f>SUMIF($D$7:$AH$7,Medarbejder!$U$2,$D15:$AH15)</f>
        <v>0</v>
      </c>
      <c r="AK15" s="5">
        <f t="shared" si="3"/>
        <v>0</v>
      </c>
      <c r="AL15" s="5">
        <f t="shared" si="4"/>
        <v>0</v>
      </c>
      <c r="AM15" s="5">
        <f t="shared" si="5"/>
        <v>0</v>
      </c>
      <c r="AN15" s="5">
        <f t="shared" si="6"/>
        <v>0</v>
      </c>
      <c r="AO15" s="5">
        <f t="shared" si="7"/>
        <v>0</v>
      </c>
      <c r="AP15" s="5">
        <f t="shared" si="8"/>
        <v>0</v>
      </c>
      <c r="AQ15" s="54">
        <f>Medarbejder!F9</f>
        <v>0</v>
      </c>
      <c r="AR15" s="54">
        <f t="shared" si="9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_xlfn.IFS(J$7=Medarbejder!$O$2,Medarbejder!$O10,J$7=Medarbejder!$P$2,Medarbejder!$P10,J$7=Medarbejder!$Q$2,Medarbejder!$Q10,J$7=Medarbejder!$R$2,Medarbejder!$R10,J$7=Medarbejder!$S$2,Medarbejder!$S10,J$7=Medarbejder!$T$2,Medarbejder!$T10,J$7=Medarbejder!$U$2,Medarbejder!$U10)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_xlfn.IFS(Q$7=Medarbejder!$O$2,Medarbejder!$O10,Q$7=Medarbejder!$P$2,Medarbejder!$P10,Q$7=Medarbejder!$Q$2,Medarbejder!$Q10,Q$7=Medarbejder!$R$2,Medarbejder!$R10,Q$7=Medarbejder!$S$2,Medarbejder!$S10,Q$7=Medarbejder!$T$2,Medarbejder!$T10,Q$7=Medarbejder!$U$2,Medarbejder!$U10)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_xlfn.IFS(X$7=Medarbejder!$O$2,Medarbejder!$O10,X$7=Medarbejder!$P$2,Medarbejder!$P10,X$7=Medarbejder!$Q$2,Medarbejder!$Q10,X$7=Medarbejder!$R$2,Medarbejder!$R10,X$7=Medarbejder!$S$2,Medarbejder!$S10,X$7=Medarbejder!$T$2,Medarbejder!$T10,X$7=Medarbejder!$U$2,Medarbejder!$U10)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$7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2"/>
        <v>0</v>
      </c>
      <c r="AJ16" s="90">
        <f>SUMIF($D$7:$AH$7,Medarbejder!$U$2,$D16:$AH16)</f>
        <v>0</v>
      </c>
      <c r="AK16" s="5">
        <f t="shared" si="3"/>
        <v>0</v>
      </c>
      <c r="AL16" s="5">
        <f t="shared" si="4"/>
        <v>0</v>
      </c>
      <c r="AM16" s="5">
        <f t="shared" si="5"/>
        <v>0</v>
      </c>
      <c r="AN16" s="5">
        <f t="shared" si="6"/>
        <v>0</v>
      </c>
      <c r="AO16" s="5">
        <f t="shared" si="7"/>
        <v>0</v>
      </c>
      <c r="AP16" s="5">
        <f t="shared" si="8"/>
        <v>0</v>
      </c>
      <c r="AQ16" s="54">
        <f>Medarbejder!F10</f>
        <v>0</v>
      </c>
      <c r="AR16" s="54">
        <f t="shared" si="9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_xlfn.IFS(J$7=Medarbejder!$O$2,Medarbejder!$O11,J$7=Medarbejder!$P$2,Medarbejder!$P11,J$7=Medarbejder!$Q$2,Medarbejder!$Q11,J$7=Medarbejder!$R$2,Medarbejder!$R11,J$7=Medarbejder!$S$2,Medarbejder!$S11,J$7=Medarbejder!$T$2,Medarbejder!$T11,J$7=Medarbejder!$U$2,Medarbejder!$U11)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_xlfn.IFS(Q$7=Medarbejder!$O$2,Medarbejder!$O11,Q$7=Medarbejder!$P$2,Medarbejder!$P11,Q$7=Medarbejder!$Q$2,Medarbejder!$Q11,Q$7=Medarbejder!$R$2,Medarbejder!$R11,Q$7=Medarbejder!$S$2,Medarbejder!$S11,Q$7=Medarbejder!$T$2,Medarbejder!$T11,Q$7=Medarbejder!$U$2,Medarbejder!$U11)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_xlfn.IFS(X$7=Medarbejder!$O$2,Medarbejder!$O11,X$7=Medarbejder!$P$2,Medarbejder!$P11,X$7=Medarbejder!$Q$2,Medarbejder!$Q11,X$7=Medarbejder!$R$2,Medarbejder!$R11,X$7=Medarbejder!$S$2,Medarbejder!$S11,X$7=Medarbejder!$T$2,Medarbejder!$T11,X$7=Medarbejder!$U$2,Medarbejder!$U11)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$7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2"/>
        <v>0</v>
      </c>
      <c r="AJ17" s="90">
        <f>SUMIF($D$7:$AH$7,Medarbejder!$U$2,$D17:$AH17)</f>
        <v>0</v>
      </c>
      <c r="AK17" s="5">
        <f t="shared" si="3"/>
        <v>0</v>
      </c>
      <c r="AL17" s="5">
        <f t="shared" si="4"/>
        <v>0</v>
      </c>
      <c r="AM17" s="5">
        <f t="shared" si="5"/>
        <v>0</v>
      </c>
      <c r="AN17" s="5">
        <f t="shared" si="6"/>
        <v>0</v>
      </c>
      <c r="AO17" s="5">
        <f t="shared" si="7"/>
        <v>0</v>
      </c>
      <c r="AP17" s="5">
        <f t="shared" si="8"/>
        <v>0</v>
      </c>
      <c r="AQ17" s="54">
        <f>Medarbejder!F11</f>
        <v>0</v>
      </c>
      <c r="AR17" s="54">
        <f t="shared" si="9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_xlfn.IFS(J$7=Medarbejder!$O$2,Medarbejder!$O12,J$7=Medarbejder!$P$2,Medarbejder!$P12,J$7=Medarbejder!$Q$2,Medarbejder!$Q12,J$7=Medarbejder!$R$2,Medarbejder!$R12,J$7=Medarbejder!$S$2,Medarbejder!$S12,J$7=Medarbejder!$T$2,Medarbejder!$T12,J$7=Medarbejder!$U$2,Medarbejder!$U12)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_xlfn.IFS(Q$7=Medarbejder!$O$2,Medarbejder!$O12,Q$7=Medarbejder!$P$2,Medarbejder!$P12,Q$7=Medarbejder!$Q$2,Medarbejder!$Q12,Q$7=Medarbejder!$R$2,Medarbejder!$R12,Q$7=Medarbejder!$S$2,Medarbejder!$S12,Q$7=Medarbejder!$T$2,Medarbejder!$T12,Q$7=Medarbejder!$U$2,Medarbejder!$U12)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_xlfn.IFS(X$7=Medarbejder!$O$2,Medarbejder!$O12,X$7=Medarbejder!$P$2,Medarbejder!$P12,X$7=Medarbejder!$Q$2,Medarbejder!$Q12,X$7=Medarbejder!$R$2,Medarbejder!$R12,X$7=Medarbejder!$S$2,Medarbejder!$S12,X$7=Medarbejder!$T$2,Medarbejder!$T12,X$7=Medarbejder!$U$2,Medarbejder!$U12)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$7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2"/>
        <v>0</v>
      </c>
      <c r="AJ18" s="90">
        <f>SUMIF($D$7:$AH$7,Medarbejder!$U$2,$D18:$AH18)</f>
        <v>0</v>
      </c>
      <c r="AK18" s="5">
        <f t="shared" si="3"/>
        <v>0</v>
      </c>
      <c r="AL18" s="5">
        <f t="shared" si="4"/>
        <v>0</v>
      </c>
      <c r="AM18" s="5">
        <f t="shared" si="5"/>
        <v>0</v>
      </c>
      <c r="AN18" s="5">
        <f t="shared" si="6"/>
        <v>0</v>
      </c>
      <c r="AO18" s="5">
        <f t="shared" si="7"/>
        <v>0</v>
      </c>
      <c r="AP18" s="5">
        <f t="shared" si="8"/>
        <v>0</v>
      </c>
      <c r="AQ18" s="54">
        <f>Medarbejder!F12</f>
        <v>0</v>
      </c>
      <c r="AR18" s="54">
        <f t="shared" si="9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_xlfn.IFS(J$7=Medarbejder!$O$2,Medarbejder!$O13,J$7=Medarbejder!$P$2,Medarbejder!$P13,J$7=Medarbejder!$Q$2,Medarbejder!$Q13,J$7=Medarbejder!$R$2,Medarbejder!$R13,J$7=Medarbejder!$S$2,Medarbejder!$S13,J$7=Medarbejder!$T$2,Medarbejder!$T13,J$7=Medarbejder!$U$2,Medarbejder!$U13)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_xlfn.IFS(Q$7=Medarbejder!$O$2,Medarbejder!$O13,Q$7=Medarbejder!$P$2,Medarbejder!$P13,Q$7=Medarbejder!$Q$2,Medarbejder!$Q13,Q$7=Medarbejder!$R$2,Medarbejder!$R13,Q$7=Medarbejder!$S$2,Medarbejder!$S13,Q$7=Medarbejder!$T$2,Medarbejder!$T13,Q$7=Medarbejder!$U$2,Medarbejder!$U13)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_xlfn.IFS(X$7=Medarbejder!$O$2,Medarbejder!$O13,X$7=Medarbejder!$P$2,Medarbejder!$P13,X$7=Medarbejder!$Q$2,Medarbejder!$Q13,X$7=Medarbejder!$R$2,Medarbejder!$R13,X$7=Medarbejder!$S$2,Medarbejder!$S13,X$7=Medarbejder!$T$2,Medarbejder!$T13,X$7=Medarbejder!$U$2,Medarbejder!$U13)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$7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2"/>
        <v>0</v>
      </c>
      <c r="AJ19" s="90">
        <f>SUMIF($D$7:$AH$7,Medarbejder!$U$2,$D19:$AH19)</f>
        <v>0</v>
      </c>
      <c r="AK19" s="5">
        <f t="shared" si="3"/>
        <v>0</v>
      </c>
      <c r="AL19" s="5">
        <f t="shared" si="4"/>
        <v>0</v>
      </c>
      <c r="AM19" s="5">
        <f t="shared" si="5"/>
        <v>0</v>
      </c>
      <c r="AN19" s="5">
        <f t="shared" si="6"/>
        <v>0</v>
      </c>
      <c r="AO19" s="5">
        <f t="shared" si="7"/>
        <v>0</v>
      </c>
      <c r="AP19" s="5">
        <f t="shared" si="8"/>
        <v>0</v>
      </c>
      <c r="AQ19" s="54">
        <f>Medarbejder!F13</f>
        <v>0</v>
      </c>
      <c r="AR19" s="54">
        <f t="shared" si="9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_xlfn.IFS(J$7=Medarbejder!$O$2,Medarbejder!$O14,J$7=Medarbejder!$P$2,Medarbejder!$P14,J$7=Medarbejder!$Q$2,Medarbejder!$Q14,J$7=Medarbejder!$R$2,Medarbejder!$R14,J$7=Medarbejder!$S$2,Medarbejder!$S14,J$7=Medarbejder!$T$2,Medarbejder!$T14,J$7=Medarbejder!$U$2,Medarbejder!$U14)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_xlfn.IFS(Q$7=Medarbejder!$O$2,Medarbejder!$O14,Q$7=Medarbejder!$P$2,Medarbejder!$P14,Q$7=Medarbejder!$Q$2,Medarbejder!$Q14,Q$7=Medarbejder!$R$2,Medarbejder!$R14,Q$7=Medarbejder!$S$2,Medarbejder!$S14,Q$7=Medarbejder!$T$2,Medarbejder!$T14,Q$7=Medarbejder!$U$2,Medarbejder!$U14)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_xlfn.IFS(X$7=Medarbejder!$O$2,Medarbejder!$O14,X$7=Medarbejder!$P$2,Medarbejder!$P14,X$7=Medarbejder!$Q$2,Medarbejder!$Q14,X$7=Medarbejder!$R$2,Medarbejder!$R14,X$7=Medarbejder!$S$2,Medarbejder!$S14,X$7=Medarbejder!$T$2,Medarbejder!$T14,X$7=Medarbejder!$U$2,Medarbejder!$U14)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$7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2"/>
        <v>0</v>
      </c>
      <c r="AJ20" s="90">
        <f>SUMIF($D$7:$AH$7,Medarbejder!$U$2,$D20:$AH20)</f>
        <v>0</v>
      </c>
      <c r="AK20" s="5">
        <f t="shared" si="3"/>
        <v>0</v>
      </c>
      <c r="AL20" s="5">
        <f t="shared" si="4"/>
        <v>0</v>
      </c>
      <c r="AM20" s="5">
        <f t="shared" si="5"/>
        <v>0</v>
      </c>
      <c r="AN20" s="5">
        <f t="shared" si="6"/>
        <v>0</v>
      </c>
      <c r="AO20" s="5">
        <f t="shared" si="7"/>
        <v>0</v>
      </c>
      <c r="AP20" s="5">
        <f t="shared" si="8"/>
        <v>0</v>
      </c>
      <c r="AQ20" s="54">
        <f>Medarbejder!F14</f>
        <v>0</v>
      </c>
      <c r="AR20" s="54">
        <f t="shared" si="9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_xlfn.IFS(J$7=Medarbejder!$O$2,Medarbejder!$O15,J$7=Medarbejder!$P$2,Medarbejder!$P15,J$7=Medarbejder!$Q$2,Medarbejder!$Q15,J$7=Medarbejder!$R$2,Medarbejder!$R15,J$7=Medarbejder!$S$2,Medarbejder!$S15,J$7=Medarbejder!$T$2,Medarbejder!$T15,J$7=Medarbejder!$U$2,Medarbejder!$U15)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_xlfn.IFS(Q$7=Medarbejder!$O$2,Medarbejder!$O15,Q$7=Medarbejder!$P$2,Medarbejder!$P15,Q$7=Medarbejder!$Q$2,Medarbejder!$Q15,Q$7=Medarbejder!$R$2,Medarbejder!$R15,Q$7=Medarbejder!$S$2,Medarbejder!$S15,Q$7=Medarbejder!$T$2,Medarbejder!$T15,Q$7=Medarbejder!$U$2,Medarbejder!$U15)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_xlfn.IFS(X$7=Medarbejder!$O$2,Medarbejder!$O15,X$7=Medarbejder!$P$2,Medarbejder!$P15,X$7=Medarbejder!$Q$2,Medarbejder!$Q15,X$7=Medarbejder!$R$2,Medarbejder!$R15,X$7=Medarbejder!$S$2,Medarbejder!$S15,X$7=Medarbejder!$T$2,Medarbejder!$T15,X$7=Medarbejder!$U$2,Medarbejder!$U15)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$7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2"/>
        <v>0</v>
      </c>
      <c r="AJ21" s="90">
        <f>SUMIF($D$7:$AH$7,Medarbejder!$U$2,$D21:$AH21)</f>
        <v>0</v>
      </c>
      <c r="AK21" s="5">
        <f t="shared" si="3"/>
        <v>0</v>
      </c>
      <c r="AL21" s="5">
        <f t="shared" si="4"/>
        <v>0</v>
      </c>
      <c r="AM21" s="5">
        <f t="shared" si="5"/>
        <v>0</v>
      </c>
      <c r="AN21" s="5">
        <f t="shared" si="6"/>
        <v>0</v>
      </c>
      <c r="AO21" s="5">
        <f t="shared" si="7"/>
        <v>0</v>
      </c>
      <c r="AP21" s="5">
        <f t="shared" si="8"/>
        <v>0</v>
      </c>
      <c r="AQ21" s="54">
        <f>Medarbejder!F15</f>
        <v>0</v>
      </c>
      <c r="AR21" s="54">
        <f t="shared" si="9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_xlfn.IFS(J$7=Medarbejder!$O$2,Medarbejder!$O16,J$7=Medarbejder!$P$2,Medarbejder!$P16,J$7=Medarbejder!$Q$2,Medarbejder!$Q16,J$7=Medarbejder!$R$2,Medarbejder!$R16,J$7=Medarbejder!$S$2,Medarbejder!$S16,J$7=Medarbejder!$T$2,Medarbejder!$T16,J$7=Medarbejder!$U$2,Medarbejder!$U16)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_xlfn.IFS(Q$7=Medarbejder!$O$2,Medarbejder!$O16,Q$7=Medarbejder!$P$2,Medarbejder!$P16,Q$7=Medarbejder!$Q$2,Medarbejder!$Q16,Q$7=Medarbejder!$R$2,Medarbejder!$R16,Q$7=Medarbejder!$S$2,Medarbejder!$S16,Q$7=Medarbejder!$T$2,Medarbejder!$T16,Q$7=Medarbejder!$U$2,Medarbejder!$U16)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_xlfn.IFS(X$7=Medarbejder!$O$2,Medarbejder!$O16,X$7=Medarbejder!$P$2,Medarbejder!$P16,X$7=Medarbejder!$Q$2,Medarbejder!$Q16,X$7=Medarbejder!$R$2,Medarbejder!$R16,X$7=Medarbejder!$S$2,Medarbejder!$S16,X$7=Medarbejder!$T$2,Medarbejder!$T16,X$7=Medarbejder!$U$2,Medarbejder!$U16)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$7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2"/>
        <v>0</v>
      </c>
      <c r="AJ22" s="90">
        <f>SUMIF($D$7:$AH$7,Medarbejder!$U$2,$D22:$AH22)</f>
        <v>0</v>
      </c>
      <c r="AK22" s="5">
        <f t="shared" si="3"/>
        <v>0</v>
      </c>
      <c r="AL22" s="5">
        <f t="shared" si="4"/>
        <v>0</v>
      </c>
      <c r="AM22" s="5">
        <f t="shared" si="5"/>
        <v>0</v>
      </c>
      <c r="AN22" s="5">
        <f t="shared" si="6"/>
        <v>0</v>
      </c>
      <c r="AO22" s="5">
        <f t="shared" si="7"/>
        <v>0</v>
      </c>
      <c r="AP22" s="5">
        <f t="shared" si="8"/>
        <v>0</v>
      </c>
      <c r="AQ22" s="54">
        <f>Medarbejder!F16</f>
        <v>0</v>
      </c>
      <c r="AR22" s="54">
        <f t="shared" si="9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_xlfn.IFS(J$7=Medarbejder!$O$2,Medarbejder!$O17,J$7=Medarbejder!$P$2,Medarbejder!$P17,J$7=Medarbejder!$Q$2,Medarbejder!$Q17,J$7=Medarbejder!$R$2,Medarbejder!$R17,J$7=Medarbejder!$S$2,Medarbejder!$S17,J$7=Medarbejder!$T$2,Medarbejder!$T17,J$7=Medarbejder!$U$2,Medarbejder!$U17)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_xlfn.IFS(Q$7=Medarbejder!$O$2,Medarbejder!$O17,Q$7=Medarbejder!$P$2,Medarbejder!$P17,Q$7=Medarbejder!$Q$2,Medarbejder!$Q17,Q$7=Medarbejder!$R$2,Medarbejder!$R17,Q$7=Medarbejder!$S$2,Medarbejder!$S17,Q$7=Medarbejder!$T$2,Medarbejder!$T17,Q$7=Medarbejder!$U$2,Medarbejder!$U17)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_xlfn.IFS(X$7=Medarbejder!$O$2,Medarbejder!$O17,X$7=Medarbejder!$P$2,Medarbejder!$P17,X$7=Medarbejder!$Q$2,Medarbejder!$Q17,X$7=Medarbejder!$R$2,Medarbejder!$R17,X$7=Medarbejder!$S$2,Medarbejder!$S17,X$7=Medarbejder!$T$2,Medarbejder!$T17,X$7=Medarbejder!$U$2,Medarbejder!$U17)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$7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2"/>
        <v>0</v>
      </c>
      <c r="AJ23" s="90">
        <f>SUMIF($D$7:$AH$7,Medarbejder!$U$2,$D23:$AH23)</f>
        <v>0</v>
      </c>
      <c r="AK23" s="5">
        <f t="shared" si="3"/>
        <v>0</v>
      </c>
      <c r="AL23" s="5">
        <f t="shared" si="4"/>
        <v>0</v>
      </c>
      <c r="AM23" s="5">
        <f t="shared" si="5"/>
        <v>0</v>
      </c>
      <c r="AN23" s="5">
        <f t="shared" si="6"/>
        <v>0</v>
      </c>
      <c r="AO23" s="5">
        <f t="shared" si="7"/>
        <v>0</v>
      </c>
      <c r="AP23" s="5">
        <f t="shared" si="8"/>
        <v>0</v>
      </c>
      <c r="AQ23" s="54">
        <f>Medarbejder!F17</f>
        <v>0</v>
      </c>
      <c r="AR23" s="54">
        <f t="shared" si="9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_xlfn.IFS(J$7=Medarbejder!$O$2,Medarbejder!$O18,J$7=Medarbejder!$P$2,Medarbejder!$P18,J$7=Medarbejder!$Q$2,Medarbejder!$Q18,J$7=Medarbejder!$R$2,Medarbejder!$R18,J$7=Medarbejder!$S$2,Medarbejder!$S18,J$7=Medarbejder!$T$2,Medarbejder!$T18,J$7=Medarbejder!$U$2,Medarbejder!$U18)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_xlfn.IFS(Q$7=Medarbejder!$O$2,Medarbejder!$O18,Q$7=Medarbejder!$P$2,Medarbejder!$P18,Q$7=Medarbejder!$Q$2,Medarbejder!$Q18,Q$7=Medarbejder!$R$2,Medarbejder!$R18,Q$7=Medarbejder!$S$2,Medarbejder!$S18,Q$7=Medarbejder!$T$2,Medarbejder!$T18,Q$7=Medarbejder!$U$2,Medarbejder!$U18)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_xlfn.IFS(X$7=Medarbejder!$O$2,Medarbejder!$O18,X$7=Medarbejder!$P$2,Medarbejder!$P18,X$7=Medarbejder!$Q$2,Medarbejder!$Q18,X$7=Medarbejder!$R$2,Medarbejder!$R18,X$7=Medarbejder!$S$2,Medarbejder!$S18,X$7=Medarbejder!$T$2,Medarbejder!$T18,X$7=Medarbejder!$U$2,Medarbejder!$U18)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$7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2"/>
        <v>0</v>
      </c>
      <c r="AJ24" s="90">
        <f>SUMIF($D$7:$AH$7,Medarbejder!$U$2,$D24:$AH24)</f>
        <v>0</v>
      </c>
      <c r="AK24" s="5">
        <f t="shared" si="3"/>
        <v>0</v>
      </c>
      <c r="AL24" s="5">
        <f t="shared" si="4"/>
        <v>0</v>
      </c>
      <c r="AM24" s="5">
        <f t="shared" si="5"/>
        <v>0</v>
      </c>
      <c r="AN24" s="5">
        <f t="shared" si="6"/>
        <v>0</v>
      </c>
      <c r="AO24" s="5">
        <f t="shared" si="7"/>
        <v>0</v>
      </c>
      <c r="AP24" s="5">
        <f t="shared" si="8"/>
        <v>0</v>
      </c>
      <c r="AQ24" s="54">
        <f>Medarbejder!F18</f>
        <v>0</v>
      </c>
      <c r="AR24" s="54">
        <f t="shared" si="9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_xlfn.IFS(J$7=Medarbejder!$O$2,Medarbejder!$O19,J$7=Medarbejder!$P$2,Medarbejder!$P19,J$7=Medarbejder!$Q$2,Medarbejder!$Q19,J$7=Medarbejder!$R$2,Medarbejder!$R19,J$7=Medarbejder!$S$2,Medarbejder!$S19,J$7=Medarbejder!$T$2,Medarbejder!$T19,J$7=Medarbejder!$U$2,Medarbejder!$U19)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_xlfn.IFS(Q$7=Medarbejder!$O$2,Medarbejder!$O19,Q$7=Medarbejder!$P$2,Medarbejder!$P19,Q$7=Medarbejder!$Q$2,Medarbejder!$Q19,Q$7=Medarbejder!$R$2,Medarbejder!$R19,Q$7=Medarbejder!$S$2,Medarbejder!$S19,Q$7=Medarbejder!$T$2,Medarbejder!$T19,Q$7=Medarbejder!$U$2,Medarbejder!$U19)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_xlfn.IFS(X$7=Medarbejder!$O$2,Medarbejder!$O19,X$7=Medarbejder!$P$2,Medarbejder!$P19,X$7=Medarbejder!$Q$2,Medarbejder!$Q19,X$7=Medarbejder!$R$2,Medarbejder!$R19,X$7=Medarbejder!$S$2,Medarbejder!$S19,X$7=Medarbejder!$T$2,Medarbejder!$T19,X$7=Medarbejder!$U$2,Medarbejder!$U19)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$7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2"/>
        <v>0</v>
      </c>
      <c r="AJ25" s="90">
        <f>SUMIF($D$7:$AH$7,Medarbejder!$U$2,$D25:$AH25)</f>
        <v>0</v>
      </c>
      <c r="AK25" s="5">
        <f t="shared" si="3"/>
        <v>0</v>
      </c>
      <c r="AL25" s="5">
        <f t="shared" si="4"/>
        <v>0</v>
      </c>
      <c r="AM25" s="5">
        <f t="shared" si="5"/>
        <v>0</v>
      </c>
      <c r="AN25" s="5">
        <f t="shared" si="6"/>
        <v>0</v>
      </c>
      <c r="AO25" s="5">
        <f t="shared" si="7"/>
        <v>0</v>
      </c>
      <c r="AP25" s="5">
        <f t="shared" si="8"/>
        <v>0</v>
      </c>
      <c r="AQ25" s="54">
        <f>Medarbejder!F19</f>
        <v>0</v>
      </c>
      <c r="AR25" s="54">
        <f t="shared" si="9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_xlfn.IFS(J$7=Medarbejder!$O$2,Medarbejder!$O20,J$7=Medarbejder!$P$2,Medarbejder!$P20,J$7=Medarbejder!$Q$2,Medarbejder!$Q20,J$7=Medarbejder!$R$2,Medarbejder!$R20,J$7=Medarbejder!$S$2,Medarbejder!$S20,J$7=Medarbejder!$T$2,Medarbejder!$T20,J$7=Medarbejder!$U$2,Medarbejder!$U20)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_xlfn.IFS(Q$7=Medarbejder!$O$2,Medarbejder!$O20,Q$7=Medarbejder!$P$2,Medarbejder!$P20,Q$7=Medarbejder!$Q$2,Medarbejder!$Q20,Q$7=Medarbejder!$R$2,Medarbejder!$R20,Q$7=Medarbejder!$S$2,Medarbejder!$S20,Q$7=Medarbejder!$T$2,Medarbejder!$T20,Q$7=Medarbejder!$U$2,Medarbejder!$U20)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_xlfn.IFS(X$7=Medarbejder!$O$2,Medarbejder!$O20,X$7=Medarbejder!$P$2,Medarbejder!$P20,X$7=Medarbejder!$Q$2,Medarbejder!$Q20,X$7=Medarbejder!$R$2,Medarbejder!$R20,X$7=Medarbejder!$S$2,Medarbejder!$S20,X$7=Medarbejder!$T$2,Medarbejder!$T20,X$7=Medarbejder!$U$2,Medarbejder!$U20)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$7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2"/>
        <v>0</v>
      </c>
      <c r="AJ26" s="90">
        <f>SUMIF($D$7:$AH$7,Medarbejder!$U$2,$D26:$AH26)</f>
        <v>0</v>
      </c>
      <c r="AK26" s="5">
        <f t="shared" si="3"/>
        <v>0</v>
      </c>
      <c r="AL26" s="5">
        <f t="shared" si="4"/>
        <v>0</v>
      </c>
      <c r="AM26" s="5">
        <f t="shared" si="5"/>
        <v>0</v>
      </c>
      <c r="AN26" s="5">
        <f t="shared" si="6"/>
        <v>0</v>
      </c>
      <c r="AO26" s="5">
        <f t="shared" si="7"/>
        <v>0</v>
      </c>
      <c r="AP26" s="5">
        <f t="shared" si="8"/>
        <v>0</v>
      </c>
      <c r="AQ26" s="54">
        <f>Medarbejder!F20</f>
        <v>0</v>
      </c>
      <c r="AR26" s="54">
        <f t="shared" si="9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_xlfn.IFS(J$7=Medarbejder!$O$2,Medarbejder!$O21,J$7=Medarbejder!$P$2,Medarbejder!$P21,J$7=Medarbejder!$Q$2,Medarbejder!$Q21,J$7=Medarbejder!$R$2,Medarbejder!$R21,J$7=Medarbejder!$S$2,Medarbejder!$S21,J$7=Medarbejder!$T$2,Medarbejder!$T21,J$7=Medarbejder!$U$2,Medarbejder!$U21)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_xlfn.IFS(Q$7=Medarbejder!$O$2,Medarbejder!$O21,Q$7=Medarbejder!$P$2,Medarbejder!$P21,Q$7=Medarbejder!$Q$2,Medarbejder!$Q21,Q$7=Medarbejder!$R$2,Medarbejder!$R21,Q$7=Medarbejder!$S$2,Medarbejder!$S21,Q$7=Medarbejder!$T$2,Medarbejder!$T21,Q$7=Medarbejder!$U$2,Medarbejder!$U21)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_xlfn.IFS(X$7=Medarbejder!$O$2,Medarbejder!$O21,X$7=Medarbejder!$P$2,Medarbejder!$P21,X$7=Medarbejder!$Q$2,Medarbejder!$Q21,X$7=Medarbejder!$R$2,Medarbejder!$R21,X$7=Medarbejder!$S$2,Medarbejder!$S21,X$7=Medarbejder!$T$2,Medarbejder!$T21,X$7=Medarbejder!$U$2,Medarbejder!$U21)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$7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2"/>
        <v>0</v>
      </c>
      <c r="AJ27" s="90">
        <f>SUMIF($D$7:$AH$7,Medarbejder!$U$2,$D27:$AH27)</f>
        <v>0</v>
      </c>
      <c r="AK27" s="5">
        <f t="shared" si="3"/>
        <v>0</v>
      </c>
      <c r="AL27" s="5">
        <f t="shared" si="4"/>
        <v>0</v>
      </c>
      <c r="AM27" s="5">
        <f t="shared" si="5"/>
        <v>0</v>
      </c>
      <c r="AN27" s="5">
        <f t="shared" si="6"/>
        <v>0</v>
      </c>
      <c r="AO27" s="5">
        <f t="shared" si="7"/>
        <v>0</v>
      </c>
      <c r="AP27" s="5">
        <f t="shared" si="8"/>
        <v>0</v>
      </c>
      <c r="AQ27" s="54">
        <f>Medarbejder!F21</f>
        <v>0</v>
      </c>
      <c r="AR27" s="54">
        <f t="shared" si="9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_xlfn.IFS(J$7=Medarbejder!$O$2,Medarbejder!$O22,J$7=Medarbejder!$P$2,Medarbejder!$P22,J$7=Medarbejder!$Q$2,Medarbejder!$Q22,J$7=Medarbejder!$R$2,Medarbejder!$R22,J$7=Medarbejder!$S$2,Medarbejder!$S22,J$7=Medarbejder!$T$2,Medarbejder!$T22,J$7=Medarbejder!$U$2,Medarbejder!$U22)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_xlfn.IFS(Q$7=Medarbejder!$O$2,Medarbejder!$O22,Q$7=Medarbejder!$P$2,Medarbejder!$P22,Q$7=Medarbejder!$Q$2,Medarbejder!$Q22,Q$7=Medarbejder!$R$2,Medarbejder!$R22,Q$7=Medarbejder!$S$2,Medarbejder!$S22,Q$7=Medarbejder!$T$2,Medarbejder!$T22,Q$7=Medarbejder!$U$2,Medarbejder!$U22)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_xlfn.IFS(X$7=Medarbejder!$O$2,Medarbejder!$O22,X$7=Medarbejder!$P$2,Medarbejder!$P22,X$7=Medarbejder!$Q$2,Medarbejder!$Q22,X$7=Medarbejder!$R$2,Medarbejder!$R22,X$7=Medarbejder!$S$2,Medarbejder!$S22,X$7=Medarbejder!$T$2,Medarbejder!$T22,X$7=Medarbejder!$U$2,Medarbejder!$U22)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$7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2"/>
        <v>0</v>
      </c>
      <c r="AJ28" s="90">
        <f>SUMIF($D$7:$AH$7,Medarbejder!$U$2,$D28:$AH28)</f>
        <v>0</v>
      </c>
      <c r="AK28" s="5">
        <f t="shared" si="3"/>
        <v>0</v>
      </c>
      <c r="AL28" s="5">
        <f t="shared" si="4"/>
        <v>0</v>
      </c>
      <c r="AM28" s="5">
        <f t="shared" si="5"/>
        <v>0</v>
      </c>
      <c r="AN28" s="5">
        <f t="shared" si="6"/>
        <v>0</v>
      </c>
      <c r="AO28" s="5">
        <f t="shared" si="7"/>
        <v>0</v>
      </c>
      <c r="AP28" s="5">
        <f t="shared" si="8"/>
        <v>0</v>
      </c>
      <c r="AQ28" s="54">
        <f>Medarbejder!F22</f>
        <v>0</v>
      </c>
      <c r="AR28" s="54">
        <f t="shared" si="9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_xlfn.IFS(J$7=Medarbejder!$O$2,Medarbejder!$O23,J$7=Medarbejder!$P$2,Medarbejder!$P23,J$7=Medarbejder!$Q$2,Medarbejder!$Q23,J$7=Medarbejder!$R$2,Medarbejder!$R23,J$7=Medarbejder!$S$2,Medarbejder!$S23,J$7=Medarbejder!$T$2,Medarbejder!$T23,J$7=Medarbejder!$U$2,Medarbejder!$U23)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_xlfn.IFS(Q$7=Medarbejder!$O$2,Medarbejder!$O23,Q$7=Medarbejder!$P$2,Medarbejder!$P23,Q$7=Medarbejder!$Q$2,Medarbejder!$Q23,Q$7=Medarbejder!$R$2,Medarbejder!$R23,Q$7=Medarbejder!$S$2,Medarbejder!$S23,Q$7=Medarbejder!$T$2,Medarbejder!$T23,Q$7=Medarbejder!$U$2,Medarbejder!$U23)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_xlfn.IFS(X$7=Medarbejder!$O$2,Medarbejder!$O23,X$7=Medarbejder!$P$2,Medarbejder!$P23,X$7=Medarbejder!$Q$2,Medarbejder!$Q23,X$7=Medarbejder!$R$2,Medarbejder!$R23,X$7=Medarbejder!$S$2,Medarbejder!$S23,X$7=Medarbejder!$T$2,Medarbejder!$T23,X$7=Medarbejder!$U$2,Medarbejder!$U23)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$7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2"/>
        <v>0</v>
      </c>
      <c r="AJ29" s="90">
        <f>SUMIF($D$7:$AH$7,Medarbejder!$U$2,$D29:$AH29)</f>
        <v>0</v>
      </c>
      <c r="AK29" s="5">
        <f t="shared" si="3"/>
        <v>0</v>
      </c>
      <c r="AL29" s="5">
        <f t="shared" si="4"/>
        <v>0</v>
      </c>
      <c r="AM29" s="5">
        <f t="shared" si="5"/>
        <v>0</v>
      </c>
      <c r="AN29" s="5">
        <f t="shared" si="6"/>
        <v>0</v>
      </c>
      <c r="AO29" s="5">
        <f t="shared" si="7"/>
        <v>0</v>
      </c>
      <c r="AP29" s="5">
        <f t="shared" si="8"/>
        <v>0</v>
      </c>
      <c r="AQ29" s="54">
        <f>Medarbejder!F23</f>
        <v>0</v>
      </c>
      <c r="AR29" s="54">
        <f t="shared" si="9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_xlfn.IFS(J$7=Medarbejder!$O$2,Medarbejder!$O24,J$7=Medarbejder!$P$2,Medarbejder!$P24,J$7=Medarbejder!$Q$2,Medarbejder!$Q24,J$7=Medarbejder!$R$2,Medarbejder!$R24,J$7=Medarbejder!$S$2,Medarbejder!$S24,J$7=Medarbejder!$T$2,Medarbejder!$T24,J$7=Medarbejder!$U$2,Medarbejder!$U24)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_xlfn.IFS(Q$7=Medarbejder!$O$2,Medarbejder!$O24,Q$7=Medarbejder!$P$2,Medarbejder!$P24,Q$7=Medarbejder!$Q$2,Medarbejder!$Q24,Q$7=Medarbejder!$R$2,Medarbejder!$R24,Q$7=Medarbejder!$S$2,Medarbejder!$S24,Q$7=Medarbejder!$T$2,Medarbejder!$T24,Q$7=Medarbejder!$U$2,Medarbejder!$U24)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_xlfn.IFS(X$7=Medarbejder!$O$2,Medarbejder!$O24,X$7=Medarbejder!$P$2,Medarbejder!$P24,X$7=Medarbejder!$Q$2,Medarbejder!$Q24,X$7=Medarbejder!$R$2,Medarbejder!$R24,X$7=Medarbejder!$S$2,Medarbejder!$S24,X$7=Medarbejder!$T$2,Medarbejder!$T24,X$7=Medarbejder!$U$2,Medarbejder!$U24)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$7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2"/>
        <v>0</v>
      </c>
      <c r="AJ30" s="90">
        <f>SUMIF($D$7:$AH$7,Medarbejder!$U$2,$D30:$AH30)</f>
        <v>0</v>
      </c>
      <c r="AK30" s="5">
        <f t="shared" si="3"/>
        <v>0</v>
      </c>
      <c r="AL30" s="5">
        <f t="shared" si="4"/>
        <v>0</v>
      </c>
      <c r="AM30" s="5">
        <f t="shared" si="5"/>
        <v>0</v>
      </c>
      <c r="AN30" s="5">
        <f t="shared" si="6"/>
        <v>0</v>
      </c>
      <c r="AO30" s="5">
        <f t="shared" si="7"/>
        <v>0</v>
      </c>
      <c r="AP30" s="5">
        <f t="shared" si="8"/>
        <v>0</v>
      </c>
      <c r="AQ30" s="54">
        <f>Medarbejder!F24</f>
        <v>0</v>
      </c>
      <c r="AR30" s="54">
        <f t="shared" si="9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_xlfn.IFS(J$7=Medarbejder!$O$2,Medarbejder!$O25,J$7=Medarbejder!$P$2,Medarbejder!$P25,J$7=Medarbejder!$Q$2,Medarbejder!$Q25,J$7=Medarbejder!$R$2,Medarbejder!$R25,J$7=Medarbejder!$S$2,Medarbejder!$S25,J$7=Medarbejder!$T$2,Medarbejder!$T25,J$7=Medarbejder!$U$2,Medarbejder!$U25)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_xlfn.IFS(Q$7=Medarbejder!$O$2,Medarbejder!$O25,Q$7=Medarbejder!$P$2,Medarbejder!$P25,Q$7=Medarbejder!$Q$2,Medarbejder!$Q25,Q$7=Medarbejder!$R$2,Medarbejder!$R25,Q$7=Medarbejder!$S$2,Medarbejder!$S25,Q$7=Medarbejder!$T$2,Medarbejder!$T25,Q$7=Medarbejder!$U$2,Medarbejder!$U25)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_xlfn.IFS(X$7=Medarbejder!$O$2,Medarbejder!$O25,X$7=Medarbejder!$P$2,Medarbejder!$P25,X$7=Medarbejder!$Q$2,Medarbejder!$Q25,X$7=Medarbejder!$R$2,Medarbejder!$R25,X$7=Medarbejder!$S$2,Medarbejder!$S25,X$7=Medarbejder!$T$2,Medarbejder!$T25,X$7=Medarbejder!$U$2,Medarbejder!$U25)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$7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2"/>
        <v>0</v>
      </c>
      <c r="AJ31" s="90">
        <f>SUMIF($D$7:$AH$7,Medarbejder!$U$2,$D31:$AH31)</f>
        <v>0</v>
      </c>
      <c r="AK31" s="5">
        <f t="shared" si="3"/>
        <v>0</v>
      </c>
      <c r="AL31" s="5">
        <f t="shared" si="4"/>
        <v>0</v>
      </c>
      <c r="AM31" s="5">
        <f t="shared" si="5"/>
        <v>0</v>
      </c>
      <c r="AN31" s="5">
        <f t="shared" si="6"/>
        <v>0</v>
      </c>
      <c r="AO31" s="5">
        <f t="shared" si="7"/>
        <v>0</v>
      </c>
      <c r="AP31" s="5">
        <f t="shared" si="8"/>
        <v>0</v>
      </c>
      <c r="AQ31" s="54">
        <f>Medarbejder!F25</f>
        <v>0</v>
      </c>
      <c r="AR31" s="54">
        <f t="shared" si="9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_xlfn.IFS(J$7=Medarbejder!$O$2,Medarbejder!$O26,J$7=Medarbejder!$P$2,Medarbejder!$P26,J$7=Medarbejder!$Q$2,Medarbejder!$Q26,J$7=Medarbejder!$R$2,Medarbejder!$R26,J$7=Medarbejder!$S$2,Medarbejder!$S26,J$7=Medarbejder!$T$2,Medarbejder!$T26,J$7=Medarbejder!$U$2,Medarbejder!$U26)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_xlfn.IFS(Q$7=Medarbejder!$O$2,Medarbejder!$O26,Q$7=Medarbejder!$P$2,Medarbejder!$P26,Q$7=Medarbejder!$Q$2,Medarbejder!$Q26,Q$7=Medarbejder!$R$2,Medarbejder!$R26,Q$7=Medarbejder!$S$2,Medarbejder!$S26,Q$7=Medarbejder!$T$2,Medarbejder!$T26,Q$7=Medarbejder!$U$2,Medarbejder!$U26)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_xlfn.IFS(X$7=Medarbejder!$O$2,Medarbejder!$O26,X$7=Medarbejder!$P$2,Medarbejder!$P26,X$7=Medarbejder!$Q$2,Medarbejder!$Q26,X$7=Medarbejder!$R$2,Medarbejder!$R26,X$7=Medarbejder!$S$2,Medarbejder!$S26,X$7=Medarbejder!$T$2,Medarbejder!$T26,X$7=Medarbejder!$U$2,Medarbejder!$U26)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$7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2"/>
        <v>0</v>
      </c>
      <c r="AJ32" s="90">
        <f>SUMIF($D$7:$AH$7,Medarbejder!$U$2,$D32:$AH32)</f>
        <v>0</v>
      </c>
      <c r="AK32" s="5">
        <f t="shared" si="3"/>
        <v>0</v>
      </c>
      <c r="AL32" s="5">
        <f t="shared" si="4"/>
        <v>0</v>
      </c>
      <c r="AM32" s="5">
        <f t="shared" si="5"/>
        <v>0</v>
      </c>
      <c r="AN32" s="5">
        <f t="shared" si="6"/>
        <v>0</v>
      </c>
      <c r="AO32" s="5">
        <f t="shared" si="7"/>
        <v>0</v>
      </c>
      <c r="AP32" s="5">
        <f t="shared" si="8"/>
        <v>0</v>
      </c>
      <c r="AQ32" s="54">
        <f>Medarbejder!F26</f>
        <v>0</v>
      </c>
      <c r="AR32" s="54">
        <f t="shared" si="9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_xlfn.IFS(J$7=Medarbejder!$O$2,Medarbejder!$O27,J$7=Medarbejder!$P$2,Medarbejder!$P27,J$7=Medarbejder!$Q$2,Medarbejder!$Q27,J$7=Medarbejder!$R$2,Medarbejder!$R27,J$7=Medarbejder!$S$2,Medarbejder!$S27,J$7=Medarbejder!$T$2,Medarbejder!$T27,J$7=Medarbejder!$U$2,Medarbejder!$U27)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_xlfn.IFS(Q$7=Medarbejder!$O$2,Medarbejder!$O27,Q$7=Medarbejder!$P$2,Medarbejder!$P27,Q$7=Medarbejder!$Q$2,Medarbejder!$Q27,Q$7=Medarbejder!$R$2,Medarbejder!$R27,Q$7=Medarbejder!$S$2,Medarbejder!$S27,Q$7=Medarbejder!$T$2,Medarbejder!$T27,Q$7=Medarbejder!$U$2,Medarbejder!$U27)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_xlfn.IFS(X$7=Medarbejder!$O$2,Medarbejder!$O27,X$7=Medarbejder!$P$2,Medarbejder!$P27,X$7=Medarbejder!$Q$2,Medarbejder!$Q27,X$7=Medarbejder!$R$2,Medarbejder!$R27,X$7=Medarbejder!$S$2,Medarbejder!$S27,X$7=Medarbejder!$T$2,Medarbejder!$T27,X$7=Medarbejder!$U$2,Medarbejder!$U27)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$7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2"/>
        <v>0</v>
      </c>
      <c r="AJ33" s="90">
        <f>SUMIF($D$7:$AH$7,Medarbejder!$U$2,$D33:$AH33)</f>
        <v>0</v>
      </c>
      <c r="AK33" s="5">
        <f t="shared" si="3"/>
        <v>0</v>
      </c>
      <c r="AL33" s="5">
        <f t="shared" si="4"/>
        <v>0</v>
      </c>
      <c r="AM33" s="5">
        <f t="shared" si="5"/>
        <v>0</v>
      </c>
      <c r="AN33" s="5">
        <f t="shared" si="6"/>
        <v>0</v>
      </c>
      <c r="AO33" s="5">
        <f t="shared" si="7"/>
        <v>0</v>
      </c>
      <c r="AP33" s="5">
        <f t="shared" si="8"/>
        <v>0</v>
      </c>
      <c r="AQ33" s="54">
        <f>Medarbejder!F27</f>
        <v>0</v>
      </c>
      <c r="AR33" s="54">
        <f t="shared" si="9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_xlfn.IFS(J$7=Medarbejder!$O$2,Medarbejder!$O28,J$7=Medarbejder!$P$2,Medarbejder!$P28,J$7=Medarbejder!$Q$2,Medarbejder!$Q28,J$7=Medarbejder!$R$2,Medarbejder!$R28,J$7=Medarbejder!$S$2,Medarbejder!$S28,J$7=Medarbejder!$T$2,Medarbejder!$T28,J$7=Medarbejder!$U$2,Medarbejder!$U28)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_xlfn.IFS(Q$7=Medarbejder!$O$2,Medarbejder!$O28,Q$7=Medarbejder!$P$2,Medarbejder!$P28,Q$7=Medarbejder!$Q$2,Medarbejder!$Q28,Q$7=Medarbejder!$R$2,Medarbejder!$R28,Q$7=Medarbejder!$S$2,Medarbejder!$S28,Q$7=Medarbejder!$T$2,Medarbejder!$T28,Q$7=Medarbejder!$U$2,Medarbejder!$U28)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_xlfn.IFS(X$7=Medarbejder!$O$2,Medarbejder!$O28,X$7=Medarbejder!$P$2,Medarbejder!$P28,X$7=Medarbejder!$Q$2,Medarbejder!$Q28,X$7=Medarbejder!$R$2,Medarbejder!$R28,X$7=Medarbejder!$S$2,Medarbejder!$S28,X$7=Medarbejder!$T$2,Medarbejder!$T28,X$7=Medarbejder!$U$2,Medarbejder!$U28)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$7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2"/>
        <v>0</v>
      </c>
      <c r="AJ34" s="90">
        <f>SUMIF($D$7:$AH$7,Medarbejder!$U$2,$D34:$AH34)</f>
        <v>0</v>
      </c>
      <c r="AK34" s="5">
        <f t="shared" si="3"/>
        <v>0</v>
      </c>
      <c r="AL34" s="5">
        <f t="shared" si="4"/>
        <v>0</v>
      </c>
      <c r="AM34" s="5">
        <f t="shared" si="5"/>
        <v>0</v>
      </c>
      <c r="AN34" s="5">
        <f t="shared" si="6"/>
        <v>0</v>
      </c>
      <c r="AO34" s="5">
        <f t="shared" si="7"/>
        <v>0</v>
      </c>
      <c r="AP34" s="5">
        <f t="shared" si="8"/>
        <v>0</v>
      </c>
      <c r="AQ34" s="54">
        <f>Medarbejder!F28</f>
        <v>0</v>
      </c>
      <c r="AR34" s="54">
        <f t="shared" si="9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_xlfn.IFS(J$7=Medarbejder!$O$2,Medarbejder!$O29,J$7=Medarbejder!$P$2,Medarbejder!$P29,J$7=Medarbejder!$Q$2,Medarbejder!$Q29,J$7=Medarbejder!$R$2,Medarbejder!$R29,J$7=Medarbejder!$S$2,Medarbejder!$S29,J$7=Medarbejder!$T$2,Medarbejder!$T29,J$7=Medarbejder!$U$2,Medarbejder!$U29)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_xlfn.IFS(Q$7=Medarbejder!$O$2,Medarbejder!$O29,Q$7=Medarbejder!$P$2,Medarbejder!$P29,Q$7=Medarbejder!$Q$2,Medarbejder!$Q29,Q$7=Medarbejder!$R$2,Medarbejder!$R29,Q$7=Medarbejder!$S$2,Medarbejder!$S29,Q$7=Medarbejder!$T$2,Medarbejder!$T29,Q$7=Medarbejder!$U$2,Medarbejder!$U29)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_xlfn.IFS(X$7=Medarbejder!$O$2,Medarbejder!$O29,X$7=Medarbejder!$P$2,Medarbejder!$P29,X$7=Medarbejder!$Q$2,Medarbejder!$Q29,X$7=Medarbejder!$R$2,Medarbejder!$R29,X$7=Medarbejder!$S$2,Medarbejder!$S29,X$7=Medarbejder!$T$2,Medarbejder!$T29,X$7=Medarbejder!$U$2,Medarbejder!$U29)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$7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2"/>
        <v>0</v>
      </c>
      <c r="AJ35" s="90">
        <f>SUMIF($D$7:$AH$7,Medarbejder!$U$2,$D35:$AH35)</f>
        <v>0</v>
      </c>
      <c r="AK35" s="5">
        <f t="shared" si="3"/>
        <v>0</v>
      </c>
      <c r="AL35" s="5">
        <f t="shared" si="4"/>
        <v>0</v>
      </c>
      <c r="AM35" s="5">
        <f t="shared" si="5"/>
        <v>0</v>
      </c>
      <c r="AN35" s="5">
        <f t="shared" si="6"/>
        <v>0</v>
      </c>
      <c r="AO35" s="5">
        <f t="shared" si="7"/>
        <v>0</v>
      </c>
      <c r="AP35" s="5">
        <f t="shared" si="8"/>
        <v>0</v>
      </c>
      <c r="AQ35" s="54">
        <f>Medarbejder!F29</f>
        <v>0</v>
      </c>
      <c r="AR35" s="54">
        <f t="shared" si="9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_xlfn.IFS(J$7=Medarbejder!$O$2,Medarbejder!$O30,J$7=Medarbejder!$P$2,Medarbejder!$P30,J$7=Medarbejder!$Q$2,Medarbejder!$Q30,J$7=Medarbejder!$R$2,Medarbejder!$R30,J$7=Medarbejder!$S$2,Medarbejder!$S30,J$7=Medarbejder!$T$2,Medarbejder!$T30,J$7=Medarbejder!$U$2,Medarbejder!$U30)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_xlfn.IFS(Q$7=Medarbejder!$O$2,Medarbejder!$O30,Q$7=Medarbejder!$P$2,Medarbejder!$P30,Q$7=Medarbejder!$Q$2,Medarbejder!$Q30,Q$7=Medarbejder!$R$2,Medarbejder!$R30,Q$7=Medarbejder!$S$2,Medarbejder!$S30,Q$7=Medarbejder!$T$2,Medarbejder!$T30,Q$7=Medarbejder!$U$2,Medarbejder!$U30)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_xlfn.IFS(X$7=Medarbejder!$O$2,Medarbejder!$O30,X$7=Medarbejder!$P$2,Medarbejder!$P30,X$7=Medarbejder!$Q$2,Medarbejder!$Q30,X$7=Medarbejder!$R$2,Medarbejder!$R30,X$7=Medarbejder!$S$2,Medarbejder!$S30,X$7=Medarbejder!$T$2,Medarbejder!$T30,X$7=Medarbejder!$U$2,Medarbejder!$U30)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$7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2"/>
        <v>0</v>
      </c>
      <c r="AJ36" s="90">
        <f>SUMIF($D$7:$AH$7,Medarbejder!$U$2,$D36:$AH36)</f>
        <v>0</v>
      </c>
      <c r="AK36" s="5">
        <f t="shared" si="3"/>
        <v>0</v>
      </c>
      <c r="AL36" s="5">
        <f t="shared" si="4"/>
        <v>0</v>
      </c>
      <c r="AM36" s="5">
        <f t="shared" si="5"/>
        <v>0</v>
      </c>
      <c r="AN36" s="5">
        <f t="shared" si="6"/>
        <v>0</v>
      </c>
      <c r="AO36" s="5">
        <f t="shared" si="7"/>
        <v>0</v>
      </c>
      <c r="AP36" s="5">
        <f t="shared" si="8"/>
        <v>0</v>
      </c>
      <c r="AQ36" s="54">
        <f>Medarbejder!F30</f>
        <v>0</v>
      </c>
      <c r="AR36" s="54">
        <f t="shared" si="9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_xlfn.IFS(J$7=Medarbejder!$O$2,Medarbejder!$O31,J$7=Medarbejder!$P$2,Medarbejder!$P31,J$7=Medarbejder!$Q$2,Medarbejder!$Q31,J$7=Medarbejder!$R$2,Medarbejder!$R31,J$7=Medarbejder!$S$2,Medarbejder!$S31,J$7=Medarbejder!$T$2,Medarbejder!$T31,J$7=Medarbejder!$U$2,Medarbejder!$U31)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_xlfn.IFS(Q$7=Medarbejder!$O$2,Medarbejder!$O31,Q$7=Medarbejder!$P$2,Medarbejder!$P31,Q$7=Medarbejder!$Q$2,Medarbejder!$Q31,Q$7=Medarbejder!$R$2,Medarbejder!$R31,Q$7=Medarbejder!$S$2,Medarbejder!$S31,Q$7=Medarbejder!$T$2,Medarbejder!$T31,Q$7=Medarbejder!$U$2,Medarbejder!$U31)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_xlfn.IFS(X$7=Medarbejder!$O$2,Medarbejder!$O31,X$7=Medarbejder!$P$2,Medarbejder!$P31,X$7=Medarbejder!$Q$2,Medarbejder!$Q31,X$7=Medarbejder!$R$2,Medarbejder!$R31,X$7=Medarbejder!$S$2,Medarbejder!$S31,X$7=Medarbejder!$T$2,Medarbejder!$T31,X$7=Medarbejder!$U$2,Medarbejder!$U31)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$7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2"/>
        <v>0</v>
      </c>
      <c r="AJ37" s="90">
        <f>SUMIF($D$7:$AH$7,Medarbejder!$U$2,$D37:$AH37)</f>
        <v>0</v>
      </c>
      <c r="AK37" s="5">
        <f t="shared" si="3"/>
        <v>0</v>
      </c>
      <c r="AL37" s="5">
        <f t="shared" si="4"/>
        <v>0</v>
      </c>
      <c r="AM37" s="5">
        <f t="shared" si="5"/>
        <v>0</v>
      </c>
      <c r="AN37" s="5">
        <f t="shared" si="6"/>
        <v>0</v>
      </c>
      <c r="AO37" s="5">
        <f t="shared" si="7"/>
        <v>0</v>
      </c>
      <c r="AP37" s="5">
        <f t="shared" si="8"/>
        <v>0</v>
      </c>
      <c r="AQ37" s="54">
        <f>Medarbejder!F31</f>
        <v>0</v>
      </c>
      <c r="AR37" s="54">
        <f t="shared" si="9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_xlfn.IFS(J$7=Medarbejder!$O$2,Medarbejder!$O32,J$7=Medarbejder!$P$2,Medarbejder!$P32,J$7=Medarbejder!$Q$2,Medarbejder!$Q32,J$7=Medarbejder!$R$2,Medarbejder!$R32,J$7=Medarbejder!$S$2,Medarbejder!$S32,J$7=Medarbejder!$T$2,Medarbejder!$T32,J$7=Medarbejder!$U$2,Medarbejder!$U32)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_xlfn.IFS(Q$7=Medarbejder!$O$2,Medarbejder!$O32,Q$7=Medarbejder!$P$2,Medarbejder!$P32,Q$7=Medarbejder!$Q$2,Medarbejder!$Q32,Q$7=Medarbejder!$R$2,Medarbejder!$R32,Q$7=Medarbejder!$S$2,Medarbejder!$S32,Q$7=Medarbejder!$T$2,Medarbejder!$T32,Q$7=Medarbejder!$U$2,Medarbejder!$U32)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_xlfn.IFS(X$7=Medarbejder!$O$2,Medarbejder!$O32,X$7=Medarbejder!$P$2,Medarbejder!$P32,X$7=Medarbejder!$Q$2,Medarbejder!$Q32,X$7=Medarbejder!$R$2,Medarbejder!$R32,X$7=Medarbejder!$S$2,Medarbejder!$S32,X$7=Medarbejder!$T$2,Medarbejder!$T32,X$7=Medarbejder!$U$2,Medarbejder!$U32)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$7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2"/>
        <v>0</v>
      </c>
      <c r="AJ38" s="90">
        <f>SUMIF($D$7:$AH$7,Medarbejder!$U$2,$D38:$AH38)</f>
        <v>0</v>
      </c>
      <c r="AK38" s="5">
        <f t="shared" si="3"/>
        <v>0</v>
      </c>
      <c r="AL38" s="5">
        <f t="shared" si="4"/>
        <v>0</v>
      </c>
      <c r="AM38" s="5">
        <f t="shared" si="5"/>
        <v>0</v>
      </c>
      <c r="AN38" s="5">
        <f t="shared" si="6"/>
        <v>0</v>
      </c>
      <c r="AO38" s="5">
        <f t="shared" si="7"/>
        <v>0</v>
      </c>
      <c r="AP38" s="5">
        <f t="shared" si="8"/>
        <v>0</v>
      </c>
      <c r="AQ38" s="54">
        <f>Medarbejder!F32</f>
        <v>0</v>
      </c>
      <c r="AR38" s="54">
        <f t="shared" si="9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_xlfn.IFS(J$7=Medarbejder!$O$2,Medarbejder!$O33,J$7=Medarbejder!$P$2,Medarbejder!$P33,J$7=Medarbejder!$Q$2,Medarbejder!$Q33,J$7=Medarbejder!$R$2,Medarbejder!$R33,J$7=Medarbejder!$S$2,Medarbejder!$S33,J$7=Medarbejder!$T$2,Medarbejder!$T33,J$7=Medarbejder!$U$2,Medarbejder!$U33)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_xlfn.IFS(Q$7=Medarbejder!$O$2,Medarbejder!$O33,Q$7=Medarbejder!$P$2,Medarbejder!$P33,Q$7=Medarbejder!$Q$2,Medarbejder!$Q33,Q$7=Medarbejder!$R$2,Medarbejder!$R33,Q$7=Medarbejder!$S$2,Medarbejder!$S33,Q$7=Medarbejder!$T$2,Medarbejder!$T33,Q$7=Medarbejder!$U$2,Medarbejder!$U33)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_xlfn.IFS(X$7=Medarbejder!$O$2,Medarbejder!$O33,X$7=Medarbejder!$P$2,Medarbejder!$P33,X$7=Medarbejder!$Q$2,Medarbejder!$Q33,X$7=Medarbejder!$R$2,Medarbejder!$R33,X$7=Medarbejder!$S$2,Medarbejder!$S33,X$7=Medarbejder!$T$2,Medarbejder!$T33,X$7=Medarbejder!$U$2,Medarbejder!$U33)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$7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2"/>
        <v>0</v>
      </c>
      <c r="AJ39" s="90">
        <f>SUMIF($D$7:$AH$7,Medarbejder!$U$2,$D39:$AH39)</f>
        <v>0</v>
      </c>
      <c r="AK39" s="5">
        <f t="shared" si="3"/>
        <v>0</v>
      </c>
      <c r="AL39" s="5">
        <f t="shared" si="4"/>
        <v>0</v>
      </c>
      <c r="AM39" s="5">
        <f t="shared" si="5"/>
        <v>0</v>
      </c>
      <c r="AN39" s="5">
        <f t="shared" si="6"/>
        <v>0</v>
      </c>
      <c r="AO39" s="5">
        <f t="shared" si="7"/>
        <v>0</v>
      </c>
      <c r="AP39" s="5">
        <f t="shared" si="8"/>
        <v>0</v>
      </c>
      <c r="AQ39" s="54">
        <f>Medarbejder!F33</f>
        <v>0</v>
      </c>
      <c r="AR39" s="54">
        <f t="shared" si="9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_xlfn.IFS(J$7=Medarbejder!$O$2,Medarbejder!$O34,J$7=Medarbejder!$P$2,Medarbejder!$P34,J$7=Medarbejder!$Q$2,Medarbejder!$Q34,J$7=Medarbejder!$R$2,Medarbejder!$R34,J$7=Medarbejder!$S$2,Medarbejder!$S34,J$7=Medarbejder!$T$2,Medarbejder!$T34,J$7=Medarbejder!$U$2,Medarbejder!$U34)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_xlfn.IFS(Q$7=Medarbejder!$O$2,Medarbejder!$O34,Q$7=Medarbejder!$P$2,Medarbejder!$P34,Q$7=Medarbejder!$Q$2,Medarbejder!$Q34,Q$7=Medarbejder!$R$2,Medarbejder!$R34,Q$7=Medarbejder!$S$2,Medarbejder!$S34,Q$7=Medarbejder!$T$2,Medarbejder!$T34,Q$7=Medarbejder!$U$2,Medarbejder!$U34)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_xlfn.IFS(X$7=Medarbejder!$O$2,Medarbejder!$O34,X$7=Medarbejder!$P$2,Medarbejder!$P34,X$7=Medarbejder!$Q$2,Medarbejder!$Q34,X$7=Medarbejder!$R$2,Medarbejder!$R34,X$7=Medarbejder!$S$2,Medarbejder!$S34,X$7=Medarbejder!$T$2,Medarbejder!$T34,X$7=Medarbejder!$U$2,Medarbejder!$U34)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$7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2"/>
        <v>0</v>
      </c>
      <c r="AJ40" s="90">
        <f>SUMIF($D$7:$AH$7,Medarbejder!$U$2,$D40:$AH40)</f>
        <v>0</v>
      </c>
      <c r="AK40" s="5">
        <f t="shared" si="3"/>
        <v>0</v>
      </c>
      <c r="AL40" s="5">
        <f t="shared" si="4"/>
        <v>0</v>
      </c>
      <c r="AM40" s="5">
        <f t="shared" si="5"/>
        <v>0</v>
      </c>
      <c r="AN40" s="5">
        <f t="shared" si="6"/>
        <v>0</v>
      </c>
      <c r="AO40" s="5">
        <f t="shared" si="7"/>
        <v>0</v>
      </c>
      <c r="AP40" s="5">
        <f t="shared" si="8"/>
        <v>0</v>
      </c>
      <c r="AQ40" s="54">
        <f>Medarbejder!F34</f>
        <v>0</v>
      </c>
      <c r="AR40" s="54">
        <f t="shared" si="9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_xlfn.IFS(J$7=Medarbejder!$O$2,Medarbejder!$O35,J$7=Medarbejder!$P$2,Medarbejder!$P35,J$7=Medarbejder!$Q$2,Medarbejder!$Q35,J$7=Medarbejder!$R$2,Medarbejder!$R35,J$7=Medarbejder!$S$2,Medarbejder!$S35,J$7=Medarbejder!$T$2,Medarbejder!$T35,J$7=Medarbejder!$U$2,Medarbejder!$U35)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_xlfn.IFS(Q$7=Medarbejder!$O$2,Medarbejder!$O35,Q$7=Medarbejder!$P$2,Medarbejder!$P35,Q$7=Medarbejder!$Q$2,Medarbejder!$Q35,Q$7=Medarbejder!$R$2,Medarbejder!$R35,Q$7=Medarbejder!$S$2,Medarbejder!$S35,Q$7=Medarbejder!$T$2,Medarbejder!$T35,Q$7=Medarbejder!$U$2,Medarbejder!$U35)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_xlfn.IFS(X$7=Medarbejder!$O$2,Medarbejder!$O35,X$7=Medarbejder!$P$2,Medarbejder!$P35,X$7=Medarbejder!$Q$2,Medarbejder!$Q35,X$7=Medarbejder!$R$2,Medarbejder!$R35,X$7=Medarbejder!$S$2,Medarbejder!$S35,X$7=Medarbejder!$T$2,Medarbejder!$T35,X$7=Medarbejder!$U$2,Medarbejder!$U35)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$7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2"/>
        <v>0</v>
      </c>
      <c r="AJ41" s="90">
        <f>SUMIF($D$7:$AH$7,Medarbejder!$U$2,$D41:$AH41)</f>
        <v>0</v>
      </c>
      <c r="AK41" s="5">
        <f t="shared" si="3"/>
        <v>0</v>
      </c>
      <c r="AL41" s="5">
        <f t="shared" si="4"/>
        <v>0</v>
      </c>
      <c r="AM41" s="5">
        <f t="shared" si="5"/>
        <v>0</v>
      </c>
      <c r="AN41" s="5">
        <f t="shared" si="6"/>
        <v>0</v>
      </c>
      <c r="AO41" s="5">
        <f t="shared" si="7"/>
        <v>0</v>
      </c>
      <c r="AP41" s="5">
        <f t="shared" si="8"/>
        <v>0</v>
      </c>
      <c r="AQ41" s="54">
        <f>Medarbejder!F35</f>
        <v>0</v>
      </c>
      <c r="AR41" s="54">
        <f t="shared" si="9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_xlfn.IFS(J$7=Medarbejder!$O$2,Medarbejder!$O36,J$7=Medarbejder!$P$2,Medarbejder!$P36,J$7=Medarbejder!$Q$2,Medarbejder!$Q36,J$7=Medarbejder!$R$2,Medarbejder!$R36,J$7=Medarbejder!$S$2,Medarbejder!$S36,J$7=Medarbejder!$T$2,Medarbejder!$T36,J$7=Medarbejder!$U$2,Medarbejder!$U36)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_xlfn.IFS(Q$7=Medarbejder!$O$2,Medarbejder!$O36,Q$7=Medarbejder!$P$2,Medarbejder!$P36,Q$7=Medarbejder!$Q$2,Medarbejder!$Q36,Q$7=Medarbejder!$R$2,Medarbejder!$R36,Q$7=Medarbejder!$S$2,Medarbejder!$S36,Q$7=Medarbejder!$T$2,Medarbejder!$T36,Q$7=Medarbejder!$U$2,Medarbejder!$U36)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_xlfn.IFS(X$7=Medarbejder!$O$2,Medarbejder!$O36,X$7=Medarbejder!$P$2,Medarbejder!$P36,X$7=Medarbejder!$Q$2,Medarbejder!$Q36,X$7=Medarbejder!$R$2,Medarbejder!$R36,X$7=Medarbejder!$S$2,Medarbejder!$S36,X$7=Medarbejder!$T$2,Medarbejder!$T36,X$7=Medarbejder!$U$2,Medarbejder!$U36)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$7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2"/>
        <v>0</v>
      </c>
      <c r="AJ42" s="90">
        <f>SUMIF($D$7:$AH$7,Medarbejder!$U$2,$D42:$AH42)</f>
        <v>0</v>
      </c>
      <c r="AK42" s="5">
        <f t="shared" si="3"/>
        <v>0</v>
      </c>
      <c r="AL42" s="5">
        <f t="shared" si="4"/>
        <v>0</v>
      </c>
      <c r="AM42" s="5">
        <f t="shared" si="5"/>
        <v>0</v>
      </c>
      <c r="AN42" s="5">
        <f t="shared" si="6"/>
        <v>0</v>
      </c>
      <c r="AO42" s="5">
        <f t="shared" si="7"/>
        <v>0</v>
      </c>
      <c r="AP42" s="5">
        <f t="shared" si="8"/>
        <v>0</v>
      </c>
      <c r="AQ42" s="54">
        <f>Medarbejder!F36</f>
        <v>0</v>
      </c>
      <c r="AR42" s="54">
        <f t="shared" si="9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_xlfn.IFS(J$7=Medarbejder!$O$2,Medarbejder!$O37,J$7=Medarbejder!$P$2,Medarbejder!$P37,J$7=Medarbejder!$Q$2,Medarbejder!$Q37,J$7=Medarbejder!$R$2,Medarbejder!$R37,J$7=Medarbejder!$S$2,Medarbejder!$S37,J$7=Medarbejder!$T$2,Medarbejder!$T37,J$7=Medarbejder!$U$2,Medarbejder!$U37)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_xlfn.IFS(Q$7=Medarbejder!$O$2,Medarbejder!$O37,Q$7=Medarbejder!$P$2,Medarbejder!$P37,Q$7=Medarbejder!$Q$2,Medarbejder!$Q37,Q$7=Medarbejder!$R$2,Medarbejder!$R37,Q$7=Medarbejder!$S$2,Medarbejder!$S37,Q$7=Medarbejder!$T$2,Medarbejder!$T37,Q$7=Medarbejder!$U$2,Medarbejder!$U37)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_xlfn.IFS(X$7=Medarbejder!$O$2,Medarbejder!$O37,X$7=Medarbejder!$P$2,Medarbejder!$P37,X$7=Medarbejder!$Q$2,Medarbejder!$Q37,X$7=Medarbejder!$R$2,Medarbejder!$R37,X$7=Medarbejder!$S$2,Medarbejder!$S37,X$7=Medarbejder!$T$2,Medarbejder!$T37,X$7=Medarbejder!$U$2,Medarbejder!$U37)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$7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2"/>
        <v>0</v>
      </c>
      <c r="AJ43" s="90">
        <f>SUMIF($D$7:$AH$7,Medarbejder!$U$2,$D43:$AH43)</f>
        <v>0</v>
      </c>
      <c r="AK43" s="5">
        <f t="shared" si="3"/>
        <v>0</v>
      </c>
      <c r="AL43" s="5">
        <f t="shared" si="4"/>
        <v>0</v>
      </c>
      <c r="AM43" s="5">
        <f t="shared" si="5"/>
        <v>0</v>
      </c>
      <c r="AN43" s="5">
        <f t="shared" si="6"/>
        <v>0</v>
      </c>
      <c r="AO43" s="5">
        <f t="shared" si="7"/>
        <v>0</v>
      </c>
      <c r="AP43" s="5">
        <f t="shared" si="8"/>
        <v>0</v>
      </c>
      <c r="AQ43" s="54">
        <f>Medarbejder!F37</f>
        <v>0</v>
      </c>
      <c r="AR43" s="54">
        <f t="shared" si="9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_xlfn.IFS(J$7=Medarbejder!$O$2,Medarbejder!$O38,J$7=Medarbejder!$P$2,Medarbejder!$P38,J$7=Medarbejder!$Q$2,Medarbejder!$Q38,J$7=Medarbejder!$R$2,Medarbejder!$R38,J$7=Medarbejder!$S$2,Medarbejder!$S38,J$7=Medarbejder!$T$2,Medarbejder!$T38,J$7=Medarbejder!$U$2,Medarbejder!$U38)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_xlfn.IFS(Q$7=Medarbejder!$O$2,Medarbejder!$O38,Q$7=Medarbejder!$P$2,Medarbejder!$P38,Q$7=Medarbejder!$Q$2,Medarbejder!$Q38,Q$7=Medarbejder!$R$2,Medarbejder!$R38,Q$7=Medarbejder!$S$2,Medarbejder!$S38,Q$7=Medarbejder!$T$2,Medarbejder!$T38,Q$7=Medarbejder!$U$2,Medarbejder!$U38)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_xlfn.IFS(X$7=Medarbejder!$O$2,Medarbejder!$O38,X$7=Medarbejder!$P$2,Medarbejder!$P38,X$7=Medarbejder!$Q$2,Medarbejder!$Q38,X$7=Medarbejder!$R$2,Medarbejder!$R38,X$7=Medarbejder!$S$2,Medarbejder!$S38,X$7=Medarbejder!$T$2,Medarbejder!$T38,X$7=Medarbejder!$U$2,Medarbejder!$U38)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$7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2"/>
        <v>0</v>
      </c>
      <c r="AJ44" s="90">
        <f>SUMIF($D$7:$AH$7,Medarbejder!$U$2,$D44:$AH44)</f>
        <v>0</v>
      </c>
      <c r="AK44" s="5">
        <f t="shared" si="3"/>
        <v>0</v>
      </c>
      <c r="AL44" s="5">
        <f t="shared" si="4"/>
        <v>0</v>
      </c>
      <c r="AM44" s="5">
        <f t="shared" si="5"/>
        <v>0</v>
      </c>
      <c r="AN44" s="5">
        <f t="shared" si="6"/>
        <v>0</v>
      </c>
      <c r="AO44" s="5">
        <f t="shared" si="7"/>
        <v>0</v>
      </c>
      <c r="AP44" s="5">
        <f t="shared" si="8"/>
        <v>0</v>
      </c>
      <c r="AQ44" s="54">
        <f>Medarbejder!F38</f>
        <v>0</v>
      </c>
      <c r="AR44" s="54">
        <f t="shared" si="9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_xlfn.IFS(J$7=Medarbejder!$O$2,Medarbejder!$O39,J$7=Medarbejder!$P$2,Medarbejder!$P39,J$7=Medarbejder!$Q$2,Medarbejder!$Q39,J$7=Medarbejder!$R$2,Medarbejder!$R39,J$7=Medarbejder!$S$2,Medarbejder!$S39,J$7=Medarbejder!$T$2,Medarbejder!$T39,J$7=Medarbejder!$U$2,Medarbejder!$U39)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_xlfn.IFS(Q$7=Medarbejder!$O$2,Medarbejder!$O39,Q$7=Medarbejder!$P$2,Medarbejder!$P39,Q$7=Medarbejder!$Q$2,Medarbejder!$Q39,Q$7=Medarbejder!$R$2,Medarbejder!$R39,Q$7=Medarbejder!$S$2,Medarbejder!$S39,Q$7=Medarbejder!$T$2,Medarbejder!$T39,Q$7=Medarbejder!$U$2,Medarbejder!$U39)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_xlfn.IFS(X$7=Medarbejder!$O$2,Medarbejder!$O39,X$7=Medarbejder!$P$2,Medarbejder!$P39,X$7=Medarbejder!$Q$2,Medarbejder!$Q39,X$7=Medarbejder!$R$2,Medarbejder!$R39,X$7=Medarbejder!$S$2,Medarbejder!$S39,X$7=Medarbejder!$T$2,Medarbejder!$T39,X$7=Medarbejder!$U$2,Medarbejder!$U39)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$7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2"/>
        <v>0</v>
      </c>
      <c r="AJ45" s="90">
        <f>SUMIF($D$7:$AH$7,Medarbejder!$U$2,$D45:$AH45)</f>
        <v>0</v>
      </c>
      <c r="AK45" s="5">
        <f t="shared" si="3"/>
        <v>0</v>
      </c>
      <c r="AL45" s="5">
        <f t="shared" si="4"/>
        <v>0</v>
      </c>
      <c r="AM45" s="5">
        <f t="shared" si="5"/>
        <v>0</v>
      </c>
      <c r="AN45" s="5">
        <f t="shared" si="6"/>
        <v>0</v>
      </c>
      <c r="AO45" s="5">
        <f t="shared" si="7"/>
        <v>0</v>
      </c>
      <c r="AP45" s="5">
        <f t="shared" si="8"/>
        <v>0</v>
      </c>
      <c r="AQ45" s="54">
        <f>Medarbejder!F39</f>
        <v>0</v>
      </c>
      <c r="AR45" s="54">
        <f t="shared" si="9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_xlfn.IFS(J$7=Medarbejder!$O$2,Medarbejder!$O40,J$7=Medarbejder!$P$2,Medarbejder!$P40,J$7=Medarbejder!$Q$2,Medarbejder!$Q40,J$7=Medarbejder!$R$2,Medarbejder!$R40,J$7=Medarbejder!$S$2,Medarbejder!$S40,J$7=Medarbejder!$T$2,Medarbejder!$T40,J$7=Medarbejder!$U$2,Medarbejder!$U40)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_xlfn.IFS(Q$7=Medarbejder!$O$2,Medarbejder!$O40,Q$7=Medarbejder!$P$2,Medarbejder!$P40,Q$7=Medarbejder!$Q$2,Medarbejder!$Q40,Q$7=Medarbejder!$R$2,Medarbejder!$R40,Q$7=Medarbejder!$S$2,Medarbejder!$S40,Q$7=Medarbejder!$T$2,Medarbejder!$T40,Q$7=Medarbejder!$U$2,Medarbejder!$U40)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_xlfn.IFS(X$7=Medarbejder!$O$2,Medarbejder!$O40,X$7=Medarbejder!$P$2,Medarbejder!$P40,X$7=Medarbejder!$Q$2,Medarbejder!$Q40,X$7=Medarbejder!$R$2,Medarbejder!$R40,X$7=Medarbejder!$S$2,Medarbejder!$S40,X$7=Medarbejder!$T$2,Medarbejder!$T40,X$7=Medarbejder!$U$2,Medarbejder!$U40)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$7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2"/>
        <v>0</v>
      </c>
      <c r="AJ46" s="90">
        <f>SUMIF($D$7:$AH$7,Medarbejder!$U$2,$D46:$AH46)</f>
        <v>0</v>
      </c>
      <c r="AK46" s="5">
        <f t="shared" si="3"/>
        <v>0</v>
      </c>
      <c r="AL46" s="5">
        <f t="shared" si="4"/>
        <v>0</v>
      </c>
      <c r="AM46" s="5">
        <f t="shared" si="5"/>
        <v>0</v>
      </c>
      <c r="AN46" s="5">
        <f t="shared" si="6"/>
        <v>0</v>
      </c>
      <c r="AO46" s="5">
        <f t="shared" si="7"/>
        <v>0</v>
      </c>
      <c r="AP46" s="5">
        <f t="shared" si="8"/>
        <v>0</v>
      </c>
      <c r="AQ46" s="54">
        <f>Medarbejder!F40</f>
        <v>0</v>
      </c>
      <c r="AR46" s="54">
        <f t="shared" si="9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_xlfn.IFS(J$7=Medarbejder!$O$2,Medarbejder!$O41,J$7=Medarbejder!$P$2,Medarbejder!$P41,J$7=Medarbejder!$Q$2,Medarbejder!$Q41,J$7=Medarbejder!$R$2,Medarbejder!$R41,J$7=Medarbejder!$S$2,Medarbejder!$S41,J$7=Medarbejder!$T$2,Medarbejder!$T41,J$7=Medarbejder!$U$2,Medarbejder!$U41)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_xlfn.IFS(Q$7=Medarbejder!$O$2,Medarbejder!$O41,Q$7=Medarbejder!$P$2,Medarbejder!$P41,Q$7=Medarbejder!$Q$2,Medarbejder!$Q41,Q$7=Medarbejder!$R$2,Medarbejder!$R41,Q$7=Medarbejder!$S$2,Medarbejder!$S41,Q$7=Medarbejder!$T$2,Medarbejder!$T41,Q$7=Medarbejder!$U$2,Medarbejder!$U41)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_xlfn.IFS(X$7=Medarbejder!$O$2,Medarbejder!$O41,X$7=Medarbejder!$P$2,Medarbejder!$P41,X$7=Medarbejder!$Q$2,Medarbejder!$Q41,X$7=Medarbejder!$R$2,Medarbejder!$R41,X$7=Medarbejder!$S$2,Medarbejder!$S41,X$7=Medarbejder!$T$2,Medarbejder!$T41,X$7=Medarbejder!$U$2,Medarbejder!$U41)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$7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2"/>
        <v>0</v>
      </c>
      <c r="AJ47" s="90">
        <f>SUMIF($D$7:$AH$7,Medarbejder!$U$2,$D47:$AH47)</f>
        <v>0</v>
      </c>
      <c r="AK47" s="5">
        <f t="shared" si="3"/>
        <v>0</v>
      </c>
      <c r="AL47" s="5">
        <f t="shared" si="4"/>
        <v>0</v>
      </c>
      <c r="AM47" s="5">
        <f t="shared" si="5"/>
        <v>0</v>
      </c>
      <c r="AN47" s="5">
        <f t="shared" si="6"/>
        <v>0</v>
      </c>
      <c r="AO47" s="5">
        <f t="shared" si="7"/>
        <v>0</v>
      </c>
      <c r="AP47" s="5">
        <f t="shared" si="8"/>
        <v>0</v>
      </c>
      <c r="AQ47" s="54">
        <f>Medarbejder!F41</f>
        <v>0</v>
      </c>
      <c r="AR47" s="54">
        <f t="shared" si="9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_xlfn.IFS(J$7=Medarbejder!$O$2,Medarbejder!$O42,J$7=Medarbejder!$P$2,Medarbejder!$P42,J$7=Medarbejder!$Q$2,Medarbejder!$Q42,J$7=Medarbejder!$R$2,Medarbejder!$R42,J$7=Medarbejder!$S$2,Medarbejder!$S42,J$7=Medarbejder!$T$2,Medarbejder!$T42,J$7=Medarbejder!$U$2,Medarbejder!$U42)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_xlfn.IFS(Q$7=Medarbejder!$O$2,Medarbejder!$O42,Q$7=Medarbejder!$P$2,Medarbejder!$P42,Q$7=Medarbejder!$Q$2,Medarbejder!$Q42,Q$7=Medarbejder!$R$2,Medarbejder!$R42,Q$7=Medarbejder!$S$2,Medarbejder!$S42,Q$7=Medarbejder!$T$2,Medarbejder!$T42,Q$7=Medarbejder!$U$2,Medarbejder!$U42)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_xlfn.IFS(X$7=Medarbejder!$O$2,Medarbejder!$O42,X$7=Medarbejder!$P$2,Medarbejder!$P42,X$7=Medarbejder!$Q$2,Medarbejder!$Q42,X$7=Medarbejder!$R$2,Medarbejder!$R42,X$7=Medarbejder!$S$2,Medarbejder!$S42,X$7=Medarbejder!$T$2,Medarbejder!$T42,X$7=Medarbejder!$U$2,Medarbejder!$U42)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$7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2"/>
        <v>0</v>
      </c>
      <c r="AJ48" s="90">
        <f>SUMIF($D$7:$AH$7,Medarbejder!$U$2,$D48:$AH48)</f>
        <v>0</v>
      </c>
      <c r="AK48" s="5">
        <f t="shared" si="3"/>
        <v>0</v>
      </c>
      <c r="AL48" s="5">
        <f t="shared" si="4"/>
        <v>0</v>
      </c>
      <c r="AM48" s="5">
        <f t="shared" si="5"/>
        <v>0</v>
      </c>
      <c r="AN48" s="5">
        <f t="shared" si="6"/>
        <v>0</v>
      </c>
      <c r="AO48" s="5">
        <f t="shared" si="7"/>
        <v>0</v>
      </c>
      <c r="AP48" s="5">
        <f t="shared" si="8"/>
        <v>0</v>
      </c>
      <c r="AQ48" s="54">
        <f>Medarbejder!F42</f>
        <v>0</v>
      </c>
      <c r="AR48" s="54">
        <f t="shared" si="9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_xlfn.IFS(J$7=Medarbejder!$O$2,Medarbejder!$O43,J$7=Medarbejder!$P$2,Medarbejder!$P43,J$7=Medarbejder!$Q$2,Medarbejder!$Q43,J$7=Medarbejder!$R$2,Medarbejder!$R43,J$7=Medarbejder!$S$2,Medarbejder!$S43,J$7=Medarbejder!$T$2,Medarbejder!$T43,J$7=Medarbejder!$U$2,Medarbejder!$U43)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_xlfn.IFS(Q$7=Medarbejder!$O$2,Medarbejder!$O43,Q$7=Medarbejder!$P$2,Medarbejder!$P43,Q$7=Medarbejder!$Q$2,Medarbejder!$Q43,Q$7=Medarbejder!$R$2,Medarbejder!$R43,Q$7=Medarbejder!$S$2,Medarbejder!$S43,Q$7=Medarbejder!$T$2,Medarbejder!$T43,Q$7=Medarbejder!$U$2,Medarbejder!$U43)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_xlfn.IFS(X$7=Medarbejder!$O$2,Medarbejder!$O43,X$7=Medarbejder!$P$2,Medarbejder!$P43,X$7=Medarbejder!$Q$2,Medarbejder!$Q43,X$7=Medarbejder!$R$2,Medarbejder!$R43,X$7=Medarbejder!$S$2,Medarbejder!$S43,X$7=Medarbejder!$T$2,Medarbejder!$T43,X$7=Medarbejder!$U$2,Medarbejder!$U43)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$7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2"/>
        <v>0</v>
      </c>
      <c r="AJ49" s="90">
        <f>SUMIF($D$7:$AH$7,Medarbejder!$U$2,$D49:$AH49)</f>
        <v>0</v>
      </c>
      <c r="AK49" s="5">
        <f t="shared" si="3"/>
        <v>0</v>
      </c>
      <c r="AL49" s="5">
        <f t="shared" si="4"/>
        <v>0</v>
      </c>
      <c r="AM49" s="5">
        <f t="shared" si="5"/>
        <v>0</v>
      </c>
      <c r="AN49" s="5">
        <f t="shared" si="6"/>
        <v>0</v>
      </c>
      <c r="AO49" s="5">
        <f t="shared" si="7"/>
        <v>0</v>
      </c>
      <c r="AP49" s="5">
        <f t="shared" si="8"/>
        <v>0</v>
      </c>
      <c r="AQ49" s="54">
        <f>Medarbejder!F43</f>
        <v>0</v>
      </c>
      <c r="AR49" s="54">
        <f t="shared" si="9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_xlfn.IFS(J$7=Medarbejder!$O$2,Medarbejder!$O44,J$7=Medarbejder!$P$2,Medarbejder!$P44,J$7=Medarbejder!$Q$2,Medarbejder!$Q44,J$7=Medarbejder!$R$2,Medarbejder!$R44,J$7=Medarbejder!$S$2,Medarbejder!$S44,J$7=Medarbejder!$T$2,Medarbejder!$T44,J$7=Medarbejder!$U$2,Medarbejder!$U44)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_xlfn.IFS(Q$7=Medarbejder!$O$2,Medarbejder!$O44,Q$7=Medarbejder!$P$2,Medarbejder!$P44,Q$7=Medarbejder!$Q$2,Medarbejder!$Q44,Q$7=Medarbejder!$R$2,Medarbejder!$R44,Q$7=Medarbejder!$S$2,Medarbejder!$S44,Q$7=Medarbejder!$T$2,Medarbejder!$T44,Q$7=Medarbejder!$U$2,Medarbejder!$U44)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_xlfn.IFS(X$7=Medarbejder!$O$2,Medarbejder!$O44,X$7=Medarbejder!$P$2,Medarbejder!$P44,X$7=Medarbejder!$Q$2,Medarbejder!$Q44,X$7=Medarbejder!$R$2,Medarbejder!$R44,X$7=Medarbejder!$S$2,Medarbejder!$S44,X$7=Medarbejder!$T$2,Medarbejder!$T44,X$7=Medarbejder!$U$2,Medarbejder!$U44)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$7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2"/>
        <v>0</v>
      </c>
      <c r="AJ50" s="90">
        <f>SUMIF($D$7:$AH$7,Medarbejder!$U$2,$D50:$AH50)</f>
        <v>0</v>
      </c>
      <c r="AK50" s="5">
        <f t="shared" si="3"/>
        <v>0</v>
      </c>
      <c r="AL50" s="5">
        <f t="shared" si="4"/>
        <v>0</v>
      </c>
      <c r="AM50" s="5">
        <f t="shared" si="5"/>
        <v>0</v>
      </c>
      <c r="AN50" s="5">
        <f t="shared" si="6"/>
        <v>0</v>
      </c>
      <c r="AO50" s="5">
        <f t="shared" si="7"/>
        <v>0</v>
      </c>
      <c r="AP50" s="5">
        <f t="shared" si="8"/>
        <v>0</v>
      </c>
      <c r="AQ50" s="54">
        <f>Medarbejder!F44</f>
        <v>0</v>
      </c>
      <c r="AR50" s="54">
        <f t="shared" si="9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_xlfn.IFS(J$7=Medarbejder!$O$2,Medarbejder!$O45,J$7=Medarbejder!$P$2,Medarbejder!$P45,J$7=Medarbejder!$Q$2,Medarbejder!$Q45,J$7=Medarbejder!$R$2,Medarbejder!$R45,J$7=Medarbejder!$S$2,Medarbejder!$S45,J$7=Medarbejder!$T$2,Medarbejder!$T45,J$7=Medarbejder!$U$2,Medarbejder!$U45)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_xlfn.IFS(Q$7=Medarbejder!$O$2,Medarbejder!$O45,Q$7=Medarbejder!$P$2,Medarbejder!$P45,Q$7=Medarbejder!$Q$2,Medarbejder!$Q45,Q$7=Medarbejder!$R$2,Medarbejder!$R45,Q$7=Medarbejder!$S$2,Medarbejder!$S45,Q$7=Medarbejder!$T$2,Medarbejder!$T45,Q$7=Medarbejder!$U$2,Medarbejder!$U45)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_xlfn.IFS(X$7=Medarbejder!$O$2,Medarbejder!$O45,X$7=Medarbejder!$P$2,Medarbejder!$P45,X$7=Medarbejder!$Q$2,Medarbejder!$Q45,X$7=Medarbejder!$R$2,Medarbejder!$R45,X$7=Medarbejder!$S$2,Medarbejder!$S45,X$7=Medarbejder!$T$2,Medarbejder!$T45,X$7=Medarbejder!$U$2,Medarbejder!$U45)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$7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2"/>
        <v>0</v>
      </c>
      <c r="AJ51" s="90">
        <f>SUMIF($D$7:$AH$7,Medarbejder!$U$2,$D51:$AH51)</f>
        <v>0</v>
      </c>
      <c r="AK51" s="5">
        <f t="shared" si="3"/>
        <v>0</v>
      </c>
      <c r="AL51" s="5">
        <f t="shared" si="4"/>
        <v>0</v>
      </c>
      <c r="AM51" s="5">
        <f t="shared" si="5"/>
        <v>0</v>
      </c>
      <c r="AN51" s="5">
        <f t="shared" si="6"/>
        <v>0</v>
      </c>
      <c r="AO51" s="5">
        <f t="shared" si="7"/>
        <v>0</v>
      </c>
      <c r="AP51" s="5">
        <f t="shared" si="8"/>
        <v>0</v>
      </c>
      <c r="AQ51" s="54">
        <f>Medarbejder!F45</f>
        <v>0</v>
      </c>
      <c r="AR51" s="54">
        <f t="shared" si="9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_xlfn.IFS(J$7=Medarbejder!$O$2,Medarbejder!$O46,J$7=Medarbejder!$P$2,Medarbejder!$P46,J$7=Medarbejder!$Q$2,Medarbejder!$Q46,J$7=Medarbejder!$R$2,Medarbejder!$R46,J$7=Medarbejder!$S$2,Medarbejder!$S46,J$7=Medarbejder!$T$2,Medarbejder!$T46,J$7=Medarbejder!$U$2,Medarbejder!$U46)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_xlfn.IFS(Q$7=Medarbejder!$O$2,Medarbejder!$O46,Q$7=Medarbejder!$P$2,Medarbejder!$P46,Q$7=Medarbejder!$Q$2,Medarbejder!$Q46,Q$7=Medarbejder!$R$2,Medarbejder!$R46,Q$7=Medarbejder!$S$2,Medarbejder!$S46,Q$7=Medarbejder!$T$2,Medarbejder!$T46,Q$7=Medarbejder!$U$2,Medarbejder!$U46)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_xlfn.IFS(X$7=Medarbejder!$O$2,Medarbejder!$O46,X$7=Medarbejder!$P$2,Medarbejder!$P46,X$7=Medarbejder!$Q$2,Medarbejder!$Q46,X$7=Medarbejder!$R$2,Medarbejder!$R46,X$7=Medarbejder!$S$2,Medarbejder!$S46,X$7=Medarbejder!$T$2,Medarbejder!$T46,X$7=Medarbejder!$U$2,Medarbejder!$U46)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$7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2"/>
        <v>0</v>
      </c>
      <c r="AJ52" s="90">
        <f>SUMIF($D$7:$AH$7,Medarbejder!$U$2,$D52:$AH52)</f>
        <v>0</v>
      </c>
      <c r="AK52" s="5">
        <f t="shared" si="3"/>
        <v>0</v>
      </c>
      <c r="AL52" s="5">
        <f t="shared" si="4"/>
        <v>0</v>
      </c>
      <c r="AM52" s="5">
        <f t="shared" si="5"/>
        <v>0</v>
      </c>
      <c r="AN52" s="5">
        <f t="shared" si="6"/>
        <v>0</v>
      </c>
      <c r="AO52" s="5">
        <f t="shared" si="7"/>
        <v>0</v>
      </c>
      <c r="AP52" s="5">
        <f t="shared" si="8"/>
        <v>0</v>
      </c>
      <c r="AQ52" s="54">
        <f>Medarbejder!F46</f>
        <v>0</v>
      </c>
      <c r="AR52" s="54">
        <f t="shared" si="9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_xlfn.IFS(J$7=Medarbejder!$O$2,Medarbejder!$O47,J$7=Medarbejder!$P$2,Medarbejder!$P47,J$7=Medarbejder!$Q$2,Medarbejder!$Q47,J$7=Medarbejder!$R$2,Medarbejder!$R47,J$7=Medarbejder!$S$2,Medarbejder!$S47,J$7=Medarbejder!$T$2,Medarbejder!$T47,J$7=Medarbejder!$U$2,Medarbejder!$U47)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_xlfn.IFS(Q$7=Medarbejder!$O$2,Medarbejder!$O47,Q$7=Medarbejder!$P$2,Medarbejder!$P47,Q$7=Medarbejder!$Q$2,Medarbejder!$Q47,Q$7=Medarbejder!$R$2,Medarbejder!$R47,Q$7=Medarbejder!$S$2,Medarbejder!$S47,Q$7=Medarbejder!$T$2,Medarbejder!$T47,Q$7=Medarbejder!$U$2,Medarbejder!$U47)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_xlfn.IFS(X$7=Medarbejder!$O$2,Medarbejder!$O47,X$7=Medarbejder!$P$2,Medarbejder!$P47,X$7=Medarbejder!$Q$2,Medarbejder!$Q47,X$7=Medarbejder!$R$2,Medarbejder!$R47,X$7=Medarbejder!$S$2,Medarbejder!$S47,X$7=Medarbejder!$T$2,Medarbejder!$T47,X$7=Medarbejder!$U$2,Medarbejder!$U47)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$7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2"/>
        <v>0</v>
      </c>
      <c r="AJ53" s="90">
        <f>SUMIF($D$7:$AH$7,Medarbejder!$U$2,$D53:$AH53)</f>
        <v>0</v>
      </c>
      <c r="AK53" s="5">
        <f t="shared" si="3"/>
        <v>0</v>
      </c>
      <c r="AL53" s="5">
        <f t="shared" si="4"/>
        <v>0</v>
      </c>
      <c r="AM53" s="5">
        <f t="shared" si="5"/>
        <v>0</v>
      </c>
      <c r="AN53" s="5">
        <f t="shared" si="6"/>
        <v>0</v>
      </c>
      <c r="AO53" s="5">
        <f t="shared" si="7"/>
        <v>0</v>
      </c>
      <c r="AP53" s="5">
        <f t="shared" si="8"/>
        <v>0</v>
      </c>
      <c r="AQ53" s="54">
        <f>Medarbejder!F47</f>
        <v>0</v>
      </c>
      <c r="AR53" s="54">
        <f t="shared" si="9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_xlfn.IFS(J$7=Medarbejder!$O$2,Medarbejder!$O48,J$7=Medarbejder!$P$2,Medarbejder!$P48,J$7=Medarbejder!$Q$2,Medarbejder!$Q48,J$7=Medarbejder!$R$2,Medarbejder!$R48,J$7=Medarbejder!$S$2,Medarbejder!$S48,J$7=Medarbejder!$T$2,Medarbejder!$T48,J$7=Medarbejder!$U$2,Medarbejder!$U48)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_xlfn.IFS(Q$7=Medarbejder!$O$2,Medarbejder!$O48,Q$7=Medarbejder!$P$2,Medarbejder!$P48,Q$7=Medarbejder!$Q$2,Medarbejder!$Q48,Q$7=Medarbejder!$R$2,Medarbejder!$R48,Q$7=Medarbejder!$S$2,Medarbejder!$S48,Q$7=Medarbejder!$T$2,Medarbejder!$T48,Q$7=Medarbejder!$U$2,Medarbejder!$U48)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_xlfn.IFS(X$7=Medarbejder!$O$2,Medarbejder!$O48,X$7=Medarbejder!$P$2,Medarbejder!$P48,X$7=Medarbejder!$Q$2,Medarbejder!$Q48,X$7=Medarbejder!$R$2,Medarbejder!$R48,X$7=Medarbejder!$S$2,Medarbejder!$S48,X$7=Medarbejder!$T$2,Medarbejder!$T48,X$7=Medarbejder!$U$2,Medarbejder!$U48)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$7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2"/>
        <v>0</v>
      </c>
      <c r="AJ54" s="90">
        <f>SUMIF($D$7:$AH$7,Medarbejder!$U$2,$D54:$AH54)</f>
        <v>0</v>
      </c>
      <c r="AK54" s="5">
        <f t="shared" si="3"/>
        <v>0</v>
      </c>
      <c r="AL54" s="5">
        <f t="shared" si="4"/>
        <v>0</v>
      </c>
      <c r="AM54" s="5">
        <f t="shared" si="5"/>
        <v>0</v>
      </c>
      <c r="AN54" s="5">
        <f t="shared" si="6"/>
        <v>0</v>
      </c>
      <c r="AO54" s="5">
        <f t="shared" si="7"/>
        <v>0</v>
      </c>
      <c r="AP54" s="5">
        <f t="shared" si="8"/>
        <v>0</v>
      </c>
      <c r="AQ54" s="54">
        <f>Medarbejder!F48</f>
        <v>0</v>
      </c>
      <c r="AR54" s="54">
        <f t="shared" si="9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_xlfn.IFS(J$7=Medarbejder!$O$2,Medarbejder!$O49,J$7=Medarbejder!$P$2,Medarbejder!$P49,J$7=Medarbejder!$Q$2,Medarbejder!$Q49,J$7=Medarbejder!$R$2,Medarbejder!$R49,J$7=Medarbejder!$S$2,Medarbejder!$S49,J$7=Medarbejder!$T$2,Medarbejder!$T49,J$7=Medarbejder!$U$2,Medarbejder!$U49)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_xlfn.IFS(Q$7=Medarbejder!$O$2,Medarbejder!$O49,Q$7=Medarbejder!$P$2,Medarbejder!$P49,Q$7=Medarbejder!$Q$2,Medarbejder!$Q49,Q$7=Medarbejder!$R$2,Medarbejder!$R49,Q$7=Medarbejder!$S$2,Medarbejder!$S49,Q$7=Medarbejder!$T$2,Medarbejder!$T49,Q$7=Medarbejder!$U$2,Medarbejder!$U49)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_xlfn.IFS(X$7=Medarbejder!$O$2,Medarbejder!$O49,X$7=Medarbejder!$P$2,Medarbejder!$P49,X$7=Medarbejder!$Q$2,Medarbejder!$Q49,X$7=Medarbejder!$R$2,Medarbejder!$R49,X$7=Medarbejder!$S$2,Medarbejder!$S49,X$7=Medarbejder!$T$2,Medarbejder!$T49,X$7=Medarbejder!$U$2,Medarbejder!$U49)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$7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2"/>
        <v>0</v>
      </c>
      <c r="AJ55" s="90">
        <f>SUMIF($D$7:$AH$7,Medarbejder!$U$2,$D55:$AH55)</f>
        <v>0</v>
      </c>
      <c r="AK55" s="5">
        <f t="shared" si="3"/>
        <v>0</v>
      </c>
      <c r="AL55" s="5">
        <f t="shared" si="4"/>
        <v>0</v>
      </c>
      <c r="AM55" s="5">
        <f t="shared" si="5"/>
        <v>0</v>
      </c>
      <c r="AN55" s="5">
        <f t="shared" si="6"/>
        <v>0</v>
      </c>
      <c r="AO55" s="5">
        <f t="shared" si="7"/>
        <v>0</v>
      </c>
      <c r="AP55" s="5">
        <f t="shared" si="8"/>
        <v>0</v>
      </c>
      <c r="AQ55" s="54">
        <f>Medarbejder!F49</f>
        <v>0</v>
      </c>
      <c r="AR55" s="54">
        <f t="shared" si="9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_xlfn.IFS(J$7=Medarbejder!$O$2,Medarbejder!$O50,J$7=Medarbejder!$P$2,Medarbejder!$P50,J$7=Medarbejder!$Q$2,Medarbejder!$Q50,J$7=Medarbejder!$R$2,Medarbejder!$R50,J$7=Medarbejder!$S$2,Medarbejder!$S50,J$7=Medarbejder!$T$2,Medarbejder!$T50,J$7=Medarbejder!$U$2,Medarbejder!$U50)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_xlfn.IFS(Q$7=Medarbejder!$O$2,Medarbejder!$O50,Q$7=Medarbejder!$P$2,Medarbejder!$P50,Q$7=Medarbejder!$Q$2,Medarbejder!$Q50,Q$7=Medarbejder!$R$2,Medarbejder!$R50,Q$7=Medarbejder!$S$2,Medarbejder!$S50,Q$7=Medarbejder!$T$2,Medarbejder!$T50,Q$7=Medarbejder!$U$2,Medarbejder!$U50)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_xlfn.IFS(X$7=Medarbejder!$O$2,Medarbejder!$O50,X$7=Medarbejder!$P$2,Medarbejder!$P50,X$7=Medarbejder!$Q$2,Medarbejder!$Q50,X$7=Medarbejder!$R$2,Medarbejder!$R50,X$7=Medarbejder!$S$2,Medarbejder!$S50,X$7=Medarbejder!$T$2,Medarbejder!$T50,X$7=Medarbejder!$U$2,Medarbejder!$U50)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$7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2"/>
        <v>0</v>
      </c>
      <c r="AJ56" s="90">
        <f>SUMIF($D$7:$AH$7,Medarbejder!$U$2,$D56:$AH56)</f>
        <v>0</v>
      </c>
      <c r="AK56" s="5">
        <f t="shared" si="3"/>
        <v>0</v>
      </c>
      <c r="AL56" s="5">
        <f t="shared" si="4"/>
        <v>0</v>
      </c>
      <c r="AM56" s="5">
        <f t="shared" si="5"/>
        <v>0</v>
      </c>
      <c r="AN56" s="5">
        <f t="shared" si="6"/>
        <v>0</v>
      </c>
      <c r="AO56" s="5">
        <f t="shared" si="7"/>
        <v>0</v>
      </c>
      <c r="AP56" s="5">
        <f t="shared" si="8"/>
        <v>0</v>
      </c>
      <c r="AQ56" s="54">
        <f>Medarbejder!F50</f>
        <v>0</v>
      </c>
      <c r="AR56" s="54">
        <f t="shared" si="9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_xlfn.IFS(J$7=Medarbejder!$O$2,Medarbejder!$O51,J$7=Medarbejder!$P$2,Medarbejder!$P51,J$7=Medarbejder!$Q$2,Medarbejder!$Q51,J$7=Medarbejder!$R$2,Medarbejder!$R51,J$7=Medarbejder!$S$2,Medarbejder!$S51,J$7=Medarbejder!$T$2,Medarbejder!$T51,J$7=Medarbejder!$U$2,Medarbejder!$U51)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_xlfn.IFS(Q$7=Medarbejder!$O$2,Medarbejder!$O51,Q$7=Medarbejder!$P$2,Medarbejder!$P51,Q$7=Medarbejder!$Q$2,Medarbejder!$Q51,Q$7=Medarbejder!$R$2,Medarbejder!$R51,Q$7=Medarbejder!$S$2,Medarbejder!$S51,Q$7=Medarbejder!$T$2,Medarbejder!$T51,Q$7=Medarbejder!$U$2,Medarbejder!$U51)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_xlfn.IFS(X$7=Medarbejder!$O$2,Medarbejder!$O51,X$7=Medarbejder!$P$2,Medarbejder!$P51,X$7=Medarbejder!$Q$2,Medarbejder!$Q51,X$7=Medarbejder!$R$2,Medarbejder!$R51,X$7=Medarbejder!$S$2,Medarbejder!$S51,X$7=Medarbejder!$T$2,Medarbejder!$T51,X$7=Medarbejder!$U$2,Medarbejder!$U51)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$7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2"/>
        <v>0</v>
      </c>
      <c r="AJ57" s="90">
        <f>SUMIF($D$7:$AH$7,Medarbejder!$U$2,$D57:$AH57)</f>
        <v>0</v>
      </c>
      <c r="AK57" s="5">
        <f t="shared" si="3"/>
        <v>0</v>
      </c>
      <c r="AL57" s="5">
        <f t="shared" si="4"/>
        <v>0</v>
      </c>
      <c r="AM57" s="5">
        <f t="shared" si="5"/>
        <v>0</v>
      </c>
      <c r="AN57" s="5">
        <f t="shared" si="6"/>
        <v>0</v>
      </c>
      <c r="AO57" s="5">
        <f t="shared" si="7"/>
        <v>0</v>
      </c>
      <c r="AP57" s="5">
        <f t="shared" si="8"/>
        <v>0</v>
      </c>
      <c r="AQ57" s="54">
        <f>Medarbejder!F51</f>
        <v>0</v>
      </c>
      <c r="AR57" s="54">
        <f t="shared" si="9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_xlfn.IFS(J$7=Medarbejder!$O$2,Medarbejder!$O52,J$7=Medarbejder!$P$2,Medarbejder!$P52,J$7=Medarbejder!$Q$2,Medarbejder!$Q52,J$7=Medarbejder!$R$2,Medarbejder!$R52,J$7=Medarbejder!$S$2,Medarbejder!$S52,J$7=Medarbejder!$T$2,Medarbejder!$T52,J$7=Medarbejder!$U$2,Medarbejder!$U52)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_xlfn.IFS(Q$7=Medarbejder!$O$2,Medarbejder!$O52,Q$7=Medarbejder!$P$2,Medarbejder!$P52,Q$7=Medarbejder!$Q$2,Medarbejder!$Q52,Q$7=Medarbejder!$R$2,Medarbejder!$R52,Q$7=Medarbejder!$S$2,Medarbejder!$S52,Q$7=Medarbejder!$T$2,Medarbejder!$T52,Q$7=Medarbejder!$U$2,Medarbejder!$U52)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_xlfn.IFS(X$7=Medarbejder!$O$2,Medarbejder!$O52,X$7=Medarbejder!$P$2,Medarbejder!$P52,X$7=Medarbejder!$Q$2,Medarbejder!$Q52,X$7=Medarbejder!$R$2,Medarbejder!$R52,X$7=Medarbejder!$S$2,Medarbejder!$S52,X$7=Medarbejder!$T$2,Medarbejder!$T52,X$7=Medarbejder!$U$2,Medarbejder!$U52)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$7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2"/>
        <v>0</v>
      </c>
      <c r="AJ58" s="90">
        <f>SUMIF($D$7:$AH$7,Medarbejder!$U$2,$D58:$AH58)</f>
        <v>0</v>
      </c>
      <c r="AK58" s="5">
        <f t="shared" si="3"/>
        <v>0</v>
      </c>
      <c r="AL58" s="5">
        <f t="shared" si="4"/>
        <v>0</v>
      </c>
      <c r="AM58" s="5">
        <f t="shared" si="5"/>
        <v>0</v>
      </c>
      <c r="AN58" s="5">
        <f t="shared" si="6"/>
        <v>0</v>
      </c>
      <c r="AO58" s="5">
        <f t="shared" si="7"/>
        <v>0</v>
      </c>
      <c r="AP58" s="5">
        <f t="shared" si="8"/>
        <v>0</v>
      </c>
      <c r="AQ58" s="54">
        <f>Medarbejder!F52</f>
        <v>0</v>
      </c>
      <c r="AR58" s="54">
        <f t="shared" si="9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_xlfn.IFS(J$7=Medarbejder!$O$2,Medarbejder!$O53,J$7=Medarbejder!$P$2,Medarbejder!$P53,J$7=Medarbejder!$Q$2,Medarbejder!$Q53,J$7=Medarbejder!$R$2,Medarbejder!$R53,J$7=Medarbejder!$S$2,Medarbejder!$S53,J$7=Medarbejder!$T$2,Medarbejder!$T53,J$7=Medarbejder!$U$2,Medarbejder!$U53)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_xlfn.IFS(Q$7=Medarbejder!$O$2,Medarbejder!$O53,Q$7=Medarbejder!$P$2,Medarbejder!$P53,Q$7=Medarbejder!$Q$2,Medarbejder!$Q53,Q$7=Medarbejder!$R$2,Medarbejder!$R53,Q$7=Medarbejder!$S$2,Medarbejder!$S53,Q$7=Medarbejder!$T$2,Medarbejder!$T53,Q$7=Medarbejder!$U$2,Medarbejder!$U53)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_xlfn.IFS(X$7=Medarbejder!$O$2,Medarbejder!$O53,X$7=Medarbejder!$P$2,Medarbejder!$P53,X$7=Medarbejder!$Q$2,Medarbejder!$Q53,X$7=Medarbejder!$R$2,Medarbejder!$R53,X$7=Medarbejder!$S$2,Medarbejder!$S53,X$7=Medarbejder!$T$2,Medarbejder!$T53,X$7=Medarbejder!$U$2,Medarbejder!$U53)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$7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2"/>
        <v>0</v>
      </c>
      <c r="AJ59" s="90">
        <f>SUMIF($D$7:$AH$7,Medarbejder!$U$2,$D59:$AH59)</f>
        <v>0</v>
      </c>
      <c r="AK59" s="5">
        <f t="shared" si="3"/>
        <v>0</v>
      </c>
      <c r="AL59" s="5">
        <f t="shared" si="4"/>
        <v>0</v>
      </c>
      <c r="AM59" s="5">
        <f t="shared" si="5"/>
        <v>0</v>
      </c>
      <c r="AN59" s="5">
        <f t="shared" si="6"/>
        <v>0</v>
      </c>
      <c r="AO59" s="5">
        <f t="shared" si="7"/>
        <v>0</v>
      </c>
      <c r="AP59" s="5">
        <f t="shared" si="8"/>
        <v>0</v>
      </c>
      <c r="AQ59" s="54">
        <f>Medarbejder!F53</f>
        <v>0</v>
      </c>
      <c r="AR59" s="54">
        <f t="shared" si="9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_xlfn.IFS(J$7=Medarbejder!$O$2,Medarbejder!$O54,J$7=Medarbejder!$P$2,Medarbejder!$P54,J$7=Medarbejder!$Q$2,Medarbejder!$Q54,J$7=Medarbejder!$R$2,Medarbejder!$R54,J$7=Medarbejder!$S$2,Medarbejder!$S54,J$7=Medarbejder!$T$2,Medarbejder!$T54,J$7=Medarbejder!$U$2,Medarbejder!$U54)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_xlfn.IFS(Q$7=Medarbejder!$O$2,Medarbejder!$O54,Q$7=Medarbejder!$P$2,Medarbejder!$P54,Q$7=Medarbejder!$Q$2,Medarbejder!$Q54,Q$7=Medarbejder!$R$2,Medarbejder!$R54,Q$7=Medarbejder!$S$2,Medarbejder!$S54,Q$7=Medarbejder!$T$2,Medarbejder!$T54,Q$7=Medarbejder!$U$2,Medarbejder!$U54)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_xlfn.IFS(X$7=Medarbejder!$O$2,Medarbejder!$O54,X$7=Medarbejder!$P$2,Medarbejder!$P54,X$7=Medarbejder!$Q$2,Medarbejder!$Q54,X$7=Medarbejder!$R$2,Medarbejder!$R54,X$7=Medarbejder!$S$2,Medarbejder!$S54,X$7=Medarbejder!$T$2,Medarbejder!$T54,X$7=Medarbejder!$U$2,Medarbejder!$U54)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$7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2"/>
        <v>0</v>
      </c>
      <c r="AJ60" s="90">
        <f>SUMIF($D$7:$AH$7,Medarbejder!$U$2,$D60:$AH60)</f>
        <v>0</v>
      </c>
      <c r="AK60" s="5">
        <f t="shared" si="3"/>
        <v>0</v>
      </c>
      <c r="AL60" s="5">
        <f t="shared" si="4"/>
        <v>0</v>
      </c>
      <c r="AM60" s="5">
        <f t="shared" si="5"/>
        <v>0</v>
      </c>
      <c r="AN60" s="5">
        <f t="shared" si="6"/>
        <v>0</v>
      </c>
      <c r="AO60" s="5">
        <f t="shared" si="7"/>
        <v>0</v>
      </c>
      <c r="AP60" s="5">
        <f t="shared" si="8"/>
        <v>0</v>
      </c>
      <c r="AQ60" s="54">
        <f>Medarbejder!F54</f>
        <v>0</v>
      </c>
      <c r="AR60" s="54">
        <f t="shared" si="9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_xlfn.IFS(J$7=Medarbejder!$O$2,Medarbejder!$O55,J$7=Medarbejder!$P$2,Medarbejder!$P55,J$7=Medarbejder!$Q$2,Medarbejder!$Q55,J$7=Medarbejder!$R$2,Medarbejder!$R55,J$7=Medarbejder!$S$2,Medarbejder!$S55,J$7=Medarbejder!$T$2,Medarbejder!$T55,J$7=Medarbejder!$U$2,Medarbejder!$U55)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_xlfn.IFS(Q$7=Medarbejder!$O$2,Medarbejder!$O55,Q$7=Medarbejder!$P$2,Medarbejder!$P55,Q$7=Medarbejder!$Q$2,Medarbejder!$Q55,Q$7=Medarbejder!$R$2,Medarbejder!$R55,Q$7=Medarbejder!$S$2,Medarbejder!$S55,Q$7=Medarbejder!$T$2,Medarbejder!$T55,Q$7=Medarbejder!$U$2,Medarbejder!$U55)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_xlfn.IFS(X$7=Medarbejder!$O$2,Medarbejder!$O55,X$7=Medarbejder!$P$2,Medarbejder!$P55,X$7=Medarbejder!$Q$2,Medarbejder!$Q55,X$7=Medarbejder!$R$2,Medarbejder!$R55,X$7=Medarbejder!$S$2,Medarbejder!$S55,X$7=Medarbejder!$T$2,Medarbejder!$T55,X$7=Medarbejder!$U$2,Medarbejder!$U55)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$7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2"/>
        <v>0</v>
      </c>
      <c r="AJ61" s="90">
        <f>SUMIF($D$7:$AH$7,Medarbejder!$U$2,$D61:$AH61)</f>
        <v>0</v>
      </c>
      <c r="AK61" s="5">
        <f t="shared" si="3"/>
        <v>0</v>
      </c>
      <c r="AL61" s="5">
        <f t="shared" si="4"/>
        <v>0</v>
      </c>
      <c r="AM61" s="5">
        <f t="shared" si="5"/>
        <v>0</v>
      </c>
      <c r="AN61" s="5">
        <f t="shared" si="6"/>
        <v>0</v>
      </c>
      <c r="AO61" s="5">
        <f t="shared" si="7"/>
        <v>0</v>
      </c>
      <c r="AP61" s="5">
        <f t="shared" si="8"/>
        <v>0</v>
      </c>
      <c r="AQ61" s="54">
        <f>Medarbejder!F55</f>
        <v>0</v>
      </c>
      <c r="AR61" s="54">
        <f t="shared" si="9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_xlfn.IFS(J$7=Medarbejder!$O$2,Medarbejder!$O56,J$7=Medarbejder!$P$2,Medarbejder!$P56,J$7=Medarbejder!$Q$2,Medarbejder!$Q56,J$7=Medarbejder!$R$2,Medarbejder!$R56,J$7=Medarbejder!$S$2,Medarbejder!$S56,J$7=Medarbejder!$T$2,Medarbejder!$T56,J$7=Medarbejder!$U$2,Medarbejder!$U56)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_xlfn.IFS(Q$7=Medarbejder!$O$2,Medarbejder!$O56,Q$7=Medarbejder!$P$2,Medarbejder!$P56,Q$7=Medarbejder!$Q$2,Medarbejder!$Q56,Q$7=Medarbejder!$R$2,Medarbejder!$R56,Q$7=Medarbejder!$S$2,Medarbejder!$S56,Q$7=Medarbejder!$T$2,Medarbejder!$T56,Q$7=Medarbejder!$U$2,Medarbejder!$U56)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_xlfn.IFS(X$7=Medarbejder!$O$2,Medarbejder!$O56,X$7=Medarbejder!$P$2,Medarbejder!$P56,X$7=Medarbejder!$Q$2,Medarbejder!$Q56,X$7=Medarbejder!$R$2,Medarbejder!$R56,X$7=Medarbejder!$S$2,Medarbejder!$S56,X$7=Medarbejder!$T$2,Medarbejder!$T56,X$7=Medarbejder!$U$2,Medarbejder!$U56)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$7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2"/>
        <v>0</v>
      </c>
      <c r="AJ62" s="90">
        <f>SUMIF($D$7:$AH$7,Medarbejder!$U$2,$D62:$AH62)</f>
        <v>0</v>
      </c>
      <c r="AK62" s="5">
        <f t="shared" si="3"/>
        <v>0</v>
      </c>
      <c r="AL62" s="5">
        <f t="shared" si="4"/>
        <v>0</v>
      </c>
      <c r="AM62" s="5">
        <f t="shared" si="5"/>
        <v>0</v>
      </c>
      <c r="AN62" s="5">
        <f t="shared" si="6"/>
        <v>0</v>
      </c>
      <c r="AO62" s="5">
        <f t="shared" si="7"/>
        <v>0</v>
      </c>
      <c r="AP62" s="5">
        <f t="shared" si="8"/>
        <v>0</v>
      </c>
      <c r="AQ62" s="54">
        <f>Medarbejder!F56</f>
        <v>0</v>
      </c>
      <c r="AR62" s="54">
        <f t="shared" si="9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_xlfn.IFS(J$7=Medarbejder!$O$2,Medarbejder!$O57,J$7=Medarbejder!$P$2,Medarbejder!$P57,J$7=Medarbejder!$Q$2,Medarbejder!$Q57,J$7=Medarbejder!$R$2,Medarbejder!$R57,J$7=Medarbejder!$S$2,Medarbejder!$S57,J$7=Medarbejder!$T$2,Medarbejder!$T57,J$7=Medarbejder!$U$2,Medarbejder!$U57)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_xlfn.IFS(Q$7=Medarbejder!$O$2,Medarbejder!$O57,Q$7=Medarbejder!$P$2,Medarbejder!$P57,Q$7=Medarbejder!$Q$2,Medarbejder!$Q57,Q$7=Medarbejder!$R$2,Medarbejder!$R57,Q$7=Medarbejder!$S$2,Medarbejder!$S57,Q$7=Medarbejder!$T$2,Medarbejder!$T57,Q$7=Medarbejder!$U$2,Medarbejder!$U57)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_xlfn.IFS(X$7=Medarbejder!$O$2,Medarbejder!$O57,X$7=Medarbejder!$P$2,Medarbejder!$P57,X$7=Medarbejder!$Q$2,Medarbejder!$Q57,X$7=Medarbejder!$R$2,Medarbejder!$R57,X$7=Medarbejder!$S$2,Medarbejder!$S57,X$7=Medarbejder!$T$2,Medarbejder!$T57,X$7=Medarbejder!$U$2,Medarbejder!$U57)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$7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2"/>
        <v>0</v>
      </c>
      <c r="AJ63" s="90">
        <f>SUMIF($D$7:$AH$7,Medarbejder!$U$2,$D63:$AH63)</f>
        <v>0</v>
      </c>
      <c r="AK63" s="5">
        <f t="shared" si="3"/>
        <v>0</v>
      </c>
      <c r="AL63" s="5">
        <f t="shared" si="4"/>
        <v>0</v>
      </c>
      <c r="AM63" s="5">
        <f t="shared" si="5"/>
        <v>0</v>
      </c>
      <c r="AN63" s="5">
        <f t="shared" si="6"/>
        <v>0</v>
      </c>
      <c r="AO63" s="5">
        <f t="shared" si="7"/>
        <v>0</v>
      </c>
      <c r="AP63" s="5">
        <f t="shared" si="8"/>
        <v>0</v>
      </c>
      <c r="AQ63" s="54">
        <f>Medarbejder!F57</f>
        <v>0</v>
      </c>
      <c r="AR63" s="54">
        <f t="shared" si="9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_xlfn.IFS(J$7=Medarbejder!$O$2,Medarbejder!$O58,J$7=Medarbejder!$P$2,Medarbejder!$P58,J$7=Medarbejder!$Q$2,Medarbejder!$Q58,J$7=Medarbejder!$R$2,Medarbejder!$R58,J$7=Medarbejder!$S$2,Medarbejder!$S58,J$7=Medarbejder!$T$2,Medarbejder!$T58,J$7=Medarbejder!$U$2,Medarbejder!$U58)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_xlfn.IFS(Q$7=Medarbejder!$O$2,Medarbejder!$O58,Q$7=Medarbejder!$P$2,Medarbejder!$P58,Q$7=Medarbejder!$Q$2,Medarbejder!$Q58,Q$7=Medarbejder!$R$2,Medarbejder!$R58,Q$7=Medarbejder!$S$2,Medarbejder!$S58,Q$7=Medarbejder!$T$2,Medarbejder!$T58,Q$7=Medarbejder!$U$2,Medarbejder!$U58)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_xlfn.IFS(X$7=Medarbejder!$O$2,Medarbejder!$O58,X$7=Medarbejder!$P$2,Medarbejder!$P58,X$7=Medarbejder!$Q$2,Medarbejder!$Q58,X$7=Medarbejder!$R$2,Medarbejder!$R58,X$7=Medarbejder!$S$2,Medarbejder!$S58,X$7=Medarbejder!$T$2,Medarbejder!$T58,X$7=Medarbejder!$U$2,Medarbejder!$U58)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$7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2"/>
        <v>0</v>
      </c>
      <c r="AJ64" s="90">
        <f>SUMIF($D$7:$AH$7,Medarbejder!$U$2,$D64:$AH64)</f>
        <v>0</v>
      </c>
      <c r="AK64" s="5">
        <f t="shared" si="3"/>
        <v>0</v>
      </c>
      <c r="AL64" s="5">
        <f t="shared" si="4"/>
        <v>0</v>
      </c>
      <c r="AM64" s="5">
        <f t="shared" si="5"/>
        <v>0</v>
      </c>
      <c r="AN64" s="5">
        <f t="shared" si="6"/>
        <v>0</v>
      </c>
      <c r="AO64" s="5">
        <f t="shared" si="7"/>
        <v>0</v>
      </c>
      <c r="AP64" s="5">
        <f t="shared" si="8"/>
        <v>0</v>
      </c>
      <c r="AQ64" s="54">
        <f>Medarbejder!F58</f>
        <v>0</v>
      </c>
      <c r="AR64" s="54">
        <f t="shared" si="9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_xlfn.IFS(J$7=Medarbejder!$O$2,Medarbejder!$O59,J$7=Medarbejder!$P$2,Medarbejder!$P59,J$7=Medarbejder!$Q$2,Medarbejder!$Q59,J$7=Medarbejder!$R$2,Medarbejder!$R59,J$7=Medarbejder!$S$2,Medarbejder!$S59,J$7=Medarbejder!$T$2,Medarbejder!$T59,J$7=Medarbejder!$U$2,Medarbejder!$U59)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_xlfn.IFS(Q$7=Medarbejder!$O$2,Medarbejder!$O59,Q$7=Medarbejder!$P$2,Medarbejder!$P59,Q$7=Medarbejder!$Q$2,Medarbejder!$Q59,Q$7=Medarbejder!$R$2,Medarbejder!$R59,Q$7=Medarbejder!$S$2,Medarbejder!$S59,Q$7=Medarbejder!$T$2,Medarbejder!$T59,Q$7=Medarbejder!$U$2,Medarbejder!$U59)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_xlfn.IFS(X$7=Medarbejder!$O$2,Medarbejder!$O59,X$7=Medarbejder!$P$2,Medarbejder!$P59,X$7=Medarbejder!$Q$2,Medarbejder!$Q59,X$7=Medarbejder!$R$2,Medarbejder!$R59,X$7=Medarbejder!$S$2,Medarbejder!$S59,X$7=Medarbejder!$T$2,Medarbejder!$T59,X$7=Medarbejder!$U$2,Medarbejder!$U59)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$7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2"/>
        <v>0</v>
      </c>
      <c r="AJ65" s="90">
        <f>SUMIF($D$7:$AH$7,Medarbejder!$U$2,$D65:$AH65)</f>
        <v>0</v>
      </c>
      <c r="AK65" s="5">
        <f t="shared" si="3"/>
        <v>0</v>
      </c>
      <c r="AL65" s="5">
        <f t="shared" si="4"/>
        <v>0</v>
      </c>
      <c r="AM65" s="5">
        <f t="shared" si="5"/>
        <v>0</v>
      </c>
      <c r="AN65" s="5">
        <f t="shared" si="6"/>
        <v>0</v>
      </c>
      <c r="AO65" s="5">
        <f t="shared" si="7"/>
        <v>0</v>
      </c>
      <c r="AP65" s="5">
        <f t="shared" si="8"/>
        <v>0</v>
      </c>
      <c r="AQ65" s="54">
        <f>Medarbejder!F59</f>
        <v>0</v>
      </c>
      <c r="AR65" s="54">
        <f t="shared" si="9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_xlfn.IFS(J$7=Medarbejder!$O$2,Medarbejder!$O60,J$7=Medarbejder!$P$2,Medarbejder!$P60,J$7=Medarbejder!$Q$2,Medarbejder!$Q60,J$7=Medarbejder!$R$2,Medarbejder!$R60,J$7=Medarbejder!$S$2,Medarbejder!$S60,J$7=Medarbejder!$T$2,Medarbejder!$T60,J$7=Medarbejder!$U$2,Medarbejder!$U60)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_xlfn.IFS(Q$7=Medarbejder!$O$2,Medarbejder!$O60,Q$7=Medarbejder!$P$2,Medarbejder!$P60,Q$7=Medarbejder!$Q$2,Medarbejder!$Q60,Q$7=Medarbejder!$R$2,Medarbejder!$R60,Q$7=Medarbejder!$S$2,Medarbejder!$S60,Q$7=Medarbejder!$T$2,Medarbejder!$T60,Q$7=Medarbejder!$U$2,Medarbejder!$U60)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_xlfn.IFS(X$7=Medarbejder!$O$2,Medarbejder!$O60,X$7=Medarbejder!$P$2,Medarbejder!$P60,X$7=Medarbejder!$Q$2,Medarbejder!$Q60,X$7=Medarbejder!$R$2,Medarbejder!$R60,X$7=Medarbejder!$S$2,Medarbejder!$S60,X$7=Medarbejder!$T$2,Medarbejder!$T60,X$7=Medarbejder!$U$2,Medarbejder!$U60)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$7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2"/>
        <v>0</v>
      </c>
      <c r="AJ66" s="90">
        <f>SUMIF($D$7:$AH$7,Medarbejder!$U$2,$D66:$AH66)</f>
        <v>0</v>
      </c>
      <c r="AK66" s="5">
        <f t="shared" si="3"/>
        <v>0</v>
      </c>
      <c r="AL66" s="5">
        <f t="shared" si="4"/>
        <v>0</v>
      </c>
      <c r="AM66" s="5">
        <f t="shared" si="5"/>
        <v>0</v>
      </c>
      <c r="AN66" s="5">
        <f t="shared" si="6"/>
        <v>0</v>
      </c>
      <c r="AO66" s="5">
        <f t="shared" si="7"/>
        <v>0</v>
      </c>
      <c r="AP66" s="5">
        <f t="shared" si="8"/>
        <v>0</v>
      </c>
      <c r="AQ66" s="54">
        <f>Medarbejder!F60</f>
        <v>0</v>
      </c>
      <c r="AR66" s="54">
        <f t="shared" si="9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_xlfn.IFS(J$7=Medarbejder!$O$2,Medarbejder!$O61,J$7=Medarbejder!$P$2,Medarbejder!$P61,J$7=Medarbejder!$Q$2,Medarbejder!$Q61,J$7=Medarbejder!$R$2,Medarbejder!$R61,J$7=Medarbejder!$S$2,Medarbejder!$S61,J$7=Medarbejder!$T$2,Medarbejder!$T61,J$7=Medarbejder!$U$2,Medarbejder!$U61)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_xlfn.IFS(Q$7=Medarbejder!$O$2,Medarbejder!$O61,Q$7=Medarbejder!$P$2,Medarbejder!$P61,Q$7=Medarbejder!$Q$2,Medarbejder!$Q61,Q$7=Medarbejder!$R$2,Medarbejder!$R61,Q$7=Medarbejder!$S$2,Medarbejder!$S61,Q$7=Medarbejder!$T$2,Medarbejder!$T61,Q$7=Medarbejder!$U$2,Medarbejder!$U61)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_xlfn.IFS(X$7=Medarbejder!$O$2,Medarbejder!$O61,X$7=Medarbejder!$P$2,Medarbejder!$P61,X$7=Medarbejder!$Q$2,Medarbejder!$Q61,X$7=Medarbejder!$R$2,Medarbejder!$R61,X$7=Medarbejder!$S$2,Medarbejder!$S61,X$7=Medarbejder!$T$2,Medarbejder!$T61,X$7=Medarbejder!$U$2,Medarbejder!$U61)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$7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2"/>
        <v>0</v>
      </c>
      <c r="AJ67" s="90">
        <f>SUMIF($D$7:$AH$7,Medarbejder!$U$2,$D67:$AH67)</f>
        <v>0</v>
      </c>
      <c r="AK67" s="5">
        <f t="shared" si="3"/>
        <v>0</v>
      </c>
      <c r="AL67" s="5">
        <f t="shared" si="4"/>
        <v>0</v>
      </c>
      <c r="AM67" s="5">
        <f t="shared" si="5"/>
        <v>0</v>
      </c>
      <c r="AN67" s="5">
        <f t="shared" si="6"/>
        <v>0</v>
      </c>
      <c r="AO67" s="5">
        <f t="shared" si="7"/>
        <v>0</v>
      </c>
      <c r="AP67" s="5">
        <f t="shared" si="8"/>
        <v>0</v>
      </c>
      <c r="AQ67" s="54">
        <f>Medarbejder!F61</f>
        <v>0</v>
      </c>
      <c r="AR67" s="54">
        <f t="shared" si="9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_xlfn.IFS(J$7=Medarbejder!$O$2,Medarbejder!$O62,J$7=Medarbejder!$P$2,Medarbejder!$P62,J$7=Medarbejder!$Q$2,Medarbejder!$Q62,J$7=Medarbejder!$R$2,Medarbejder!$R62,J$7=Medarbejder!$S$2,Medarbejder!$S62,J$7=Medarbejder!$T$2,Medarbejder!$T62,J$7=Medarbejder!$U$2,Medarbejder!$U62)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_xlfn.IFS(Q$7=Medarbejder!$O$2,Medarbejder!$O62,Q$7=Medarbejder!$P$2,Medarbejder!$P62,Q$7=Medarbejder!$Q$2,Medarbejder!$Q62,Q$7=Medarbejder!$R$2,Medarbejder!$R62,Q$7=Medarbejder!$S$2,Medarbejder!$S62,Q$7=Medarbejder!$T$2,Medarbejder!$T62,Q$7=Medarbejder!$U$2,Medarbejder!$U62)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_xlfn.IFS(X$7=Medarbejder!$O$2,Medarbejder!$O62,X$7=Medarbejder!$P$2,Medarbejder!$P62,X$7=Medarbejder!$Q$2,Medarbejder!$Q62,X$7=Medarbejder!$R$2,Medarbejder!$R62,X$7=Medarbejder!$S$2,Medarbejder!$S62,X$7=Medarbejder!$T$2,Medarbejder!$T62,X$7=Medarbejder!$U$2,Medarbejder!$U62)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$7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2"/>
        <v>0</v>
      </c>
      <c r="AJ68" s="90">
        <f>SUMIF($D$7:$AH$7,Medarbejder!$U$2,$D68:$AH68)</f>
        <v>0</v>
      </c>
      <c r="AK68" s="5">
        <f t="shared" si="3"/>
        <v>0</v>
      </c>
      <c r="AL68" s="5">
        <f t="shared" si="4"/>
        <v>0</v>
      </c>
      <c r="AM68" s="5">
        <f t="shared" si="5"/>
        <v>0</v>
      </c>
      <c r="AN68" s="5">
        <f t="shared" si="6"/>
        <v>0</v>
      </c>
      <c r="AO68" s="5">
        <f t="shared" si="7"/>
        <v>0</v>
      </c>
      <c r="AP68" s="5">
        <f t="shared" si="8"/>
        <v>0</v>
      </c>
      <c r="AQ68" s="54">
        <f>Medarbejder!F62</f>
        <v>0</v>
      </c>
      <c r="AR68" s="54">
        <f t="shared" si="9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_xlfn.IFS(J$7=Medarbejder!$O$2,Medarbejder!$O63,J$7=Medarbejder!$P$2,Medarbejder!$P63,J$7=Medarbejder!$Q$2,Medarbejder!$Q63,J$7=Medarbejder!$R$2,Medarbejder!$R63,J$7=Medarbejder!$S$2,Medarbejder!$S63,J$7=Medarbejder!$T$2,Medarbejder!$T63,J$7=Medarbejder!$U$2,Medarbejder!$U63)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_xlfn.IFS(Q$7=Medarbejder!$O$2,Medarbejder!$O63,Q$7=Medarbejder!$P$2,Medarbejder!$P63,Q$7=Medarbejder!$Q$2,Medarbejder!$Q63,Q$7=Medarbejder!$R$2,Medarbejder!$R63,Q$7=Medarbejder!$S$2,Medarbejder!$S63,Q$7=Medarbejder!$T$2,Medarbejder!$T63,Q$7=Medarbejder!$U$2,Medarbejder!$U63)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_xlfn.IFS(X$7=Medarbejder!$O$2,Medarbejder!$O63,X$7=Medarbejder!$P$2,Medarbejder!$P63,X$7=Medarbejder!$Q$2,Medarbejder!$Q63,X$7=Medarbejder!$R$2,Medarbejder!$R63,X$7=Medarbejder!$S$2,Medarbejder!$S63,X$7=Medarbejder!$T$2,Medarbejder!$T63,X$7=Medarbejder!$U$2,Medarbejder!$U63)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$7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2"/>
        <v>0</v>
      </c>
      <c r="AJ69" s="90">
        <f>SUMIF($D$7:$AH$7,Medarbejder!$U$2,$D69:$AH69)</f>
        <v>0</v>
      </c>
      <c r="AK69" s="5">
        <f t="shared" si="3"/>
        <v>0</v>
      </c>
      <c r="AL69" s="5">
        <f t="shared" si="4"/>
        <v>0</v>
      </c>
      <c r="AM69" s="5">
        <f t="shared" si="5"/>
        <v>0</v>
      </c>
      <c r="AN69" s="5">
        <f t="shared" si="6"/>
        <v>0</v>
      </c>
      <c r="AO69" s="5">
        <f t="shared" si="7"/>
        <v>0</v>
      </c>
      <c r="AP69" s="5">
        <f t="shared" si="8"/>
        <v>0</v>
      </c>
      <c r="AQ69" s="54">
        <f>Medarbejder!F63</f>
        <v>0</v>
      </c>
      <c r="AR69" s="54">
        <f t="shared" si="9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_xlfn.IFS(J$7=Medarbejder!$O$2,Medarbejder!$O64,J$7=Medarbejder!$P$2,Medarbejder!$P64,J$7=Medarbejder!$Q$2,Medarbejder!$Q64,J$7=Medarbejder!$R$2,Medarbejder!$R64,J$7=Medarbejder!$S$2,Medarbejder!$S64,J$7=Medarbejder!$T$2,Medarbejder!$T64,J$7=Medarbejder!$U$2,Medarbejder!$U64)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_xlfn.IFS(Q$7=Medarbejder!$O$2,Medarbejder!$O64,Q$7=Medarbejder!$P$2,Medarbejder!$P64,Q$7=Medarbejder!$Q$2,Medarbejder!$Q64,Q$7=Medarbejder!$R$2,Medarbejder!$R64,Q$7=Medarbejder!$S$2,Medarbejder!$S64,Q$7=Medarbejder!$T$2,Medarbejder!$T64,Q$7=Medarbejder!$U$2,Medarbejder!$U64)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_xlfn.IFS(X$7=Medarbejder!$O$2,Medarbejder!$O64,X$7=Medarbejder!$P$2,Medarbejder!$P64,X$7=Medarbejder!$Q$2,Medarbejder!$Q64,X$7=Medarbejder!$R$2,Medarbejder!$R64,X$7=Medarbejder!$S$2,Medarbejder!$S64,X$7=Medarbejder!$T$2,Medarbejder!$T64,X$7=Medarbejder!$U$2,Medarbejder!$U64)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$7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2"/>
        <v>0</v>
      </c>
      <c r="AJ70" s="90">
        <f>SUMIF($D$7:$AH$7,Medarbejder!$U$2,$D70:$AH70)</f>
        <v>0</v>
      </c>
      <c r="AK70" s="5">
        <f t="shared" si="3"/>
        <v>0</v>
      </c>
      <c r="AL70" s="5">
        <f t="shared" si="4"/>
        <v>0</v>
      </c>
      <c r="AM70" s="5">
        <f t="shared" si="5"/>
        <v>0</v>
      </c>
      <c r="AN70" s="5">
        <f t="shared" si="6"/>
        <v>0</v>
      </c>
      <c r="AO70" s="5">
        <f t="shared" si="7"/>
        <v>0</v>
      </c>
      <c r="AP70" s="5">
        <f t="shared" si="8"/>
        <v>0</v>
      </c>
      <c r="AQ70" s="54">
        <f>Medarbejder!F64</f>
        <v>0</v>
      </c>
      <c r="AR70" s="54">
        <f t="shared" si="9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_xlfn.IFS(J$7=Medarbejder!$O$2,Medarbejder!$O65,J$7=Medarbejder!$P$2,Medarbejder!$P65,J$7=Medarbejder!$Q$2,Medarbejder!$Q65,J$7=Medarbejder!$R$2,Medarbejder!$R65,J$7=Medarbejder!$S$2,Medarbejder!$S65,J$7=Medarbejder!$T$2,Medarbejder!$T65,J$7=Medarbejder!$U$2,Medarbejder!$U65)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_xlfn.IFS(Q$7=Medarbejder!$O$2,Medarbejder!$O65,Q$7=Medarbejder!$P$2,Medarbejder!$P65,Q$7=Medarbejder!$Q$2,Medarbejder!$Q65,Q$7=Medarbejder!$R$2,Medarbejder!$R65,Q$7=Medarbejder!$S$2,Medarbejder!$S65,Q$7=Medarbejder!$T$2,Medarbejder!$T65,Q$7=Medarbejder!$U$2,Medarbejder!$U65)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_xlfn.IFS(X$7=Medarbejder!$O$2,Medarbejder!$O65,X$7=Medarbejder!$P$2,Medarbejder!$P65,X$7=Medarbejder!$Q$2,Medarbejder!$Q65,X$7=Medarbejder!$R$2,Medarbejder!$R65,X$7=Medarbejder!$S$2,Medarbejder!$S65,X$7=Medarbejder!$T$2,Medarbejder!$T65,X$7=Medarbejder!$U$2,Medarbejder!$U65)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$7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2"/>
        <v>0</v>
      </c>
      <c r="AJ71" s="90">
        <f>SUMIF($D$7:$AH$7,Medarbejder!$U$2,$D71:$AH71)</f>
        <v>0</v>
      </c>
      <c r="AK71" s="5">
        <f t="shared" si="3"/>
        <v>0</v>
      </c>
      <c r="AL71" s="5">
        <f t="shared" si="4"/>
        <v>0</v>
      </c>
      <c r="AM71" s="5">
        <f t="shared" si="5"/>
        <v>0</v>
      </c>
      <c r="AN71" s="5">
        <f t="shared" si="6"/>
        <v>0</v>
      </c>
      <c r="AO71" s="5">
        <f t="shared" si="7"/>
        <v>0</v>
      </c>
      <c r="AP71" s="5">
        <f t="shared" si="8"/>
        <v>0</v>
      </c>
      <c r="AQ71" s="54">
        <f>Medarbejder!F65</f>
        <v>0</v>
      </c>
      <c r="AR71" s="54">
        <f t="shared" si="9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_xlfn.IFS(J$7=Medarbejder!$O$2,Medarbejder!$O66,J$7=Medarbejder!$P$2,Medarbejder!$P66,J$7=Medarbejder!$Q$2,Medarbejder!$Q66,J$7=Medarbejder!$R$2,Medarbejder!$R66,J$7=Medarbejder!$S$2,Medarbejder!$S66,J$7=Medarbejder!$T$2,Medarbejder!$T66,J$7=Medarbejder!$U$2,Medarbejder!$U66)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_xlfn.IFS(Q$7=Medarbejder!$O$2,Medarbejder!$O66,Q$7=Medarbejder!$P$2,Medarbejder!$P66,Q$7=Medarbejder!$Q$2,Medarbejder!$Q66,Q$7=Medarbejder!$R$2,Medarbejder!$R66,Q$7=Medarbejder!$S$2,Medarbejder!$S66,Q$7=Medarbejder!$T$2,Medarbejder!$T66,Q$7=Medarbejder!$U$2,Medarbejder!$U66)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_xlfn.IFS(X$7=Medarbejder!$O$2,Medarbejder!$O66,X$7=Medarbejder!$P$2,Medarbejder!$P66,X$7=Medarbejder!$Q$2,Medarbejder!$Q66,X$7=Medarbejder!$R$2,Medarbejder!$R66,X$7=Medarbejder!$S$2,Medarbejder!$S66,X$7=Medarbejder!$T$2,Medarbejder!$T66,X$7=Medarbejder!$U$2,Medarbejder!$U66)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$7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2"/>
        <v>0</v>
      </c>
      <c r="AJ72" s="90">
        <f>SUMIF($D$7:$AH$7,Medarbejder!$U$2,$D72:$AH72)</f>
        <v>0</v>
      </c>
      <c r="AK72" s="5">
        <f t="shared" si="3"/>
        <v>0</v>
      </c>
      <c r="AL72" s="5">
        <f t="shared" si="4"/>
        <v>0</v>
      </c>
      <c r="AM72" s="5">
        <f t="shared" si="5"/>
        <v>0</v>
      </c>
      <c r="AN72" s="5">
        <f t="shared" si="6"/>
        <v>0</v>
      </c>
      <c r="AO72" s="5">
        <f t="shared" si="7"/>
        <v>0</v>
      </c>
      <c r="AP72" s="5">
        <f t="shared" si="8"/>
        <v>0</v>
      </c>
      <c r="AQ72" s="54">
        <f>Medarbejder!F66</f>
        <v>0</v>
      </c>
      <c r="AR72" s="54">
        <f t="shared" si="9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10">SUM(AJ9:AJ72)</f>
        <v>0</v>
      </c>
      <c r="AK73" s="24">
        <f t="shared" si="10"/>
        <v>0</v>
      </c>
      <c r="AL73" s="24">
        <f t="shared" si="10"/>
        <v>0</v>
      </c>
      <c r="AM73" s="24">
        <f t="shared" si="10"/>
        <v>0</v>
      </c>
      <c r="AN73" s="24">
        <f t="shared" si="10"/>
        <v>0</v>
      </c>
      <c r="AO73" s="24">
        <f t="shared" si="10"/>
        <v>0</v>
      </c>
      <c r="AP73" s="24">
        <f t="shared" si="10"/>
        <v>0</v>
      </c>
      <c r="AQ73" s="51"/>
      <c r="AR73" s="51"/>
    </row>
  </sheetData>
  <mergeCells count="12">
    <mergeCell ref="AI5:AI6"/>
    <mergeCell ref="U3:W3"/>
    <mergeCell ref="Y3:AA3"/>
    <mergeCell ref="Q3:S3"/>
    <mergeCell ref="J1:K1"/>
    <mergeCell ref="M1:N1"/>
    <mergeCell ref="P1:T1"/>
    <mergeCell ref="A1:C1"/>
    <mergeCell ref="A5:B6"/>
    <mergeCell ref="E3:G3"/>
    <mergeCell ref="I3:K3"/>
    <mergeCell ref="M3:O3"/>
  </mergeCells>
  <phoneticPr fontId="13" type="noConversion"/>
  <conditionalFormatting sqref="C9:C72">
    <cfRule type="containsText" dxfId="286" priority="55" operator="containsText" text="funktionær">
      <formula>NOT(ISERROR(SEARCH("funktionær",C9)))</formula>
    </cfRule>
    <cfRule type="containsText" dxfId="285" priority="56" operator="containsText" text="stoppet">
      <formula>NOT(ISERROR(SEARCH("stoppet",C9)))</formula>
    </cfRule>
    <cfRule type="containsText" dxfId="284" priority="57" operator="containsText" text="stopper">
      <formula>NOT(ISERROR(SEARCH("stopper",C9)))</formula>
    </cfRule>
    <cfRule type="containsText" dxfId="283" priority="58" operator="containsText" text="afløser">
      <formula>NOT(ISERROR(SEARCH("afløser",C9)))</formula>
    </cfRule>
    <cfRule type="containsText" dxfId="282" priority="59" operator="containsText" text="timelønnet">
      <formula>NOT(ISERROR(SEARCH("timelønnet",C9)))</formula>
    </cfRule>
  </conditionalFormatting>
  <conditionalFormatting sqref="D6:AH6">
    <cfRule type="containsErrors" dxfId="281" priority="1">
      <formula>ISERROR(D6)</formula>
    </cfRule>
  </conditionalFormatting>
  <conditionalFormatting sqref="D7:AH7">
    <cfRule type="containsText" dxfId="280" priority="73" operator="containsText" text="sø">
      <formula>NOT(ISERROR(SEARCH("sø",D7)))</formula>
    </cfRule>
    <cfRule type="containsText" dxfId="279" priority="74" operator="containsText" text="lø">
      <formula>NOT(ISERROR(SEARCH("lø",D7)))</formula>
    </cfRule>
  </conditionalFormatting>
  <conditionalFormatting sqref="D8:AH8">
    <cfRule type="cellIs" dxfId="278" priority="72" operator="equal">
      <formula>1</formula>
    </cfRule>
  </conditionalFormatting>
  <conditionalFormatting sqref="D9:AH72">
    <cfRule type="containsText" dxfId="275" priority="4" operator="containsText" text="g">
      <formula>NOT(ISERROR(SEARCH("g",D9)))</formula>
    </cfRule>
    <cfRule type="containsText" dxfId="274" priority="5" operator="containsText" text="ff">
      <formula>NOT(ISERROR(SEARCH("ff",D9)))</formula>
    </cfRule>
    <cfRule type="containsText" dxfId="273" priority="6" operator="containsText" text="bs">
      <formula>NOT(ISERROR(SEARCH("bs",D9)))</formula>
    </cfRule>
    <cfRule type="containsText" dxfId="272" priority="7" operator="containsText" text="s">
      <formula>NOT(ISERROR(SEARCH("s",D9)))</formula>
    </cfRule>
    <cfRule type="containsText" dxfId="271" priority="8" operator="containsText" text="p">
      <formula>NOT(ISERROR(SEARCH("p",D9)))</formula>
    </cfRule>
    <cfRule type="containsText" dxfId="270" priority="9" operator="containsText" text="f">
      <formula>NOT(ISERROR(SEARCH("f",D9)))</formula>
    </cfRule>
  </conditionalFormatting>
  <conditionalFormatting sqref="AI9:AI72 AK9:AP72">
    <cfRule type="dataBar" priority="75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{30D352F9-045B-48E7-900F-399ED392E218}</x14:id>
        </ext>
      </extLst>
    </cfRule>
  </conditionalFormatting>
  <conditionalFormatting sqref="AR9:AR72">
    <cfRule type="cellIs" dxfId="269" priority="42" operator="greaterThan">
      <formula>0</formula>
    </cfRule>
    <cfRule type="cellIs" dxfId="268" priority="43" operator="lessThan">
      <formula>0</formula>
    </cfRule>
  </conditionalFormatting>
  <dataValidations count="12">
    <dataValidation allowBlank="1" showInputMessage="1" showErrorMessage="1" prompt="Måned for denne fraværsplan. Opdater året i celle AH4. Registrer totaler efter måned i den sidste celle i tabellen. Angiv medarbejdernavne i kolonne B i tabellen" sqref="C6 A5" xr:uid="{E2B571D9-5487-41B0-A694-0EA21B0843E2}"/>
    <dataValidation allowBlank="1" showInputMessage="1" showErrorMessage="1" prompt="Angiv år i denne celle" sqref="AK6:AP6" xr:uid="{51622937-96E7-4B74-A3F6-6008308E984D}"/>
    <dataValidation allowBlank="1" showInputMessage="1" showErrorMessage="1" prompt="Beregner automatisk en medarbejders samlede antal fraværsdage i denne måned" sqref="AK8:AP8" xr:uid="{CB83430D-93A6-46E8-B09B-DF8B313A4A64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EA1E73FE-E17E-4C0D-81D8-8ED6578B6925}"/>
    <dataValidation allowBlank="1" showInputMessage="1" showErrorMessage="1" prompt="Regnearkets titel findes i denne celle. Når titlen opdateres, arver hvert regneark automatisk ændringen." sqref="A1:A2" xr:uid="{904B7802-086E-46CA-8B0F-CB29986E5858}"/>
    <dataValidation allowBlank="1" showInputMessage="1" showErrorMessage="1" prompt="Denne række definerer, hvilke nøgler der bruges i tabellen: Celle C2 er Ferie, G2 er Personlig, og K2 er Sygefravær. Cellerne O2 og S2 kan tilpasses" sqref="B3:C3" xr:uid="{9140E5CC-91D3-467F-9563-1113A6AA664C}"/>
    <dataValidation allowBlank="1" showInputMessage="1" showErrorMessage="1" prompt="Bogstavet &quot;F&quot; angiver fravær på grund af ferie" sqref="D3" xr:uid="{D3F624FD-24F6-4688-BC13-A77634BAC7DA}"/>
    <dataValidation allowBlank="1" showInputMessage="1" showErrorMessage="1" prompt="Bogstavet &quot;P&quot; angiver fravær af personlige grunde" sqref="H3" xr:uid="{9FDEB1A7-1A40-4009-B1A0-9572EC268C44}"/>
    <dataValidation allowBlank="1" showInputMessage="1" showErrorMessage="1" prompt="Bogstavet &quot;S&quot; angiver fravær på grund af sygdom" sqref="L3" xr:uid="{17D35042-1C1B-4711-B73F-9BEC76BAF383}"/>
    <dataValidation allowBlank="1" showInputMessage="1" showErrorMessage="1" prompt="Angiv et bogstav, og tilpas navnet til højre for at tilføje et andet nøgleelement" sqref="P3 T3 X3" xr:uid="{EBE99FD5-D496-4F4C-865E-279D101D335F}"/>
    <dataValidation allowBlank="1" showInputMessage="1" showErrorMessage="1" prompt="Angiv et beskrivende navn for den brugerdefinerede nøgle til venstre" sqref="Q3 U3 Y3" xr:uid="{6FC1D112-A41C-45ED-ACFB-EA25D16A4E84}"/>
    <dataValidation allowBlank="1" showInputMessage="1" showErrorMessage="1" prompt="Angiv år i cellen nedenunder" sqref="AK4:AP5" xr:uid="{DCBD4E1D-97C1-4C6F-838C-714B5367211E}"/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89494AE-EB14-47A4-86BF-D85ABFFC51AC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3" id="{EDFAC3E6-FA17-4AF3-8C30-FE98E834915B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30D352F9-045B-48E7-900F-399ED392E218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67583-9B75-4B3C-96D7-DB15D24CF89F}">
  <dimension ref="A1:AR73"/>
  <sheetViews>
    <sheetView showZeros="0" workbookViewId="0">
      <pane xSplit="3" ySplit="8" topLeftCell="H9" activePane="bottomRight" state="frozen"/>
      <selection pane="topRight" activeCell="D1" sqref="D1"/>
      <selection pane="bottomLeft" activeCell="A8" sqref="A8"/>
      <selection pane="bottomRight" activeCell="D1" sqref="D1:AH1048576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6"/>
      <c r="E1" s="16"/>
      <c r="F1" s="16"/>
      <c r="G1" s="16"/>
      <c r="H1" s="16"/>
      <c r="I1" s="63" t="s">
        <v>53</v>
      </c>
      <c r="J1" s="112">
        <f>Opstart!F9</f>
        <v>45488</v>
      </c>
      <c r="K1" s="112"/>
      <c r="L1" s="65" t="s">
        <v>54</v>
      </c>
      <c r="M1" s="112">
        <f>Opstart!G9</f>
        <v>45518</v>
      </c>
      <c r="N1" s="112"/>
      <c r="O1" s="2"/>
      <c r="P1" s="120" t="str">
        <f>Opstart!B2</f>
        <v>Firma1</v>
      </c>
      <c r="Q1" s="120"/>
      <c r="R1" s="120"/>
      <c r="S1" s="120"/>
      <c r="T1" s="120"/>
    </row>
    <row r="2" spans="1:44" s="1" customFormat="1" ht="3.95" customHeight="1" x14ac:dyDescent="0.25">
      <c r="A2" s="69"/>
      <c r="B2" s="69"/>
      <c r="C2" s="69"/>
      <c r="D2" s="16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</row>
    <row r="3" spans="1:44" s="1" customFormat="1" ht="15" customHeight="1" x14ac:dyDescent="0.25">
      <c r="A3" s="13"/>
      <c r="B3" s="17" t="s">
        <v>0</v>
      </c>
      <c r="C3" s="14"/>
      <c r="D3" s="9" t="s">
        <v>1</v>
      </c>
      <c r="E3" s="108" t="s">
        <v>2</v>
      </c>
      <c r="F3" s="108"/>
      <c r="G3" s="108"/>
      <c r="H3" s="41" t="s">
        <v>3</v>
      </c>
      <c r="I3" s="109" t="s">
        <v>4</v>
      </c>
      <c r="J3" s="109"/>
      <c r="K3" s="109"/>
      <c r="L3" s="55" t="s">
        <v>5</v>
      </c>
      <c r="M3" s="109" t="s">
        <v>6</v>
      </c>
      <c r="N3" s="109"/>
      <c r="O3" s="109"/>
      <c r="P3" s="10" t="s">
        <v>7</v>
      </c>
      <c r="Q3" s="108" t="s">
        <v>8</v>
      </c>
      <c r="R3" s="108"/>
      <c r="S3" s="108"/>
      <c r="T3" s="11" t="s">
        <v>9</v>
      </c>
      <c r="U3" s="108" t="s">
        <v>10</v>
      </c>
      <c r="V3" s="108"/>
      <c r="W3" s="108"/>
      <c r="X3" s="12" t="s">
        <v>11</v>
      </c>
      <c r="Y3" s="108" t="s">
        <v>12</v>
      </c>
      <c r="Z3" s="108"/>
      <c r="AA3" s="108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31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helligdage'!$C$2,'Ferie helligdage'!$A$2)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helligdage'!$C$2,'Ferie helligdage'!$A$2)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helligdage'!$C$2,'Ferie helligdage'!$A$2)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helligdage'!$C$2,'Ferie helligdage'!$A$2)</f>
        <v>#N/A</v>
      </c>
      <c r="H6" s="94" t="e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helligdage'!$C$2,'Ferie helligdage'!$A$2)</f>
        <v>#N/A</v>
      </c>
      <c r="I6" s="94" t="e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helligdage'!$C$2,'Ferie helligdage'!$A$2)</f>
        <v>#N/A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helligdage'!$C$2,'Ferie helligdage'!$A$2)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helligdage'!$C$2,'Ferie helligdage'!$A$2)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helligdage'!$C$2,'Ferie helligdage'!$A$2)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helligdage'!$C$2,'Ferie helligdage'!$A$2)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helligdage'!$C$2,'Ferie helligdage'!$A$2)</f>
        <v>#N/A</v>
      </c>
      <c r="O6" s="94" t="e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helligdage'!$C$2,'Ferie helligdage'!$A$2)</f>
        <v>#N/A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helligdage'!$C$2,'Ferie helligdage'!$A$2)</f>
        <v>#N/A</v>
      </c>
      <c r="Q6" s="94" t="e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helligdage'!$C$2,'Ferie helligdage'!$A$2)</f>
        <v>#N/A</v>
      </c>
      <c r="R6" s="94" t="e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helligdage'!$C$2,'Ferie helligdage'!$A$2)</f>
        <v>#N/A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helligdage'!$C$2,'Ferie helligdage'!$A$2)</f>
        <v>#N/A</v>
      </c>
      <c r="T6" s="94" t="e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helligdage'!$C$2,'Ferie helligdage'!$A$2)</f>
        <v>#N/A</v>
      </c>
      <c r="U6" s="94" t="e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helligdage'!$C$2,'Ferie helligdage'!$A$2)</f>
        <v>#N/A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helligdage'!$C$2,'Ferie helligdage'!$A$2)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helligdage'!$C$2,'Ferie helligdage'!$A$2)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helligdage'!$C$2,'Ferie helligdage'!$A$2)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helligdage'!$C$2,'Ferie helligdage'!$A$2)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helligdage'!$C$2,'Ferie helligdage'!$A$2)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helligdage'!$C$2,'Ferie helligdage'!$A$2)</f>
        <v>#N/A</v>
      </c>
      <c r="AB6" s="94" t="e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helligdage'!$C$2,'Ferie helligdage'!$A$2)</f>
        <v>#N/A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helligdage'!$C$2,'Ferie helligdage'!$A$2)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helligdage'!$C$2,'Ferie helligdage'!$A$2)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helligdage'!$C$2,'Ferie helligdage'!$A$2)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helligdage'!$C$2,'Ferie helligdage'!$A$2)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helligdage'!$C$2,'Ferie helligdage'!$A$2)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helligdage'!$C$2,'Ferie helligdage'!$A$2)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5" t="str">
        <f>PROPER(TEXT(D8,"dddd"))</f>
        <v>Mandag</v>
      </c>
      <c r="E7" s="45" t="str">
        <f t="shared" ref="E7:AH7" si="0">PROPER(TEXT(E8,"dddd"))</f>
        <v>Tirsdag</v>
      </c>
      <c r="F7" s="45" t="str">
        <f t="shared" si="0"/>
        <v>Onsdag</v>
      </c>
      <c r="G7" s="45" t="str">
        <f t="shared" si="0"/>
        <v>Torsdag</v>
      </c>
      <c r="H7" s="45" t="str">
        <f t="shared" si="0"/>
        <v>Fredag</v>
      </c>
      <c r="I7" s="45" t="str">
        <f t="shared" si="0"/>
        <v>Lørdag</v>
      </c>
      <c r="J7" s="45" t="str">
        <f t="shared" si="0"/>
        <v>Søndag</v>
      </c>
      <c r="K7" s="45" t="str">
        <f t="shared" si="0"/>
        <v>Mandag</v>
      </c>
      <c r="L7" s="45" t="str">
        <f t="shared" si="0"/>
        <v>Tirsdag</v>
      </c>
      <c r="M7" s="45" t="str">
        <f t="shared" si="0"/>
        <v>Onsdag</v>
      </c>
      <c r="N7" s="45" t="str">
        <f t="shared" si="0"/>
        <v>Torsdag</v>
      </c>
      <c r="O7" s="45" t="str">
        <f t="shared" si="0"/>
        <v>Fredag</v>
      </c>
      <c r="P7" s="45" t="str">
        <f t="shared" si="0"/>
        <v>Lørdag</v>
      </c>
      <c r="Q7" s="45" t="str">
        <f t="shared" si="0"/>
        <v>Søndag</v>
      </c>
      <c r="R7" s="45" t="str">
        <f t="shared" si="0"/>
        <v>Mandag</v>
      </c>
      <c r="S7" s="45" t="str">
        <f t="shared" si="0"/>
        <v>Tirsdag</v>
      </c>
      <c r="T7" s="45" t="str">
        <f t="shared" si="0"/>
        <v>Onsdag</v>
      </c>
      <c r="U7" s="45" t="str">
        <f t="shared" si="0"/>
        <v>Torsdag</v>
      </c>
      <c r="V7" s="45" t="str">
        <f t="shared" si="0"/>
        <v>Fredag</v>
      </c>
      <c r="W7" s="45" t="str">
        <f t="shared" si="0"/>
        <v>Lørdag</v>
      </c>
      <c r="X7" s="45" t="str">
        <f t="shared" si="0"/>
        <v>Søndag</v>
      </c>
      <c r="Y7" s="45" t="str">
        <f t="shared" si="0"/>
        <v>Mandag</v>
      </c>
      <c r="Z7" s="45" t="str">
        <f t="shared" si="0"/>
        <v>Tirsdag</v>
      </c>
      <c r="AA7" s="45" t="str">
        <f t="shared" si="0"/>
        <v>Onsdag</v>
      </c>
      <c r="AB7" s="45" t="str">
        <f t="shared" si="0"/>
        <v>Torsdag</v>
      </c>
      <c r="AC7" s="45" t="str">
        <f t="shared" si="0"/>
        <v>Fredag</v>
      </c>
      <c r="AD7" s="45" t="str">
        <f t="shared" si="0"/>
        <v>Lørdag</v>
      </c>
      <c r="AE7" s="45" t="str">
        <f t="shared" si="0"/>
        <v>Søndag</v>
      </c>
      <c r="AF7" s="45" t="str">
        <f t="shared" si="0"/>
        <v>Mandag</v>
      </c>
      <c r="AG7" s="45" t="str">
        <f t="shared" si="0"/>
        <v>Tirsdag</v>
      </c>
      <c r="AH7" s="45" t="str">
        <f t="shared" si="0"/>
        <v>Onsdag</v>
      </c>
      <c r="AI7" s="29" t="s">
        <v>18</v>
      </c>
      <c r="AJ7" s="29" t="s">
        <v>20</v>
      </c>
      <c r="AK7" s="30"/>
      <c r="AL7" s="30"/>
      <c r="AM7" s="30"/>
      <c r="AN7" s="30"/>
      <c r="AO7" s="30"/>
      <c r="AP7" s="30"/>
      <c r="AQ7" s="52"/>
      <c r="AR7" s="52"/>
    </row>
    <row r="8" spans="1:44" x14ac:dyDescent="0.25">
      <c r="A8" s="19" t="s">
        <v>14</v>
      </c>
      <c r="B8" s="19" t="s">
        <v>15</v>
      </c>
      <c r="C8" s="20" t="s">
        <v>16</v>
      </c>
      <c r="D8" s="40">
        <f>DATE(Opstart!E2,7,15)</f>
        <v>45488</v>
      </c>
      <c r="E8" s="40">
        <f>D8+1</f>
        <v>45489</v>
      </c>
      <c r="F8" s="40">
        <f t="shared" ref="F8:AH8" si="1">E8+1</f>
        <v>45490</v>
      </c>
      <c r="G8" s="40">
        <f t="shared" si="1"/>
        <v>45491</v>
      </c>
      <c r="H8" s="40">
        <f t="shared" si="1"/>
        <v>45492</v>
      </c>
      <c r="I8" s="40">
        <f t="shared" si="1"/>
        <v>45493</v>
      </c>
      <c r="J8" s="40">
        <f t="shared" si="1"/>
        <v>45494</v>
      </c>
      <c r="K8" s="40">
        <f t="shared" si="1"/>
        <v>45495</v>
      </c>
      <c r="L8" s="40">
        <f t="shared" si="1"/>
        <v>45496</v>
      </c>
      <c r="M8" s="40">
        <f t="shared" si="1"/>
        <v>45497</v>
      </c>
      <c r="N8" s="40">
        <f t="shared" si="1"/>
        <v>45498</v>
      </c>
      <c r="O8" s="40">
        <f t="shared" si="1"/>
        <v>45499</v>
      </c>
      <c r="P8" s="40">
        <f t="shared" si="1"/>
        <v>45500</v>
      </c>
      <c r="Q8" s="40">
        <f t="shared" si="1"/>
        <v>45501</v>
      </c>
      <c r="R8" s="40">
        <f t="shared" si="1"/>
        <v>45502</v>
      </c>
      <c r="S8" s="40">
        <f t="shared" si="1"/>
        <v>45503</v>
      </c>
      <c r="T8" s="40">
        <f t="shared" si="1"/>
        <v>45504</v>
      </c>
      <c r="U8" s="40">
        <f t="shared" si="1"/>
        <v>45505</v>
      </c>
      <c r="V8" s="40">
        <f t="shared" si="1"/>
        <v>45506</v>
      </c>
      <c r="W8" s="40">
        <f t="shared" si="1"/>
        <v>45507</v>
      </c>
      <c r="X8" s="40">
        <f t="shared" si="1"/>
        <v>45508</v>
      </c>
      <c r="Y8" s="40">
        <f t="shared" si="1"/>
        <v>45509</v>
      </c>
      <c r="Z8" s="40">
        <f t="shared" si="1"/>
        <v>45510</v>
      </c>
      <c r="AA8" s="40">
        <f t="shared" si="1"/>
        <v>45511</v>
      </c>
      <c r="AB8" s="40">
        <f t="shared" si="1"/>
        <v>45512</v>
      </c>
      <c r="AC8" s="40">
        <f t="shared" si="1"/>
        <v>45513</v>
      </c>
      <c r="AD8" s="40">
        <f t="shared" si="1"/>
        <v>45514</v>
      </c>
      <c r="AE8" s="40">
        <f t="shared" si="1"/>
        <v>45515</v>
      </c>
      <c r="AF8" s="40">
        <f t="shared" si="1"/>
        <v>45516</v>
      </c>
      <c r="AG8" s="40">
        <f t="shared" si="1"/>
        <v>45517</v>
      </c>
      <c r="AH8" s="40">
        <f t="shared" si="1"/>
        <v>45518</v>
      </c>
      <c r="AI8" s="31" t="s">
        <v>19</v>
      </c>
      <c r="AJ8" s="31" t="s">
        <v>21</v>
      </c>
      <c r="AK8" s="32" t="s">
        <v>17</v>
      </c>
      <c r="AL8" s="32" t="s">
        <v>6</v>
      </c>
      <c r="AM8" s="32" t="s">
        <v>4</v>
      </c>
      <c r="AN8" s="32" t="s">
        <v>8</v>
      </c>
      <c r="AO8" s="32" t="s">
        <v>10</v>
      </c>
      <c r="AP8" s="32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 cm="1">
        <f t="array" ref="J9">_xlfn.IFS(J$7=Medarbejder!$O$2,Medarbejder!$O3,J$7=Medarbejder!$P$2,Medarbejder!$P3,J$7=Medarbejder!$Q$2,Medarbejder!$Q3,J$7=Medarbejder!$R$2,Medarbejder!$R3,J$7=Medarbejder!$S$2,Medarbejder!$S3,J$7=Medarbejder!$T$2,Medarbejder!$T3,J$7=Medarbejder!$U$2,Medarbejder!$U3)</f>
        <v>0</v>
      </c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 cm="1">
        <f t="array" ref="Q9">_xlfn.IFS(Q$7=Medarbejder!$O$2,Medarbejder!$O3,Q$7=Medarbejder!$P$2,Medarbejder!$P3,Q$7=Medarbejder!$Q$2,Medarbejder!$Q3,Q$7=Medarbejder!$R$2,Medarbejder!$R3,Q$7=Medarbejder!$S$2,Medarbejder!$S3,Q$7=Medarbejder!$T$2,Medarbejder!$T3,Q$7=Medarbejder!$U$2,Medarbejder!$U3)</f>
        <v>0</v>
      </c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_xlfn.IFS(X$7=Medarbejder!$O$2,Medarbejder!$O3,X$7=Medarbejder!$P$2,Medarbejder!$P3,X$7=Medarbejder!$Q$2,Medarbejder!$Q3,X$7=Medarbejder!$R$2,Medarbejder!$R3,X$7=Medarbejder!$S$2,Medarbejder!$S3,X$7=Medarbejder!$T$2,Medarbejder!$T3,X$7=Medarbejder!$U$2,Medarbejder!$U3)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_xlfn.IFS(AE$7=Medarbejder!$O$2,Medarbejder!$O3,AE$7=Medarbejder!$P$2,Medarbejder!$P3,AE$7=Medarbejder!$Q$2,Medarbejder!$Q3,AE$7=Medarbejder!$R$2,Medarbejder!$R3,AE$7=Medarbejder!$S$2,Medarbejder!$S3,AE$7=Medarbejder!$T$2,Medarbejder!$T3,AE$7=Medarbejder!$U$2,Medarbejder!$U3)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COUNTIFS($D9:$AH9,"S")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_xlfn.IFS(J$7=Medarbejder!$O$2,Medarbejder!$O4,J$7=Medarbejder!$P$2,Medarbejder!$P4,J$7=Medarbejder!$Q$2,Medarbejder!$Q4,J$7=Medarbejder!$R$2,Medarbejder!$R4,J$7=Medarbejder!$S$2,Medarbejder!$S4,J$7=Medarbejder!$T$2,Medarbejder!$T4,J$7=Medarbejder!$U$2,Medarbejder!$U4)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_xlfn.IFS(Q$7=Medarbejder!$O$2,Medarbejder!$O4,Q$7=Medarbejder!$P$2,Medarbejder!$P4,Q$7=Medarbejder!$Q$2,Medarbejder!$Q4,Q$7=Medarbejder!$R$2,Medarbejder!$R4,Q$7=Medarbejder!$S$2,Medarbejder!$S4,Q$7=Medarbejder!$T$2,Medarbejder!$T4,Q$7=Medarbejder!$U$2,Medarbejder!$U4)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_xlfn.IFS(X$7=Medarbejder!$O$2,Medarbejder!$O4,X$7=Medarbejder!$P$2,Medarbejder!$P4,X$7=Medarbejder!$Q$2,Medarbejder!$Q4,X$7=Medarbejder!$R$2,Medarbejder!$R4,X$7=Medarbejder!$S$2,Medarbejder!$S4,X$7=Medarbejder!$T$2,Medarbejder!$T4,X$7=Medarbejder!$U$2,Medarbejder!$U4)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_xlfn.IFS(AE$7=Medarbejder!$O$2,Medarbejder!$O4,AE$7=Medarbejder!$P$2,Medarbejder!$P4,AE$7=Medarbejder!$Q$2,Medarbejder!$Q4,AE$7=Medarbejder!$R$2,Medarbejder!$R4,AE$7=Medarbejder!$S$2,Medarbejder!$S4,AE$7=Medarbejder!$T$2,Medarbejder!$T4,AE$7=Medarbejder!$U$2,Medarbejder!$U4)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2">SUM($D10:$AH10)</f>
        <v>0</v>
      </c>
      <c r="AJ10" s="90">
        <f>SUMIF($D$7:$AH$7,Medarbejder!$U$2,$D10:$AH10)</f>
        <v>0</v>
      </c>
      <c r="AK10" s="5">
        <f t="shared" ref="AK10:AK72" si="3">COUNTIFS($D10:$AH10,"F")</f>
        <v>0</v>
      </c>
      <c r="AL10" s="5">
        <f t="shared" ref="AL10:AL72" si="4">COUNTIFS($D10:$AH10,"S")</f>
        <v>0</v>
      </c>
      <c r="AM10" s="5">
        <f t="shared" ref="AM10:AM72" si="5">COUNTIFS($D10:$AH10,"P")</f>
        <v>0</v>
      </c>
      <c r="AN10" s="5">
        <f t="shared" ref="AN10:AN72" si="6">COUNTIFS($D10:$AH10,"BS")</f>
        <v>0</v>
      </c>
      <c r="AO10" s="5">
        <f t="shared" ref="AO10:AO72" si="7">COUNTIFS($D10:$AH10,"FF")</f>
        <v>0</v>
      </c>
      <c r="AP10" s="5">
        <f t="shared" ref="AP10:AP72" si="8">COUNTIFS($D10:$AH10,"G")</f>
        <v>0</v>
      </c>
      <c r="AQ10" s="54">
        <f>Medarbejder!F4</f>
        <v>0</v>
      </c>
      <c r="AR10" s="54">
        <f t="shared" ref="AR10:AR72" si="9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_xlfn.IFS(J$7=Medarbejder!$O$2,Medarbejder!$O5,J$7=Medarbejder!$P$2,Medarbejder!$P5,J$7=Medarbejder!$Q$2,Medarbejder!$Q5,J$7=Medarbejder!$R$2,Medarbejder!$R5,J$7=Medarbejder!$S$2,Medarbejder!$S5,J$7=Medarbejder!$T$2,Medarbejder!$T5,J$7=Medarbejder!$U$2,Medarbejder!$U5)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_xlfn.IFS(Q$7=Medarbejder!$O$2,Medarbejder!$O5,Q$7=Medarbejder!$P$2,Medarbejder!$P5,Q$7=Medarbejder!$Q$2,Medarbejder!$Q5,Q$7=Medarbejder!$R$2,Medarbejder!$R5,Q$7=Medarbejder!$S$2,Medarbejder!$S5,Q$7=Medarbejder!$T$2,Medarbejder!$T5,Q$7=Medarbejder!$U$2,Medarbejder!$U5)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_xlfn.IFS(X$7=Medarbejder!$O$2,Medarbejder!$O5,X$7=Medarbejder!$P$2,Medarbejder!$P5,X$7=Medarbejder!$Q$2,Medarbejder!$Q5,X$7=Medarbejder!$R$2,Medarbejder!$R5,X$7=Medarbejder!$S$2,Medarbejder!$S5,X$7=Medarbejder!$T$2,Medarbejder!$T5,X$7=Medarbejder!$U$2,Medarbejder!$U5)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_xlfn.IFS(AE$7=Medarbejder!$O$2,Medarbejder!$O5,AE$7=Medarbejder!$P$2,Medarbejder!$P5,AE$7=Medarbejder!$Q$2,Medarbejder!$Q5,AE$7=Medarbejder!$R$2,Medarbejder!$R5,AE$7=Medarbejder!$S$2,Medarbejder!$S5,AE$7=Medarbejder!$T$2,Medarbejder!$T5,AE$7=Medarbejder!$U$2,Medarbejder!$U5)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2"/>
        <v>0</v>
      </c>
      <c r="AJ11" s="90">
        <f>SUMIF($D$7:$AH$7,Medarbejder!$U$2,$D11:$AH11)</f>
        <v>0</v>
      </c>
      <c r="AK11" s="5">
        <f t="shared" si="3"/>
        <v>0</v>
      </c>
      <c r="AL11" s="5">
        <f t="shared" si="4"/>
        <v>0</v>
      </c>
      <c r="AM11" s="5">
        <f t="shared" si="5"/>
        <v>0</v>
      </c>
      <c r="AN11" s="5">
        <f t="shared" si="6"/>
        <v>0</v>
      </c>
      <c r="AO11" s="5">
        <f t="shared" si="7"/>
        <v>0</v>
      </c>
      <c r="AP11" s="5">
        <f t="shared" si="8"/>
        <v>0</v>
      </c>
      <c r="AQ11" s="54">
        <f>Medarbejder!F5</f>
        <v>0</v>
      </c>
      <c r="AR11" s="54">
        <f t="shared" si="9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_xlfn.IFS(J$7=Medarbejder!$O$2,Medarbejder!$O6,J$7=Medarbejder!$P$2,Medarbejder!$P6,J$7=Medarbejder!$Q$2,Medarbejder!$Q6,J$7=Medarbejder!$R$2,Medarbejder!$R6,J$7=Medarbejder!$S$2,Medarbejder!$S6,J$7=Medarbejder!$T$2,Medarbejder!$T6,J$7=Medarbejder!$U$2,Medarbejder!$U6)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_xlfn.IFS(Q$7=Medarbejder!$O$2,Medarbejder!$O6,Q$7=Medarbejder!$P$2,Medarbejder!$P6,Q$7=Medarbejder!$Q$2,Medarbejder!$Q6,Q$7=Medarbejder!$R$2,Medarbejder!$R6,Q$7=Medarbejder!$S$2,Medarbejder!$S6,Q$7=Medarbejder!$T$2,Medarbejder!$T6,Q$7=Medarbejder!$U$2,Medarbejder!$U6)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_xlfn.IFS(X$7=Medarbejder!$O$2,Medarbejder!$O6,X$7=Medarbejder!$P$2,Medarbejder!$P6,X$7=Medarbejder!$Q$2,Medarbejder!$Q6,X$7=Medarbejder!$R$2,Medarbejder!$R6,X$7=Medarbejder!$S$2,Medarbejder!$S6,X$7=Medarbejder!$T$2,Medarbejder!$T6,X$7=Medarbejder!$U$2,Medarbejder!$U6)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_xlfn.IFS(AE$7=Medarbejder!$O$2,Medarbejder!$O6,AE$7=Medarbejder!$P$2,Medarbejder!$P6,AE$7=Medarbejder!$Q$2,Medarbejder!$Q6,AE$7=Medarbejder!$R$2,Medarbejder!$R6,AE$7=Medarbejder!$S$2,Medarbejder!$S6,AE$7=Medarbejder!$T$2,Medarbejder!$T6,AE$7=Medarbejder!$U$2,Medarbejder!$U6)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2"/>
        <v>0</v>
      </c>
      <c r="AJ12" s="90">
        <f>SUMIF($D$7:$AH$7,Medarbejder!$U$2,$D12:$AH12)</f>
        <v>0</v>
      </c>
      <c r="AK12" s="5">
        <f t="shared" si="3"/>
        <v>0</v>
      </c>
      <c r="AL12" s="5">
        <f t="shared" si="4"/>
        <v>0</v>
      </c>
      <c r="AM12" s="5">
        <f t="shared" si="5"/>
        <v>0</v>
      </c>
      <c r="AN12" s="5">
        <f t="shared" si="6"/>
        <v>0</v>
      </c>
      <c r="AO12" s="5">
        <f t="shared" si="7"/>
        <v>0</v>
      </c>
      <c r="AP12" s="5">
        <f t="shared" si="8"/>
        <v>0</v>
      </c>
      <c r="AQ12" s="54">
        <f>Medarbejder!F6</f>
        <v>0</v>
      </c>
      <c r="AR12" s="54">
        <f t="shared" si="9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_xlfn.IFS(J$7=Medarbejder!$O$2,Medarbejder!$O7,J$7=Medarbejder!$P$2,Medarbejder!$P7,J$7=Medarbejder!$Q$2,Medarbejder!$Q7,J$7=Medarbejder!$R$2,Medarbejder!$R7,J$7=Medarbejder!$S$2,Medarbejder!$S7,J$7=Medarbejder!$T$2,Medarbejder!$T7,J$7=Medarbejder!$U$2,Medarbejder!$U7)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_xlfn.IFS(Q$7=Medarbejder!$O$2,Medarbejder!$O7,Q$7=Medarbejder!$P$2,Medarbejder!$P7,Q$7=Medarbejder!$Q$2,Medarbejder!$Q7,Q$7=Medarbejder!$R$2,Medarbejder!$R7,Q$7=Medarbejder!$S$2,Medarbejder!$S7,Q$7=Medarbejder!$T$2,Medarbejder!$T7,Q$7=Medarbejder!$U$2,Medarbejder!$U7)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_xlfn.IFS(X$7=Medarbejder!$O$2,Medarbejder!$O7,X$7=Medarbejder!$P$2,Medarbejder!$P7,X$7=Medarbejder!$Q$2,Medarbejder!$Q7,X$7=Medarbejder!$R$2,Medarbejder!$R7,X$7=Medarbejder!$S$2,Medarbejder!$S7,X$7=Medarbejder!$T$2,Medarbejder!$T7,X$7=Medarbejder!$U$2,Medarbejder!$U7)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_xlfn.IFS(AE$7=Medarbejder!$O$2,Medarbejder!$O7,AE$7=Medarbejder!$P$2,Medarbejder!$P7,AE$7=Medarbejder!$Q$2,Medarbejder!$Q7,AE$7=Medarbejder!$R$2,Medarbejder!$R7,AE$7=Medarbejder!$S$2,Medarbejder!$S7,AE$7=Medarbejder!$T$2,Medarbejder!$T7,AE$7=Medarbejder!$U$2,Medarbejder!$U7)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2"/>
        <v>0</v>
      </c>
      <c r="AJ13" s="90">
        <f>SUMIF($D$7:$AH$7,Medarbejder!$U$2,$D13:$AH13)</f>
        <v>0</v>
      </c>
      <c r="AK13" s="5">
        <f t="shared" si="3"/>
        <v>0</v>
      </c>
      <c r="AL13" s="5">
        <f t="shared" si="4"/>
        <v>0</v>
      </c>
      <c r="AM13" s="5">
        <f t="shared" si="5"/>
        <v>0</v>
      </c>
      <c r="AN13" s="5">
        <f t="shared" si="6"/>
        <v>0</v>
      </c>
      <c r="AO13" s="5">
        <f t="shared" si="7"/>
        <v>0</v>
      </c>
      <c r="AP13" s="5">
        <f t="shared" si="8"/>
        <v>0</v>
      </c>
      <c r="AQ13" s="54">
        <f>Medarbejder!F7</f>
        <v>0</v>
      </c>
      <c r="AR13" s="54">
        <f t="shared" si="9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_xlfn.IFS(J$7=Medarbejder!$O$2,Medarbejder!$O8,J$7=Medarbejder!$P$2,Medarbejder!$P8,J$7=Medarbejder!$Q$2,Medarbejder!$Q8,J$7=Medarbejder!$R$2,Medarbejder!$R8,J$7=Medarbejder!$S$2,Medarbejder!$S8,J$7=Medarbejder!$T$2,Medarbejder!$T8,J$7=Medarbejder!$U$2,Medarbejder!$U8)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_xlfn.IFS(Q$7=Medarbejder!$O$2,Medarbejder!$O8,Q$7=Medarbejder!$P$2,Medarbejder!$P8,Q$7=Medarbejder!$Q$2,Medarbejder!$Q8,Q$7=Medarbejder!$R$2,Medarbejder!$R8,Q$7=Medarbejder!$S$2,Medarbejder!$S8,Q$7=Medarbejder!$T$2,Medarbejder!$T8,Q$7=Medarbejder!$U$2,Medarbejder!$U8)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_xlfn.IFS(X$7=Medarbejder!$O$2,Medarbejder!$O8,X$7=Medarbejder!$P$2,Medarbejder!$P8,X$7=Medarbejder!$Q$2,Medarbejder!$Q8,X$7=Medarbejder!$R$2,Medarbejder!$R8,X$7=Medarbejder!$S$2,Medarbejder!$S8,X$7=Medarbejder!$T$2,Medarbejder!$T8,X$7=Medarbejder!$U$2,Medarbejder!$U8)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_xlfn.IFS(AE$7=Medarbejder!$O$2,Medarbejder!$O8,AE$7=Medarbejder!$P$2,Medarbejder!$P8,AE$7=Medarbejder!$Q$2,Medarbejder!$Q8,AE$7=Medarbejder!$R$2,Medarbejder!$R8,AE$7=Medarbejder!$S$2,Medarbejder!$S8,AE$7=Medarbejder!$T$2,Medarbejder!$T8,AE$7=Medarbejder!$U$2,Medarbejder!$U8)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2"/>
        <v>0</v>
      </c>
      <c r="AJ14" s="90">
        <f>SUMIF($D$7:$AH$7,Medarbejder!$U$2,$D14:$AH14)</f>
        <v>0</v>
      </c>
      <c r="AK14" s="5">
        <f t="shared" si="3"/>
        <v>0</v>
      </c>
      <c r="AL14" s="5">
        <f t="shared" si="4"/>
        <v>0</v>
      </c>
      <c r="AM14" s="5">
        <f t="shared" si="5"/>
        <v>0</v>
      </c>
      <c r="AN14" s="5">
        <f t="shared" si="6"/>
        <v>0</v>
      </c>
      <c r="AO14" s="5">
        <f t="shared" si="7"/>
        <v>0</v>
      </c>
      <c r="AP14" s="5">
        <f t="shared" si="8"/>
        <v>0</v>
      </c>
      <c r="AQ14" s="54">
        <f>Medarbejder!F8</f>
        <v>0</v>
      </c>
      <c r="AR14" s="54">
        <f t="shared" si="9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_xlfn.IFS(J$7=Medarbejder!$O$2,Medarbejder!$O9,J$7=Medarbejder!$P$2,Medarbejder!$P9,J$7=Medarbejder!$Q$2,Medarbejder!$Q9,J$7=Medarbejder!$R$2,Medarbejder!$R9,J$7=Medarbejder!$S$2,Medarbejder!$S9,J$7=Medarbejder!$T$2,Medarbejder!$T9,J$7=Medarbejder!$U$2,Medarbejder!$U9)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_xlfn.IFS(Q$7=Medarbejder!$O$2,Medarbejder!$O9,Q$7=Medarbejder!$P$2,Medarbejder!$P9,Q$7=Medarbejder!$Q$2,Medarbejder!$Q9,Q$7=Medarbejder!$R$2,Medarbejder!$R9,Q$7=Medarbejder!$S$2,Medarbejder!$S9,Q$7=Medarbejder!$T$2,Medarbejder!$T9,Q$7=Medarbejder!$U$2,Medarbejder!$U9)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_xlfn.IFS(X$7=Medarbejder!$O$2,Medarbejder!$O9,X$7=Medarbejder!$P$2,Medarbejder!$P9,X$7=Medarbejder!$Q$2,Medarbejder!$Q9,X$7=Medarbejder!$R$2,Medarbejder!$R9,X$7=Medarbejder!$S$2,Medarbejder!$S9,X$7=Medarbejder!$T$2,Medarbejder!$T9,X$7=Medarbejder!$U$2,Medarbejder!$U9)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_xlfn.IFS(AE$7=Medarbejder!$O$2,Medarbejder!$O9,AE$7=Medarbejder!$P$2,Medarbejder!$P9,AE$7=Medarbejder!$Q$2,Medarbejder!$Q9,AE$7=Medarbejder!$R$2,Medarbejder!$R9,AE$7=Medarbejder!$S$2,Medarbejder!$S9,AE$7=Medarbejder!$T$2,Medarbejder!$T9,AE$7=Medarbejder!$U$2,Medarbejder!$U9)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2"/>
        <v>0</v>
      </c>
      <c r="AJ15" s="90">
        <f>SUMIF($D$7:$AH$7,Medarbejder!$U$2,$D15:$AH15)</f>
        <v>0</v>
      </c>
      <c r="AK15" s="5">
        <f t="shared" si="3"/>
        <v>0</v>
      </c>
      <c r="AL15" s="5">
        <f t="shared" si="4"/>
        <v>0</v>
      </c>
      <c r="AM15" s="5">
        <f t="shared" si="5"/>
        <v>0</v>
      </c>
      <c r="AN15" s="5">
        <f t="shared" si="6"/>
        <v>0</v>
      </c>
      <c r="AO15" s="5">
        <f t="shared" si="7"/>
        <v>0</v>
      </c>
      <c r="AP15" s="5">
        <f t="shared" si="8"/>
        <v>0</v>
      </c>
      <c r="AQ15" s="54">
        <f>Medarbejder!F9</f>
        <v>0</v>
      </c>
      <c r="AR15" s="54">
        <f t="shared" si="9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_xlfn.IFS(J$7=Medarbejder!$O$2,Medarbejder!$O10,J$7=Medarbejder!$P$2,Medarbejder!$P10,J$7=Medarbejder!$Q$2,Medarbejder!$Q10,J$7=Medarbejder!$R$2,Medarbejder!$R10,J$7=Medarbejder!$S$2,Medarbejder!$S10,J$7=Medarbejder!$T$2,Medarbejder!$T10,J$7=Medarbejder!$U$2,Medarbejder!$U10)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_xlfn.IFS(Q$7=Medarbejder!$O$2,Medarbejder!$O10,Q$7=Medarbejder!$P$2,Medarbejder!$P10,Q$7=Medarbejder!$Q$2,Medarbejder!$Q10,Q$7=Medarbejder!$R$2,Medarbejder!$R10,Q$7=Medarbejder!$S$2,Medarbejder!$S10,Q$7=Medarbejder!$T$2,Medarbejder!$T10,Q$7=Medarbejder!$U$2,Medarbejder!$U10)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_xlfn.IFS(X$7=Medarbejder!$O$2,Medarbejder!$O10,X$7=Medarbejder!$P$2,Medarbejder!$P10,X$7=Medarbejder!$Q$2,Medarbejder!$Q10,X$7=Medarbejder!$R$2,Medarbejder!$R10,X$7=Medarbejder!$S$2,Medarbejder!$S10,X$7=Medarbejder!$T$2,Medarbejder!$T10,X$7=Medarbejder!$U$2,Medarbejder!$U10)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$7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2"/>
        <v>0</v>
      </c>
      <c r="AJ16" s="90">
        <f>SUMIF($D$7:$AH$7,Medarbejder!$U$2,$D16:$AH16)</f>
        <v>0</v>
      </c>
      <c r="AK16" s="5">
        <f t="shared" si="3"/>
        <v>0</v>
      </c>
      <c r="AL16" s="5">
        <f t="shared" si="4"/>
        <v>0</v>
      </c>
      <c r="AM16" s="5">
        <f t="shared" si="5"/>
        <v>0</v>
      </c>
      <c r="AN16" s="5">
        <f t="shared" si="6"/>
        <v>0</v>
      </c>
      <c r="AO16" s="5">
        <f t="shared" si="7"/>
        <v>0</v>
      </c>
      <c r="AP16" s="5">
        <f t="shared" si="8"/>
        <v>0</v>
      </c>
      <c r="AQ16" s="54">
        <f>Medarbejder!F10</f>
        <v>0</v>
      </c>
      <c r="AR16" s="54">
        <f t="shared" si="9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_xlfn.IFS(J$7=Medarbejder!$O$2,Medarbejder!$O11,J$7=Medarbejder!$P$2,Medarbejder!$P11,J$7=Medarbejder!$Q$2,Medarbejder!$Q11,J$7=Medarbejder!$R$2,Medarbejder!$R11,J$7=Medarbejder!$S$2,Medarbejder!$S11,J$7=Medarbejder!$T$2,Medarbejder!$T11,J$7=Medarbejder!$U$2,Medarbejder!$U11)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_xlfn.IFS(Q$7=Medarbejder!$O$2,Medarbejder!$O11,Q$7=Medarbejder!$P$2,Medarbejder!$P11,Q$7=Medarbejder!$Q$2,Medarbejder!$Q11,Q$7=Medarbejder!$R$2,Medarbejder!$R11,Q$7=Medarbejder!$S$2,Medarbejder!$S11,Q$7=Medarbejder!$T$2,Medarbejder!$T11,Q$7=Medarbejder!$U$2,Medarbejder!$U11)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_xlfn.IFS(X$7=Medarbejder!$O$2,Medarbejder!$O11,X$7=Medarbejder!$P$2,Medarbejder!$P11,X$7=Medarbejder!$Q$2,Medarbejder!$Q11,X$7=Medarbejder!$R$2,Medarbejder!$R11,X$7=Medarbejder!$S$2,Medarbejder!$S11,X$7=Medarbejder!$T$2,Medarbejder!$T11,X$7=Medarbejder!$U$2,Medarbejder!$U11)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$7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2"/>
        <v>0</v>
      </c>
      <c r="AJ17" s="90">
        <f>SUMIF($D$7:$AH$7,Medarbejder!$U$2,$D17:$AH17)</f>
        <v>0</v>
      </c>
      <c r="AK17" s="5">
        <f t="shared" si="3"/>
        <v>0</v>
      </c>
      <c r="AL17" s="5">
        <f t="shared" si="4"/>
        <v>0</v>
      </c>
      <c r="AM17" s="5">
        <f t="shared" si="5"/>
        <v>0</v>
      </c>
      <c r="AN17" s="5">
        <f t="shared" si="6"/>
        <v>0</v>
      </c>
      <c r="AO17" s="5">
        <f t="shared" si="7"/>
        <v>0</v>
      </c>
      <c r="AP17" s="5">
        <f t="shared" si="8"/>
        <v>0</v>
      </c>
      <c r="AQ17" s="54">
        <f>Medarbejder!F11</f>
        <v>0</v>
      </c>
      <c r="AR17" s="54">
        <f t="shared" si="9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_xlfn.IFS(J$7=Medarbejder!$O$2,Medarbejder!$O12,J$7=Medarbejder!$P$2,Medarbejder!$P12,J$7=Medarbejder!$Q$2,Medarbejder!$Q12,J$7=Medarbejder!$R$2,Medarbejder!$R12,J$7=Medarbejder!$S$2,Medarbejder!$S12,J$7=Medarbejder!$T$2,Medarbejder!$T12,J$7=Medarbejder!$U$2,Medarbejder!$U12)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_xlfn.IFS(Q$7=Medarbejder!$O$2,Medarbejder!$O12,Q$7=Medarbejder!$P$2,Medarbejder!$P12,Q$7=Medarbejder!$Q$2,Medarbejder!$Q12,Q$7=Medarbejder!$R$2,Medarbejder!$R12,Q$7=Medarbejder!$S$2,Medarbejder!$S12,Q$7=Medarbejder!$T$2,Medarbejder!$T12,Q$7=Medarbejder!$U$2,Medarbejder!$U12)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_xlfn.IFS(X$7=Medarbejder!$O$2,Medarbejder!$O12,X$7=Medarbejder!$P$2,Medarbejder!$P12,X$7=Medarbejder!$Q$2,Medarbejder!$Q12,X$7=Medarbejder!$R$2,Medarbejder!$R12,X$7=Medarbejder!$S$2,Medarbejder!$S12,X$7=Medarbejder!$T$2,Medarbejder!$T12,X$7=Medarbejder!$U$2,Medarbejder!$U12)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$7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2"/>
        <v>0</v>
      </c>
      <c r="AJ18" s="90">
        <f>SUMIF($D$7:$AH$7,Medarbejder!$U$2,$D18:$AH18)</f>
        <v>0</v>
      </c>
      <c r="AK18" s="5">
        <f t="shared" si="3"/>
        <v>0</v>
      </c>
      <c r="AL18" s="5">
        <f t="shared" si="4"/>
        <v>0</v>
      </c>
      <c r="AM18" s="5">
        <f t="shared" si="5"/>
        <v>0</v>
      </c>
      <c r="AN18" s="5">
        <f t="shared" si="6"/>
        <v>0</v>
      </c>
      <c r="AO18" s="5">
        <f t="shared" si="7"/>
        <v>0</v>
      </c>
      <c r="AP18" s="5">
        <f t="shared" si="8"/>
        <v>0</v>
      </c>
      <c r="AQ18" s="54">
        <f>Medarbejder!F12</f>
        <v>0</v>
      </c>
      <c r="AR18" s="54">
        <f t="shared" si="9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_xlfn.IFS(J$7=Medarbejder!$O$2,Medarbejder!$O13,J$7=Medarbejder!$P$2,Medarbejder!$P13,J$7=Medarbejder!$Q$2,Medarbejder!$Q13,J$7=Medarbejder!$R$2,Medarbejder!$R13,J$7=Medarbejder!$S$2,Medarbejder!$S13,J$7=Medarbejder!$T$2,Medarbejder!$T13,J$7=Medarbejder!$U$2,Medarbejder!$U13)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_xlfn.IFS(Q$7=Medarbejder!$O$2,Medarbejder!$O13,Q$7=Medarbejder!$P$2,Medarbejder!$P13,Q$7=Medarbejder!$Q$2,Medarbejder!$Q13,Q$7=Medarbejder!$R$2,Medarbejder!$R13,Q$7=Medarbejder!$S$2,Medarbejder!$S13,Q$7=Medarbejder!$T$2,Medarbejder!$T13,Q$7=Medarbejder!$U$2,Medarbejder!$U13)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_xlfn.IFS(X$7=Medarbejder!$O$2,Medarbejder!$O13,X$7=Medarbejder!$P$2,Medarbejder!$P13,X$7=Medarbejder!$Q$2,Medarbejder!$Q13,X$7=Medarbejder!$R$2,Medarbejder!$R13,X$7=Medarbejder!$S$2,Medarbejder!$S13,X$7=Medarbejder!$T$2,Medarbejder!$T13,X$7=Medarbejder!$U$2,Medarbejder!$U13)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$7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2"/>
        <v>0</v>
      </c>
      <c r="AJ19" s="90">
        <f>SUMIF($D$7:$AH$7,Medarbejder!$U$2,$D19:$AH19)</f>
        <v>0</v>
      </c>
      <c r="AK19" s="5">
        <f t="shared" si="3"/>
        <v>0</v>
      </c>
      <c r="AL19" s="5">
        <f t="shared" si="4"/>
        <v>0</v>
      </c>
      <c r="AM19" s="5">
        <f t="shared" si="5"/>
        <v>0</v>
      </c>
      <c r="AN19" s="5">
        <f t="shared" si="6"/>
        <v>0</v>
      </c>
      <c r="AO19" s="5">
        <f t="shared" si="7"/>
        <v>0</v>
      </c>
      <c r="AP19" s="5">
        <f t="shared" si="8"/>
        <v>0</v>
      </c>
      <c r="AQ19" s="54">
        <f>Medarbejder!F13</f>
        <v>0</v>
      </c>
      <c r="AR19" s="54">
        <f t="shared" si="9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_xlfn.IFS(J$7=Medarbejder!$O$2,Medarbejder!$O14,J$7=Medarbejder!$P$2,Medarbejder!$P14,J$7=Medarbejder!$Q$2,Medarbejder!$Q14,J$7=Medarbejder!$R$2,Medarbejder!$R14,J$7=Medarbejder!$S$2,Medarbejder!$S14,J$7=Medarbejder!$T$2,Medarbejder!$T14,J$7=Medarbejder!$U$2,Medarbejder!$U14)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_xlfn.IFS(Q$7=Medarbejder!$O$2,Medarbejder!$O14,Q$7=Medarbejder!$P$2,Medarbejder!$P14,Q$7=Medarbejder!$Q$2,Medarbejder!$Q14,Q$7=Medarbejder!$R$2,Medarbejder!$R14,Q$7=Medarbejder!$S$2,Medarbejder!$S14,Q$7=Medarbejder!$T$2,Medarbejder!$T14,Q$7=Medarbejder!$U$2,Medarbejder!$U14)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_xlfn.IFS(X$7=Medarbejder!$O$2,Medarbejder!$O14,X$7=Medarbejder!$P$2,Medarbejder!$P14,X$7=Medarbejder!$Q$2,Medarbejder!$Q14,X$7=Medarbejder!$R$2,Medarbejder!$R14,X$7=Medarbejder!$S$2,Medarbejder!$S14,X$7=Medarbejder!$T$2,Medarbejder!$T14,X$7=Medarbejder!$U$2,Medarbejder!$U14)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$7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2"/>
        <v>0</v>
      </c>
      <c r="AJ20" s="90">
        <f>SUMIF($D$7:$AH$7,Medarbejder!$U$2,$D20:$AH20)</f>
        <v>0</v>
      </c>
      <c r="AK20" s="5">
        <f t="shared" si="3"/>
        <v>0</v>
      </c>
      <c r="AL20" s="5">
        <f t="shared" si="4"/>
        <v>0</v>
      </c>
      <c r="AM20" s="5">
        <f t="shared" si="5"/>
        <v>0</v>
      </c>
      <c r="AN20" s="5">
        <f t="shared" si="6"/>
        <v>0</v>
      </c>
      <c r="AO20" s="5">
        <f t="shared" si="7"/>
        <v>0</v>
      </c>
      <c r="AP20" s="5">
        <f t="shared" si="8"/>
        <v>0</v>
      </c>
      <c r="AQ20" s="54">
        <f>Medarbejder!F14</f>
        <v>0</v>
      </c>
      <c r="AR20" s="54">
        <f t="shared" si="9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_xlfn.IFS(J$7=Medarbejder!$O$2,Medarbejder!$O15,J$7=Medarbejder!$P$2,Medarbejder!$P15,J$7=Medarbejder!$Q$2,Medarbejder!$Q15,J$7=Medarbejder!$R$2,Medarbejder!$R15,J$7=Medarbejder!$S$2,Medarbejder!$S15,J$7=Medarbejder!$T$2,Medarbejder!$T15,J$7=Medarbejder!$U$2,Medarbejder!$U15)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_xlfn.IFS(Q$7=Medarbejder!$O$2,Medarbejder!$O15,Q$7=Medarbejder!$P$2,Medarbejder!$P15,Q$7=Medarbejder!$Q$2,Medarbejder!$Q15,Q$7=Medarbejder!$R$2,Medarbejder!$R15,Q$7=Medarbejder!$S$2,Medarbejder!$S15,Q$7=Medarbejder!$T$2,Medarbejder!$T15,Q$7=Medarbejder!$U$2,Medarbejder!$U15)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_xlfn.IFS(X$7=Medarbejder!$O$2,Medarbejder!$O15,X$7=Medarbejder!$P$2,Medarbejder!$P15,X$7=Medarbejder!$Q$2,Medarbejder!$Q15,X$7=Medarbejder!$R$2,Medarbejder!$R15,X$7=Medarbejder!$S$2,Medarbejder!$S15,X$7=Medarbejder!$T$2,Medarbejder!$T15,X$7=Medarbejder!$U$2,Medarbejder!$U15)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$7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2"/>
        <v>0</v>
      </c>
      <c r="AJ21" s="90">
        <f>SUMIF($D$7:$AH$7,Medarbejder!$U$2,$D21:$AH21)</f>
        <v>0</v>
      </c>
      <c r="AK21" s="5">
        <f t="shared" si="3"/>
        <v>0</v>
      </c>
      <c r="AL21" s="5">
        <f t="shared" si="4"/>
        <v>0</v>
      </c>
      <c r="AM21" s="5">
        <f t="shared" si="5"/>
        <v>0</v>
      </c>
      <c r="AN21" s="5">
        <f t="shared" si="6"/>
        <v>0</v>
      </c>
      <c r="AO21" s="5">
        <f t="shared" si="7"/>
        <v>0</v>
      </c>
      <c r="AP21" s="5">
        <f t="shared" si="8"/>
        <v>0</v>
      </c>
      <c r="AQ21" s="54">
        <f>Medarbejder!F15</f>
        <v>0</v>
      </c>
      <c r="AR21" s="54">
        <f t="shared" si="9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_xlfn.IFS(J$7=Medarbejder!$O$2,Medarbejder!$O16,J$7=Medarbejder!$P$2,Medarbejder!$P16,J$7=Medarbejder!$Q$2,Medarbejder!$Q16,J$7=Medarbejder!$R$2,Medarbejder!$R16,J$7=Medarbejder!$S$2,Medarbejder!$S16,J$7=Medarbejder!$T$2,Medarbejder!$T16,J$7=Medarbejder!$U$2,Medarbejder!$U16)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_xlfn.IFS(Q$7=Medarbejder!$O$2,Medarbejder!$O16,Q$7=Medarbejder!$P$2,Medarbejder!$P16,Q$7=Medarbejder!$Q$2,Medarbejder!$Q16,Q$7=Medarbejder!$R$2,Medarbejder!$R16,Q$7=Medarbejder!$S$2,Medarbejder!$S16,Q$7=Medarbejder!$T$2,Medarbejder!$T16,Q$7=Medarbejder!$U$2,Medarbejder!$U16)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_xlfn.IFS(X$7=Medarbejder!$O$2,Medarbejder!$O16,X$7=Medarbejder!$P$2,Medarbejder!$P16,X$7=Medarbejder!$Q$2,Medarbejder!$Q16,X$7=Medarbejder!$R$2,Medarbejder!$R16,X$7=Medarbejder!$S$2,Medarbejder!$S16,X$7=Medarbejder!$T$2,Medarbejder!$T16,X$7=Medarbejder!$U$2,Medarbejder!$U16)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$7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2"/>
        <v>0</v>
      </c>
      <c r="AJ22" s="90">
        <f>SUMIF($D$7:$AH$7,Medarbejder!$U$2,$D22:$AH22)</f>
        <v>0</v>
      </c>
      <c r="AK22" s="5">
        <f t="shared" si="3"/>
        <v>0</v>
      </c>
      <c r="AL22" s="5">
        <f t="shared" si="4"/>
        <v>0</v>
      </c>
      <c r="AM22" s="5">
        <f t="shared" si="5"/>
        <v>0</v>
      </c>
      <c r="AN22" s="5">
        <f t="shared" si="6"/>
        <v>0</v>
      </c>
      <c r="AO22" s="5">
        <f t="shared" si="7"/>
        <v>0</v>
      </c>
      <c r="AP22" s="5">
        <f t="shared" si="8"/>
        <v>0</v>
      </c>
      <c r="AQ22" s="54">
        <f>Medarbejder!F16</f>
        <v>0</v>
      </c>
      <c r="AR22" s="54">
        <f t="shared" si="9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_xlfn.IFS(J$7=Medarbejder!$O$2,Medarbejder!$O17,J$7=Medarbejder!$P$2,Medarbejder!$P17,J$7=Medarbejder!$Q$2,Medarbejder!$Q17,J$7=Medarbejder!$R$2,Medarbejder!$R17,J$7=Medarbejder!$S$2,Medarbejder!$S17,J$7=Medarbejder!$T$2,Medarbejder!$T17,J$7=Medarbejder!$U$2,Medarbejder!$U17)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_xlfn.IFS(Q$7=Medarbejder!$O$2,Medarbejder!$O17,Q$7=Medarbejder!$P$2,Medarbejder!$P17,Q$7=Medarbejder!$Q$2,Medarbejder!$Q17,Q$7=Medarbejder!$R$2,Medarbejder!$R17,Q$7=Medarbejder!$S$2,Medarbejder!$S17,Q$7=Medarbejder!$T$2,Medarbejder!$T17,Q$7=Medarbejder!$U$2,Medarbejder!$U17)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_xlfn.IFS(X$7=Medarbejder!$O$2,Medarbejder!$O17,X$7=Medarbejder!$P$2,Medarbejder!$P17,X$7=Medarbejder!$Q$2,Medarbejder!$Q17,X$7=Medarbejder!$R$2,Medarbejder!$R17,X$7=Medarbejder!$S$2,Medarbejder!$S17,X$7=Medarbejder!$T$2,Medarbejder!$T17,X$7=Medarbejder!$U$2,Medarbejder!$U17)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$7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2"/>
        <v>0</v>
      </c>
      <c r="AJ23" s="90">
        <f>SUMIF($D$7:$AH$7,Medarbejder!$U$2,$D23:$AH23)</f>
        <v>0</v>
      </c>
      <c r="AK23" s="5">
        <f t="shared" si="3"/>
        <v>0</v>
      </c>
      <c r="AL23" s="5">
        <f t="shared" si="4"/>
        <v>0</v>
      </c>
      <c r="AM23" s="5">
        <f t="shared" si="5"/>
        <v>0</v>
      </c>
      <c r="AN23" s="5">
        <f t="shared" si="6"/>
        <v>0</v>
      </c>
      <c r="AO23" s="5">
        <f t="shared" si="7"/>
        <v>0</v>
      </c>
      <c r="AP23" s="5">
        <f t="shared" si="8"/>
        <v>0</v>
      </c>
      <c r="AQ23" s="54">
        <f>Medarbejder!F17</f>
        <v>0</v>
      </c>
      <c r="AR23" s="54">
        <f t="shared" si="9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_xlfn.IFS(J$7=Medarbejder!$O$2,Medarbejder!$O18,J$7=Medarbejder!$P$2,Medarbejder!$P18,J$7=Medarbejder!$Q$2,Medarbejder!$Q18,J$7=Medarbejder!$R$2,Medarbejder!$R18,J$7=Medarbejder!$S$2,Medarbejder!$S18,J$7=Medarbejder!$T$2,Medarbejder!$T18,J$7=Medarbejder!$U$2,Medarbejder!$U18)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_xlfn.IFS(Q$7=Medarbejder!$O$2,Medarbejder!$O18,Q$7=Medarbejder!$P$2,Medarbejder!$P18,Q$7=Medarbejder!$Q$2,Medarbejder!$Q18,Q$7=Medarbejder!$R$2,Medarbejder!$R18,Q$7=Medarbejder!$S$2,Medarbejder!$S18,Q$7=Medarbejder!$T$2,Medarbejder!$T18,Q$7=Medarbejder!$U$2,Medarbejder!$U18)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_xlfn.IFS(X$7=Medarbejder!$O$2,Medarbejder!$O18,X$7=Medarbejder!$P$2,Medarbejder!$P18,X$7=Medarbejder!$Q$2,Medarbejder!$Q18,X$7=Medarbejder!$R$2,Medarbejder!$R18,X$7=Medarbejder!$S$2,Medarbejder!$S18,X$7=Medarbejder!$T$2,Medarbejder!$T18,X$7=Medarbejder!$U$2,Medarbejder!$U18)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$7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2"/>
        <v>0</v>
      </c>
      <c r="AJ24" s="90">
        <f>SUMIF($D$7:$AH$7,Medarbejder!$U$2,$D24:$AH24)</f>
        <v>0</v>
      </c>
      <c r="AK24" s="5">
        <f t="shared" si="3"/>
        <v>0</v>
      </c>
      <c r="AL24" s="5">
        <f t="shared" si="4"/>
        <v>0</v>
      </c>
      <c r="AM24" s="5">
        <f t="shared" si="5"/>
        <v>0</v>
      </c>
      <c r="AN24" s="5">
        <f t="shared" si="6"/>
        <v>0</v>
      </c>
      <c r="AO24" s="5">
        <f t="shared" si="7"/>
        <v>0</v>
      </c>
      <c r="AP24" s="5">
        <f t="shared" si="8"/>
        <v>0</v>
      </c>
      <c r="AQ24" s="54">
        <f>Medarbejder!F18</f>
        <v>0</v>
      </c>
      <c r="AR24" s="54">
        <f t="shared" si="9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_xlfn.IFS(J$7=Medarbejder!$O$2,Medarbejder!$O19,J$7=Medarbejder!$P$2,Medarbejder!$P19,J$7=Medarbejder!$Q$2,Medarbejder!$Q19,J$7=Medarbejder!$R$2,Medarbejder!$R19,J$7=Medarbejder!$S$2,Medarbejder!$S19,J$7=Medarbejder!$T$2,Medarbejder!$T19,J$7=Medarbejder!$U$2,Medarbejder!$U19)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_xlfn.IFS(Q$7=Medarbejder!$O$2,Medarbejder!$O19,Q$7=Medarbejder!$P$2,Medarbejder!$P19,Q$7=Medarbejder!$Q$2,Medarbejder!$Q19,Q$7=Medarbejder!$R$2,Medarbejder!$R19,Q$7=Medarbejder!$S$2,Medarbejder!$S19,Q$7=Medarbejder!$T$2,Medarbejder!$T19,Q$7=Medarbejder!$U$2,Medarbejder!$U19)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_xlfn.IFS(X$7=Medarbejder!$O$2,Medarbejder!$O19,X$7=Medarbejder!$P$2,Medarbejder!$P19,X$7=Medarbejder!$Q$2,Medarbejder!$Q19,X$7=Medarbejder!$R$2,Medarbejder!$R19,X$7=Medarbejder!$S$2,Medarbejder!$S19,X$7=Medarbejder!$T$2,Medarbejder!$T19,X$7=Medarbejder!$U$2,Medarbejder!$U19)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$7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2"/>
        <v>0</v>
      </c>
      <c r="AJ25" s="90">
        <f>SUMIF($D$7:$AH$7,Medarbejder!$U$2,$D25:$AH25)</f>
        <v>0</v>
      </c>
      <c r="AK25" s="5">
        <f t="shared" si="3"/>
        <v>0</v>
      </c>
      <c r="AL25" s="5">
        <f t="shared" si="4"/>
        <v>0</v>
      </c>
      <c r="AM25" s="5">
        <f t="shared" si="5"/>
        <v>0</v>
      </c>
      <c r="AN25" s="5">
        <f t="shared" si="6"/>
        <v>0</v>
      </c>
      <c r="AO25" s="5">
        <f t="shared" si="7"/>
        <v>0</v>
      </c>
      <c r="AP25" s="5">
        <f t="shared" si="8"/>
        <v>0</v>
      </c>
      <c r="AQ25" s="54">
        <f>Medarbejder!F19</f>
        <v>0</v>
      </c>
      <c r="AR25" s="54">
        <f t="shared" si="9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_xlfn.IFS(J$7=Medarbejder!$O$2,Medarbejder!$O20,J$7=Medarbejder!$P$2,Medarbejder!$P20,J$7=Medarbejder!$Q$2,Medarbejder!$Q20,J$7=Medarbejder!$R$2,Medarbejder!$R20,J$7=Medarbejder!$S$2,Medarbejder!$S20,J$7=Medarbejder!$T$2,Medarbejder!$T20,J$7=Medarbejder!$U$2,Medarbejder!$U20)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_xlfn.IFS(Q$7=Medarbejder!$O$2,Medarbejder!$O20,Q$7=Medarbejder!$P$2,Medarbejder!$P20,Q$7=Medarbejder!$Q$2,Medarbejder!$Q20,Q$7=Medarbejder!$R$2,Medarbejder!$R20,Q$7=Medarbejder!$S$2,Medarbejder!$S20,Q$7=Medarbejder!$T$2,Medarbejder!$T20,Q$7=Medarbejder!$U$2,Medarbejder!$U20)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_xlfn.IFS(X$7=Medarbejder!$O$2,Medarbejder!$O20,X$7=Medarbejder!$P$2,Medarbejder!$P20,X$7=Medarbejder!$Q$2,Medarbejder!$Q20,X$7=Medarbejder!$R$2,Medarbejder!$R20,X$7=Medarbejder!$S$2,Medarbejder!$S20,X$7=Medarbejder!$T$2,Medarbejder!$T20,X$7=Medarbejder!$U$2,Medarbejder!$U20)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$7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2"/>
        <v>0</v>
      </c>
      <c r="AJ26" s="90">
        <f>SUMIF($D$7:$AH$7,Medarbejder!$U$2,$D26:$AH26)</f>
        <v>0</v>
      </c>
      <c r="AK26" s="5">
        <f t="shared" si="3"/>
        <v>0</v>
      </c>
      <c r="AL26" s="5">
        <f t="shared" si="4"/>
        <v>0</v>
      </c>
      <c r="AM26" s="5">
        <f t="shared" si="5"/>
        <v>0</v>
      </c>
      <c r="AN26" s="5">
        <f t="shared" si="6"/>
        <v>0</v>
      </c>
      <c r="AO26" s="5">
        <f t="shared" si="7"/>
        <v>0</v>
      </c>
      <c r="AP26" s="5">
        <f t="shared" si="8"/>
        <v>0</v>
      </c>
      <c r="AQ26" s="54">
        <f>Medarbejder!F20</f>
        <v>0</v>
      </c>
      <c r="AR26" s="54">
        <f t="shared" si="9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_xlfn.IFS(J$7=Medarbejder!$O$2,Medarbejder!$O21,J$7=Medarbejder!$P$2,Medarbejder!$P21,J$7=Medarbejder!$Q$2,Medarbejder!$Q21,J$7=Medarbejder!$R$2,Medarbejder!$R21,J$7=Medarbejder!$S$2,Medarbejder!$S21,J$7=Medarbejder!$T$2,Medarbejder!$T21,J$7=Medarbejder!$U$2,Medarbejder!$U21)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_xlfn.IFS(Q$7=Medarbejder!$O$2,Medarbejder!$O21,Q$7=Medarbejder!$P$2,Medarbejder!$P21,Q$7=Medarbejder!$Q$2,Medarbejder!$Q21,Q$7=Medarbejder!$R$2,Medarbejder!$R21,Q$7=Medarbejder!$S$2,Medarbejder!$S21,Q$7=Medarbejder!$T$2,Medarbejder!$T21,Q$7=Medarbejder!$U$2,Medarbejder!$U21)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_xlfn.IFS(X$7=Medarbejder!$O$2,Medarbejder!$O21,X$7=Medarbejder!$P$2,Medarbejder!$P21,X$7=Medarbejder!$Q$2,Medarbejder!$Q21,X$7=Medarbejder!$R$2,Medarbejder!$R21,X$7=Medarbejder!$S$2,Medarbejder!$S21,X$7=Medarbejder!$T$2,Medarbejder!$T21,X$7=Medarbejder!$U$2,Medarbejder!$U21)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$7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2"/>
        <v>0</v>
      </c>
      <c r="AJ27" s="90">
        <f>SUMIF($D$7:$AH$7,Medarbejder!$U$2,$D27:$AH27)</f>
        <v>0</v>
      </c>
      <c r="AK27" s="5">
        <f t="shared" si="3"/>
        <v>0</v>
      </c>
      <c r="AL27" s="5">
        <f t="shared" si="4"/>
        <v>0</v>
      </c>
      <c r="AM27" s="5">
        <f t="shared" si="5"/>
        <v>0</v>
      </c>
      <c r="AN27" s="5">
        <f t="shared" si="6"/>
        <v>0</v>
      </c>
      <c r="AO27" s="5">
        <f t="shared" si="7"/>
        <v>0</v>
      </c>
      <c r="AP27" s="5">
        <f t="shared" si="8"/>
        <v>0</v>
      </c>
      <c r="AQ27" s="54">
        <f>Medarbejder!F21</f>
        <v>0</v>
      </c>
      <c r="AR27" s="54">
        <f t="shared" si="9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_xlfn.IFS(J$7=Medarbejder!$O$2,Medarbejder!$O22,J$7=Medarbejder!$P$2,Medarbejder!$P22,J$7=Medarbejder!$Q$2,Medarbejder!$Q22,J$7=Medarbejder!$R$2,Medarbejder!$R22,J$7=Medarbejder!$S$2,Medarbejder!$S22,J$7=Medarbejder!$T$2,Medarbejder!$T22,J$7=Medarbejder!$U$2,Medarbejder!$U22)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_xlfn.IFS(Q$7=Medarbejder!$O$2,Medarbejder!$O22,Q$7=Medarbejder!$P$2,Medarbejder!$P22,Q$7=Medarbejder!$Q$2,Medarbejder!$Q22,Q$7=Medarbejder!$R$2,Medarbejder!$R22,Q$7=Medarbejder!$S$2,Medarbejder!$S22,Q$7=Medarbejder!$T$2,Medarbejder!$T22,Q$7=Medarbejder!$U$2,Medarbejder!$U22)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_xlfn.IFS(X$7=Medarbejder!$O$2,Medarbejder!$O22,X$7=Medarbejder!$P$2,Medarbejder!$P22,X$7=Medarbejder!$Q$2,Medarbejder!$Q22,X$7=Medarbejder!$R$2,Medarbejder!$R22,X$7=Medarbejder!$S$2,Medarbejder!$S22,X$7=Medarbejder!$T$2,Medarbejder!$T22,X$7=Medarbejder!$U$2,Medarbejder!$U22)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$7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2"/>
        <v>0</v>
      </c>
      <c r="AJ28" s="90">
        <f>SUMIF($D$7:$AH$7,Medarbejder!$U$2,$D28:$AH28)</f>
        <v>0</v>
      </c>
      <c r="AK28" s="5">
        <f t="shared" si="3"/>
        <v>0</v>
      </c>
      <c r="AL28" s="5">
        <f t="shared" si="4"/>
        <v>0</v>
      </c>
      <c r="AM28" s="5">
        <f t="shared" si="5"/>
        <v>0</v>
      </c>
      <c r="AN28" s="5">
        <f t="shared" si="6"/>
        <v>0</v>
      </c>
      <c r="AO28" s="5">
        <f t="shared" si="7"/>
        <v>0</v>
      </c>
      <c r="AP28" s="5">
        <f t="shared" si="8"/>
        <v>0</v>
      </c>
      <c r="AQ28" s="54">
        <f>Medarbejder!F22</f>
        <v>0</v>
      </c>
      <c r="AR28" s="54">
        <f t="shared" si="9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_xlfn.IFS(J$7=Medarbejder!$O$2,Medarbejder!$O23,J$7=Medarbejder!$P$2,Medarbejder!$P23,J$7=Medarbejder!$Q$2,Medarbejder!$Q23,J$7=Medarbejder!$R$2,Medarbejder!$R23,J$7=Medarbejder!$S$2,Medarbejder!$S23,J$7=Medarbejder!$T$2,Medarbejder!$T23,J$7=Medarbejder!$U$2,Medarbejder!$U23)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_xlfn.IFS(Q$7=Medarbejder!$O$2,Medarbejder!$O23,Q$7=Medarbejder!$P$2,Medarbejder!$P23,Q$7=Medarbejder!$Q$2,Medarbejder!$Q23,Q$7=Medarbejder!$R$2,Medarbejder!$R23,Q$7=Medarbejder!$S$2,Medarbejder!$S23,Q$7=Medarbejder!$T$2,Medarbejder!$T23,Q$7=Medarbejder!$U$2,Medarbejder!$U23)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_xlfn.IFS(X$7=Medarbejder!$O$2,Medarbejder!$O23,X$7=Medarbejder!$P$2,Medarbejder!$P23,X$7=Medarbejder!$Q$2,Medarbejder!$Q23,X$7=Medarbejder!$R$2,Medarbejder!$R23,X$7=Medarbejder!$S$2,Medarbejder!$S23,X$7=Medarbejder!$T$2,Medarbejder!$T23,X$7=Medarbejder!$U$2,Medarbejder!$U23)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$7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2"/>
        <v>0</v>
      </c>
      <c r="AJ29" s="90">
        <f>SUMIF($D$7:$AH$7,Medarbejder!$U$2,$D29:$AH29)</f>
        <v>0</v>
      </c>
      <c r="AK29" s="5">
        <f t="shared" si="3"/>
        <v>0</v>
      </c>
      <c r="AL29" s="5">
        <f t="shared" si="4"/>
        <v>0</v>
      </c>
      <c r="AM29" s="5">
        <f t="shared" si="5"/>
        <v>0</v>
      </c>
      <c r="AN29" s="5">
        <f t="shared" si="6"/>
        <v>0</v>
      </c>
      <c r="AO29" s="5">
        <f t="shared" si="7"/>
        <v>0</v>
      </c>
      <c r="AP29" s="5">
        <f t="shared" si="8"/>
        <v>0</v>
      </c>
      <c r="AQ29" s="54">
        <f>Medarbejder!F23</f>
        <v>0</v>
      </c>
      <c r="AR29" s="54">
        <f t="shared" si="9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_xlfn.IFS(J$7=Medarbejder!$O$2,Medarbejder!$O24,J$7=Medarbejder!$P$2,Medarbejder!$P24,J$7=Medarbejder!$Q$2,Medarbejder!$Q24,J$7=Medarbejder!$R$2,Medarbejder!$R24,J$7=Medarbejder!$S$2,Medarbejder!$S24,J$7=Medarbejder!$T$2,Medarbejder!$T24,J$7=Medarbejder!$U$2,Medarbejder!$U24)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_xlfn.IFS(Q$7=Medarbejder!$O$2,Medarbejder!$O24,Q$7=Medarbejder!$P$2,Medarbejder!$P24,Q$7=Medarbejder!$Q$2,Medarbejder!$Q24,Q$7=Medarbejder!$R$2,Medarbejder!$R24,Q$7=Medarbejder!$S$2,Medarbejder!$S24,Q$7=Medarbejder!$T$2,Medarbejder!$T24,Q$7=Medarbejder!$U$2,Medarbejder!$U24)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_xlfn.IFS(X$7=Medarbejder!$O$2,Medarbejder!$O24,X$7=Medarbejder!$P$2,Medarbejder!$P24,X$7=Medarbejder!$Q$2,Medarbejder!$Q24,X$7=Medarbejder!$R$2,Medarbejder!$R24,X$7=Medarbejder!$S$2,Medarbejder!$S24,X$7=Medarbejder!$T$2,Medarbejder!$T24,X$7=Medarbejder!$U$2,Medarbejder!$U24)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$7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2"/>
        <v>0</v>
      </c>
      <c r="AJ30" s="90">
        <f>SUMIF($D$7:$AH$7,Medarbejder!$U$2,$D30:$AH30)</f>
        <v>0</v>
      </c>
      <c r="AK30" s="5">
        <f t="shared" si="3"/>
        <v>0</v>
      </c>
      <c r="AL30" s="5">
        <f t="shared" si="4"/>
        <v>0</v>
      </c>
      <c r="AM30" s="5">
        <f t="shared" si="5"/>
        <v>0</v>
      </c>
      <c r="AN30" s="5">
        <f t="shared" si="6"/>
        <v>0</v>
      </c>
      <c r="AO30" s="5">
        <f t="shared" si="7"/>
        <v>0</v>
      </c>
      <c r="AP30" s="5">
        <f t="shared" si="8"/>
        <v>0</v>
      </c>
      <c r="AQ30" s="54">
        <f>Medarbejder!F24</f>
        <v>0</v>
      </c>
      <c r="AR30" s="54">
        <f t="shared" si="9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_xlfn.IFS(J$7=Medarbejder!$O$2,Medarbejder!$O25,J$7=Medarbejder!$P$2,Medarbejder!$P25,J$7=Medarbejder!$Q$2,Medarbejder!$Q25,J$7=Medarbejder!$R$2,Medarbejder!$R25,J$7=Medarbejder!$S$2,Medarbejder!$S25,J$7=Medarbejder!$T$2,Medarbejder!$T25,J$7=Medarbejder!$U$2,Medarbejder!$U25)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_xlfn.IFS(Q$7=Medarbejder!$O$2,Medarbejder!$O25,Q$7=Medarbejder!$P$2,Medarbejder!$P25,Q$7=Medarbejder!$Q$2,Medarbejder!$Q25,Q$7=Medarbejder!$R$2,Medarbejder!$R25,Q$7=Medarbejder!$S$2,Medarbejder!$S25,Q$7=Medarbejder!$T$2,Medarbejder!$T25,Q$7=Medarbejder!$U$2,Medarbejder!$U25)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_xlfn.IFS(X$7=Medarbejder!$O$2,Medarbejder!$O25,X$7=Medarbejder!$P$2,Medarbejder!$P25,X$7=Medarbejder!$Q$2,Medarbejder!$Q25,X$7=Medarbejder!$R$2,Medarbejder!$R25,X$7=Medarbejder!$S$2,Medarbejder!$S25,X$7=Medarbejder!$T$2,Medarbejder!$T25,X$7=Medarbejder!$U$2,Medarbejder!$U25)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$7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2"/>
        <v>0</v>
      </c>
      <c r="AJ31" s="90">
        <f>SUMIF($D$7:$AH$7,Medarbejder!$U$2,$D31:$AH31)</f>
        <v>0</v>
      </c>
      <c r="AK31" s="5">
        <f t="shared" si="3"/>
        <v>0</v>
      </c>
      <c r="AL31" s="5">
        <f t="shared" si="4"/>
        <v>0</v>
      </c>
      <c r="AM31" s="5">
        <f t="shared" si="5"/>
        <v>0</v>
      </c>
      <c r="AN31" s="5">
        <f t="shared" si="6"/>
        <v>0</v>
      </c>
      <c r="AO31" s="5">
        <f t="shared" si="7"/>
        <v>0</v>
      </c>
      <c r="AP31" s="5">
        <f t="shared" si="8"/>
        <v>0</v>
      </c>
      <c r="AQ31" s="54">
        <f>Medarbejder!F25</f>
        <v>0</v>
      </c>
      <c r="AR31" s="54">
        <f t="shared" si="9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_xlfn.IFS(J$7=Medarbejder!$O$2,Medarbejder!$O26,J$7=Medarbejder!$P$2,Medarbejder!$P26,J$7=Medarbejder!$Q$2,Medarbejder!$Q26,J$7=Medarbejder!$R$2,Medarbejder!$R26,J$7=Medarbejder!$S$2,Medarbejder!$S26,J$7=Medarbejder!$T$2,Medarbejder!$T26,J$7=Medarbejder!$U$2,Medarbejder!$U26)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_xlfn.IFS(Q$7=Medarbejder!$O$2,Medarbejder!$O26,Q$7=Medarbejder!$P$2,Medarbejder!$P26,Q$7=Medarbejder!$Q$2,Medarbejder!$Q26,Q$7=Medarbejder!$R$2,Medarbejder!$R26,Q$7=Medarbejder!$S$2,Medarbejder!$S26,Q$7=Medarbejder!$T$2,Medarbejder!$T26,Q$7=Medarbejder!$U$2,Medarbejder!$U26)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_xlfn.IFS(X$7=Medarbejder!$O$2,Medarbejder!$O26,X$7=Medarbejder!$P$2,Medarbejder!$P26,X$7=Medarbejder!$Q$2,Medarbejder!$Q26,X$7=Medarbejder!$R$2,Medarbejder!$R26,X$7=Medarbejder!$S$2,Medarbejder!$S26,X$7=Medarbejder!$T$2,Medarbejder!$T26,X$7=Medarbejder!$U$2,Medarbejder!$U26)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$7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2"/>
        <v>0</v>
      </c>
      <c r="AJ32" s="90">
        <f>SUMIF($D$7:$AH$7,Medarbejder!$U$2,$D32:$AH32)</f>
        <v>0</v>
      </c>
      <c r="AK32" s="5">
        <f t="shared" si="3"/>
        <v>0</v>
      </c>
      <c r="AL32" s="5">
        <f t="shared" si="4"/>
        <v>0</v>
      </c>
      <c r="AM32" s="5">
        <f t="shared" si="5"/>
        <v>0</v>
      </c>
      <c r="AN32" s="5">
        <f t="shared" si="6"/>
        <v>0</v>
      </c>
      <c r="AO32" s="5">
        <f t="shared" si="7"/>
        <v>0</v>
      </c>
      <c r="AP32" s="5">
        <f t="shared" si="8"/>
        <v>0</v>
      </c>
      <c r="AQ32" s="54">
        <f>Medarbejder!F26</f>
        <v>0</v>
      </c>
      <c r="AR32" s="54">
        <f t="shared" si="9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_xlfn.IFS(J$7=Medarbejder!$O$2,Medarbejder!$O27,J$7=Medarbejder!$P$2,Medarbejder!$P27,J$7=Medarbejder!$Q$2,Medarbejder!$Q27,J$7=Medarbejder!$R$2,Medarbejder!$R27,J$7=Medarbejder!$S$2,Medarbejder!$S27,J$7=Medarbejder!$T$2,Medarbejder!$T27,J$7=Medarbejder!$U$2,Medarbejder!$U27)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_xlfn.IFS(Q$7=Medarbejder!$O$2,Medarbejder!$O27,Q$7=Medarbejder!$P$2,Medarbejder!$P27,Q$7=Medarbejder!$Q$2,Medarbejder!$Q27,Q$7=Medarbejder!$R$2,Medarbejder!$R27,Q$7=Medarbejder!$S$2,Medarbejder!$S27,Q$7=Medarbejder!$T$2,Medarbejder!$T27,Q$7=Medarbejder!$U$2,Medarbejder!$U27)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_xlfn.IFS(X$7=Medarbejder!$O$2,Medarbejder!$O27,X$7=Medarbejder!$P$2,Medarbejder!$P27,X$7=Medarbejder!$Q$2,Medarbejder!$Q27,X$7=Medarbejder!$R$2,Medarbejder!$R27,X$7=Medarbejder!$S$2,Medarbejder!$S27,X$7=Medarbejder!$T$2,Medarbejder!$T27,X$7=Medarbejder!$U$2,Medarbejder!$U27)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$7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2"/>
        <v>0</v>
      </c>
      <c r="AJ33" s="90">
        <f>SUMIF($D$7:$AH$7,Medarbejder!$U$2,$D33:$AH33)</f>
        <v>0</v>
      </c>
      <c r="AK33" s="5">
        <f t="shared" si="3"/>
        <v>0</v>
      </c>
      <c r="AL33" s="5">
        <f t="shared" si="4"/>
        <v>0</v>
      </c>
      <c r="AM33" s="5">
        <f t="shared" si="5"/>
        <v>0</v>
      </c>
      <c r="AN33" s="5">
        <f t="shared" si="6"/>
        <v>0</v>
      </c>
      <c r="AO33" s="5">
        <f t="shared" si="7"/>
        <v>0</v>
      </c>
      <c r="AP33" s="5">
        <f t="shared" si="8"/>
        <v>0</v>
      </c>
      <c r="AQ33" s="54">
        <f>Medarbejder!F27</f>
        <v>0</v>
      </c>
      <c r="AR33" s="54">
        <f t="shared" si="9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_xlfn.IFS(J$7=Medarbejder!$O$2,Medarbejder!$O28,J$7=Medarbejder!$P$2,Medarbejder!$P28,J$7=Medarbejder!$Q$2,Medarbejder!$Q28,J$7=Medarbejder!$R$2,Medarbejder!$R28,J$7=Medarbejder!$S$2,Medarbejder!$S28,J$7=Medarbejder!$T$2,Medarbejder!$T28,J$7=Medarbejder!$U$2,Medarbejder!$U28)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_xlfn.IFS(Q$7=Medarbejder!$O$2,Medarbejder!$O28,Q$7=Medarbejder!$P$2,Medarbejder!$P28,Q$7=Medarbejder!$Q$2,Medarbejder!$Q28,Q$7=Medarbejder!$R$2,Medarbejder!$R28,Q$7=Medarbejder!$S$2,Medarbejder!$S28,Q$7=Medarbejder!$T$2,Medarbejder!$T28,Q$7=Medarbejder!$U$2,Medarbejder!$U28)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_xlfn.IFS(X$7=Medarbejder!$O$2,Medarbejder!$O28,X$7=Medarbejder!$P$2,Medarbejder!$P28,X$7=Medarbejder!$Q$2,Medarbejder!$Q28,X$7=Medarbejder!$R$2,Medarbejder!$R28,X$7=Medarbejder!$S$2,Medarbejder!$S28,X$7=Medarbejder!$T$2,Medarbejder!$T28,X$7=Medarbejder!$U$2,Medarbejder!$U28)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$7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2"/>
        <v>0</v>
      </c>
      <c r="AJ34" s="90">
        <f>SUMIF($D$7:$AH$7,Medarbejder!$U$2,$D34:$AH34)</f>
        <v>0</v>
      </c>
      <c r="AK34" s="5">
        <f t="shared" si="3"/>
        <v>0</v>
      </c>
      <c r="AL34" s="5">
        <f t="shared" si="4"/>
        <v>0</v>
      </c>
      <c r="AM34" s="5">
        <f t="shared" si="5"/>
        <v>0</v>
      </c>
      <c r="AN34" s="5">
        <f t="shared" si="6"/>
        <v>0</v>
      </c>
      <c r="AO34" s="5">
        <f t="shared" si="7"/>
        <v>0</v>
      </c>
      <c r="AP34" s="5">
        <f t="shared" si="8"/>
        <v>0</v>
      </c>
      <c r="AQ34" s="54">
        <f>Medarbejder!F28</f>
        <v>0</v>
      </c>
      <c r="AR34" s="54">
        <f t="shared" si="9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_xlfn.IFS(J$7=Medarbejder!$O$2,Medarbejder!$O29,J$7=Medarbejder!$P$2,Medarbejder!$P29,J$7=Medarbejder!$Q$2,Medarbejder!$Q29,J$7=Medarbejder!$R$2,Medarbejder!$R29,J$7=Medarbejder!$S$2,Medarbejder!$S29,J$7=Medarbejder!$T$2,Medarbejder!$T29,J$7=Medarbejder!$U$2,Medarbejder!$U29)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_xlfn.IFS(Q$7=Medarbejder!$O$2,Medarbejder!$O29,Q$7=Medarbejder!$P$2,Medarbejder!$P29,Q$7=Medarbejder!$Q$2,Medarbejder!$Q29,Q$7=Medarbejder!$R$2,Medarbejder!$R29,Q$7=Medarbejder!$S$2,Medarbejder!$S29,Q$7=Medarbejder!$T$2,Medarbejder!$T29,Q$7=Medarbejder!$U$2,Medarbejder!$U29)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_xlfn.IFS(X$7=Medarbejder!$O$2,Medarbejder!$O29,X$7=Medarbejder!$P$2,Medarbejder!$P29,X$7=Medarbejder!$Q$2,Medarbejder!$Q29,X$7=Medarbejder!$R$2,Medarbejder!$R29,X$7=Medarbejder!$S$2,Medarbejder!$S29,X$7=Medarbejder!$T$2,Medarbejder!$T29,X$7=Medarbejder!$U$2,Medarbejder!$U29)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$7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2"/>
        <v>0</v>
      </c>
      <c r="AJ35" s="90">
        <f>SUMIF($D$7:$AH$7,Medarbejder!$U$2,$D35:$AH35)</f>
        <v>0</v>
      </c>
      <c r="AK35" s="5">
        <f t="shared" si="3"/>
        <v>0</v>
      </c>
      <c r="AL35" s="5">
        <f t="shared" si="4"/>
        <v>0</v>
      </c>
      <c r="AM35" s="5">
        <f t="shared" si="5"/>
        <v>0</v>
      </c>
      <c r="AN35" s="5">
        <f t="shared" si="6"/>
        <v>0</v>
      </c>
      <c r="AO35" s="5">
        <f t="shared" si="7"/>
        <v>0</v>
      </c>
      <c r="AP35" s="5">
        <f t="shared" si="8"/>
        <v>0</v>
      </c>
      <c r="AQ35" s="54">
        <f>Medarbejder!F29</f>
        <v>0</v>
      </c>
      <c r="AR35" s="54">
        <f t="shared" si="9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_xlfn.IFS(J$7=Medarbejder!$O$2,Medarbejder!$O30,J$7=Medarbejder!$P$2,Medarbejder!$P30,J$7=Medarbejder!$Q$2,Medarbejder!$Q30,J$7=Medarbejder!$R$2,Medarbejder!$R30,J$7=Medarbejder!$S$2,Medarbejder!$S30,J$7=Medarbejder!$T$2,Medarbejder!$T30,J$7=Medarbejder!$U$2,Medarbejder!$U30)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_xlfn.IFS(Q$7=Medarbejder!$O$2,Medarbejder!$O30,Q$7=Medarbejder!$P$2,Medarbejder!$P30,Q$7=Medarbejder!$Q$2,Medarbejder!$Q30,Q$7=Medarbejder!$R$2,Medarbejder!$R30,Q$7=Medarbejder!$S$2,Medarbejder!$S30,Q$7=Medarbejder!$T$2,Medarbejder!$T30,Q$7=Medarbejder!$U$2,Medarbejder!$U30)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_xlfn.IFS(X$7=Medarbejder!$O$2,Medarbejder!$O30,X$7=Medarbejder!$P$2,Medarbejder!$P30,X$7=Medarbejder!$Q$2,Medarbejder!$Q30,X$7=Medarbejder!$R$2,Medarbejder!$R30,X$7=Medarbejder!$S$2,Medarbejder!$S30,X$7=Medarbejder!$T$2,Medarbejder!$T30,X$7=Medarbejder!$U$2,Medarbejder!$U30)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$7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2"/>
        <v>0</v>
      </c>
      <c r="AJ36" s="90">
        <f>SUMIF($D$7:$AH$7,Medarbejder!$U$2,$D36:$AH36)</f>
        <v>0</v>
      </c>
      <c r="AK36" s="5">
        <f t="shared" si="3"/>
        <v>0</v>
      </c>
      <c r="AL36" s="5">
        <f t="shared" si="4"/>
        <v>0</v>
      </c>
      <c r="AM36" s="5">
        <f t="shared" si="5"/>
        <v>0</v>
      </c>
      <c r="AN36" s="5">
        <f t="shared" si="6"/>
        <v>0</v>
      </c>
      <c r="AO36" s="5">
        <f t="shared" si="7"/>
        <v>0</v>
      </c>
      <c r="AP36" s="5">
        <f t="shared" si="8"/>
        <v>0</v>
      </c>
      <c r="AQ36" s="54">
        <f>Medarbejder!F30</f>
        <v>0</v>
      </c>
      <c r="AR36" s="54">
        <f t="shared" si="9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_xlfn.IFS(J$7=Medarbejder!$O$2,Medarbejder!$O31,J$7=Medarbejder!$P$2,Medarbejder!$P31,J$7=Medarbejder!$Q$2,Medarbejder!$Q31,J$7=Medarbejder!$R$2,Medarbejder!$R31,J$7=Medarbejder!$S$2,Medarbejder!$S31,J$7=Medarbejder!$T$2,Medarbejder!$T31,J$7=Medarbejder!$U$2,Medarbejder!$U31)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_xlfn.IFS(Q$7=Medarbejder!$O$2,Medarbejder!$O31,Q$7=Medarbejder!$P$2,Medarbejder!$P31,Q$7=Medarbejder!$Q$2,Medarbejder!$Q31,Q$7=Medarbejder!$R$2,Medarbejder!$R31,Q$7=Medarbejder!$S$2,Medarbejder!$S31,Q$7=Medarbejder!$T$2,Medarbejder!$T31,Q$7=Medarbejder!$U$2,Medarbejder!$U31)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_xlfn.IFS(X$7=Medarbejder!$O$2,Medarbejder!$O31,X$7=Medarbejder!$P$2,Medarbejder!$P31,X$7=Medarbejder!$Q$2,Medarbejder!$Q31,X$7=Medarbejder!$R$2,Medarbejder!$R31,X$7=Medarbejder!$S$2,Medarbejder!$S31,X$7=Medarbejder!$T$2,Medarbejder!$T31,X$7=Medarbejder!$U$2,Medarbejder!$U31)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$7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2"/>
        <v>0</v>
      </c>
      <c r="AJ37" s="90">
        <f>SUMIF($D$7:$AH$7,Medarbejder!$U$2,$D37:$AH37)</f>
        <v>0</v>
      </c>
      <c r="AK37" s="5">
        <f t="shared" si="3"/>
        <v>0</v>
      </c>
      <c r="AL37" s="5">
        <f t="shared" si="4"/>
        <v>0</v>
      </c>
      <c r="AM37" s="5">
        <f t="shared" si="5"/>
        <v>0</v>
      </c>
      <c r="AN37" s="5">
        <f t="shared" si="6"/>
        <v>0</v>
      </c>
      <c r="AO37" s="5">
        <f t="shared" si="7"/>
        <v>0</v>
      </c>
      <c r="AP37" s="5">
        <f t="shared" si="8"/>
        <v>0</v>
      </c>
      <c r="AQ37" s="54">
        <f>Medarbejder!F31</f>
        <v>0</v>
      </c>
      <c r="AR37" s="54">
        <f t="shared" si="9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_xlfn.IFS(J$7=Medarbejder!$O$2,Medarbejder!$O32,J$7=Medarbejder!$P$2,Medarbejder!$P32,J$7=Medarbejder!$Q$2,Medarbejder!$Q32,J$7=Medarbejder!$R$2,Medarbejder!$R32,J$7=Medarbejder!$S$2,Medarbejder!$S32,J$7=Medarbejder!$T$2,Medarbejder!$T32,J$7=Medarbejder!$U$2,Medarbejder!$U32)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_xlfn.IFS(Q$7=Medarbejder!$O$2,Medarbejder!$O32,Q$7=Medarbejder!$P$2,Medarbejder!$P32,Q$7=Medarbejder!$Q$2,Medarbejder!$Q32,Q$7=Medarbejder!$R$2,Medarbejder!$R32,Q$7=Medarbejder!$S$2,Medarbejder!$S32,Q$7=Medarbejder!$T$2,Medarbejder!$T32,Q$7=Medarbejder!$U$2,Medarbejder!$U32)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_xlfn.IFS(X$7=Medarbejder!$O$2,Medarbejder!$O32,X$7=Medarbejder!$P$2,Medarbejder!$P32,X$7=Medarbejder!$Q$2,Medarbejder!$Q32,X$7=Medarbejder!$R$2,Medarbejder!$R32,X$7=Medarbejder!$S$2,Medarbejder!$S32,X$7=Medarbejder!$T$2,Medarbejder!$T32,X$7=Medarbejder!$U$2,Medarbejder!$U32)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$7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2"/>
        <v>0</v>
      </c>
      <c r="AJ38" s="90">
        <f>SUMIF($D$7:$AH$7,Medarbejder!$U$2,$D38:$AH38)</f>
        <v>0</v>
      </c>
      <c r="AK38" s="5">
        <f t="shared" si="3"/>
        <v>0</v>
      </c>
      <c r="AL38" s="5">
        <f t="shared" si="4"/>
        <v>0</v>
      </c>
      <c r="AM38" s="5">
        <f t="shared" si="5"/>
        <v>0</v>
      </c>
      <c r="AN38" s="5">
        <f t="shared" si="6"/>
        <v>0</v>
      </c>
      <c r="AO38" s="5">
        <f t="shared" si="7"/>
        <v>0</v>
      </c>
      <c r="AP38" s="5">
        <f t="shared" si="8"/>
        <v>0</v>
      </c>
      <c r="AQ38" s="54">
        <f>Medarbejder!F32</f>
        <v>0</v>
      </c>
      <c r="AR38" s="54">
        <f t="shared" si="9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_xlfn.IFS(J$7=Medarbejder!$O$2,Medarbejder!$O33,J$7=Medarbejder!$P$2,Medarbejder!$P33,J$7=Medarbejder!$Q$2,Medarbejder!$Q33,J$7=Medarbejder!$R$2,Medarbejder!$R33,J$7=Medarbejder!$S$2,Medarbejder!$S33,J$7=Medarbejder!$T$2,Medarbejder!$T33,J$7=Medarbejder!$U$2,Medarbejder!$U33)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_xlfn.IFS(Q$7=Medarbejder!$O$2,Medarbejder!$O33,Q$7=Medarbejder!$P$2,Medarbejder!$P33,Q$7=Medarbejder!$Q$2,Medarbejder!$Q33,Q$7=Medarbejder!$R$2,Medarbejder!$R33,Q$7=Medarbejder!$S$2,Medarbejder!$S33,Q$7=Medarbejder!$T$2,Medarbejder!$T33,Q$7=Medarbejder!$U$2,Medarbejder!$U33)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_xlfn.IFS(X$7=Medarbejder!$O$2,Medarbejder!$O33,X$7=Medarbejder!$P$2,Medarbejder!$P33,X$7=Medarbejder!$Q$2,Medarbejder!$Q33,X$7=Medarbejder!$R$2,Medarbejder!$R33,X$7=Medarbejder!$S$2,Medarbejder!$S33,X$7=Medarbejder!$T$2,Medarbejder!$T33,X$7=Medarbejder!$U$2,Medarbejder!$U33)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$7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2"/>
        <v>0</v>
      </c>
      <c r="AJ39" s="90">
        <f>SUMIF($D$7:$AH$7,Medarbejder!$U$2,$D39:$AH39)</f>
        <v>0</v>
      </c>
      <c r="AK39" s="5">
        <f t="shared" si="3"/>
        <v>0</v>
      </c>
      <c r="AL39" s="5">
        <f t="shared" si="4"/>
        <v>0</v>
      </c>
      <c r="AM39" s="5">
        <f t="shared" si="5"/>
        <v>0</v>
      </c>
      <c r="AN39" s="5">
        <f t="shared" si="6"/>
        <v>0</v>
      </c>
      <c r="AO39" s="5">
        <f t="shared" si="7"/>
        <v>0</v>
      </c>
      <c r="AP39" s="5">
        <f t="shared" si="8"/>
        <v>0</v>
      </c>
      <c r="AQ39" s="54">
        <f>Medarbejder!F33</f>
        <v>0</v>
      </c>
      <c r="AR39" s="54">
        <f t="shared" si="9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_xlfn.IFS(J$7=Medarbejder!$O$2,Medarbejder!$O34,J$7=Medarbejder!$P$2,Medarbejder!$P34,J$7=Medarbejder!$Q$2,Medarbejder!$Q34,J$7=Medarbejder!$R$2,Medarbejder!$R34,J$7=Medarbejder!$S$2,Medarbejder!$S34,J$7=Medarbejder!$T$2,Medarbejder!$T34,J$7=Medarbejder!$U$2,Medarbejder!$U34)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_xlfn.IFS(Q$7=Medarbejder!$O$2,Medarbejder!$O34,Q$7=Medarbejder!$P$2,Medarbejder!$P34,Q$7=Medarbejder!$Q$2,Medarbejder!$Q34,Q$7=Medarbejder!$R$2,Medarbejder!$R34,Q$7=Medarbejder!$S$2,Medarbejder!$S34,Q$7=Medarbejder!$T$2,Medarbejder!$T34,Q$7=Medarbejder!$U$2,Medarbejder!$U34)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_xlfn.IFS(X$7=Medarbejder!$O$2,Medarbejder!$O34,X$7=Medarbejder!$P$2,Medarbejder!$P34,X$7=Medarbejder!$Q$2,Medarbejder!$Q34,X$7=Medarbejder!$R$2,Medarbejder!$R34,X$7=Medarbejder!$S$2,Medarbejder!$S34,X$7=Medarbejder!$T$2,Medarbejder!$T34,X$7=Medarbejder!$U$2,Medarbejder!$U34)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$7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2"/>
        <v>0</v>
      </c>
      <c r="AJ40" s="90">
        <f>SUMIF($D$7:$AH$7,Medarbejder!$U$2,$D40:$AH40)</f>
        <v>0</v>
      </c>
      <c r="AK40" s="5">
        <f t="shared" si="3"/>
        <v>0</v>
      </c>
      <c r="AL40" s="5">
        <f t="shared" si="4"/>
        <v>0</v>
      </c>
      <c r="AM40" s="5">
        <f t="shared" si="5"/>
        <v>0</v>
      </c>
      <c r="AN40" s="5">
        <f t="shared" si="6"/>
        <v>0</v>
      </c>
      <c r="AO40" s="5">
        <f t="shared" si="7"/>
        <v>0</v>
      </c>
      <c r="AP40" s="5">
        <f t="shared" si="8"/>
        <v>0</v>
      </c>
      <c r="AQ40" s="54">
        <f>Medarbejder!F34</f>
        <v>0</v>
      </c>
      <c r="AR40" s="54">
        <f t="shared" si="9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_xlfn.IFS(J$7=Medarbejder!$O$2,Medarbejder!$O35,J$7=Medarbejder!$P$2,Medarbejder!$P35,J$7=Medarbejder!$Q$2,Medarbejder!$Q35,J$7=Medarbejder!$R$2,Medarbejder!$R35,J$7=Medarbejder!$S$2,Medarbejder!$S35,J$7=Medarbejder!$T$2,Medarbejder!$T35,J$7=Medarbejder!$U$2,Medarbejder!$U35)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_xlfn.IFS(Q$7=Medarbejder!$O$2,Medarbejder!$O35,Q$7=Medarbejder!$P$2,Medarbejder!$P35,Q$7=Medarbejder!$Q$2,Medarbejder!$Q35,Q$7=Medarbejder!$R$2,Medarbejder!$R35,Q$7=Medarbejder!$S$2,Medarbejder!$S35,Q$7=Medarbejder!$T$2,Medarbejder!$T35,Q$7=Medarbejder!$U$2,Medarbejder!$U35)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_xlfn.IFS(X$7=Medarbejder!$O$2,Medarbejder!$O35,X$7=Medarbejder!$P$2,Medarbejder!$P35,X$7=Medarbejder!$Q$2,Medarbejder!$Q35,X$7=Medarbejder!$R$2,Medarbejder!$R35,X$7=Medarbejder!$S$2,Medarbejder!$S35,X$7=Medarbejder!$T$2,Medarbejder!$T35,X$7=Medarbejder!$U$2,Medarbejder!$U35)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$7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2"/>
        <v>0</v>
      </c>
      <c r="AJ41" s="90">
        <f>SUMIF($D$7:$AH$7,Medarbejder!$U$2,$D41:$AH41)</f>
        <v>0</v>
      </c>
      <c r="AK41" s="5">
        <f t="shared" si="3"/>
        <v>0</v>
      </c>
      <c r="AL41" s="5">
        <f t="shared" si="4"/>
        <v>0</v>
      </c>
      <c r="AM41" s="5">
        <f t="shared" si="5"/>
        <v>0</v>
      </c>
      <c r="AN41" s="5">
        <f t="shared" si="6"/>
        <v>0</v>
      </c>
      <c r="AO41" s="5">
        <f t="shared" si="7"/>
        <v>0</v>
      </c>
      <c r="AP41" s="5">
        <f t="shared" si="8"/>
        <v>0</v>
      </c>
      <c r="AQ41" s="54">
        <f>Medarbejder!F35</f>
        <v>0</v>
      </c>
      <c r="AR41" s="54">
        <f t="shared" si="9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_xlfn.IFS(J$7=Medarbejder!$O$2,Medarbejder!$O36,J$7=Medarbejder!$P$2,Medarbejder!$P36,J$7=Medarbejder!$Q$2,Medarbejder!$Q36,J$7=Medarbejder!$R$2,Medarbejder!$R36,J$7=Medarbejder!$S$2,Medarbejder!$S36,J$7=Medarbejder!$T$2,Medarbejder!$T36,J$7=Medarbejder!$U$2,Medarbejder!$U36)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_xlfn.IFS(Q$7=Medarbejder!$O$2,Medarbejder!$O36,Q$7=Medarbejder!$P$2,Medarbejder!$P36,Q$7=Medarbejder!$Q$2,Medarbejder!$Q36,Q$7=Medarbejder!$R$2,Medarbejder!$R36,Q$7=Medarbejder!$S$2,Medarbejder!$S36,Q$7=Medarbejder!$T$2,Medarbejder!$T36,Q$7=Medarbejder!$U$2,Medarbejder!$U36)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_xlfn.IFS(X$7=Medarbejder!$O$2,Medarbejder!$O36,X$7=Medarbejder!$P$2,Medarbejder!$P36,X$7=Medarbejder!$Q$2,Medarbejder!$Q36,X$7=Medarbejder!$R$2,Medarbejder!$R36,X$7=Medarbejder!$S$2,Medarbejder!$S36,X$7=Medarbejder!$T$2,Medarbejder!$T36,X$7=Medarbejder!$U$2,Medarbejder!$U36)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$7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2"/>
        <v>0</v>
      </c>
      <c r="AJ42" s="90">
        <f>SUMIF($D$7:$AH$7,Medarbejder!$U$2,$D42:$AH42)</f>
        <v>0</v>
      </c>
      <c r="AK42" s="5">
        <f t="shared" si="3"/>
        <v>0</v>
      </c>
      <c r="AL42" s="5">
        <f t="shared" si="4"/>
        <v>0</v>
      </c>
      <c r="AM42" s="5">
        <f t="shared" si="5"/>
        <v>0</v>
      </c>
      <c r="AN42" s="5">
        <f t="shared" si="6"/>
        <v>0</v>
      </c>
      <c r="AO42" s="5">
        <f t="shared" si="7"/>
        <v>0</v>
      </c>
      <c r="AP42" s="5">
        <f t="shared" si="8"/>
        <v>0</v>
      </c>
      <c r="AQ42" s="54">
        <f>Medarbejder!F36</f>
        <v>0</v>
      </c>
      <c r="AR42" s="54">
        <f t="shared" si="9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_xlfn.IFS(J$7=Medarbejder!$O$2,Medarbejder!$O37,J$7=Medarbejder!$P$2,Medarbejder!$P37,J$7=Medarbejder!$Q$2,Medarbejder!$Q37,J$7=Medarbejder!$R$2,Medarbejder!$R37,J$7=Medarbejder!$S$2,Medarbejder!$S37,J$7=Medarbejder!$T$2,Medarbejder!$T37,J$7=Medarbejder!$U$2,Medarbejder!$U37)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_xlfn.IFS(Q$7=Medarbejder!$O$2,Medarbejder!$O37,Q$7=Medarbejder!$P$2,Medarbejder!$P37,Q$7=Medarbejder!$Q$2,Medarbejder!$Q37,Q$7=Medarbejder!$R$2,Medarbejder!$R37,Q$7=Medarbejder!$S$2,Medarbejder!$S37,Q$7=Medarbejder!$T$2,Medarbejder!$T37,Q$7=Medarbejder!$U$2,Medarbejder!$U37)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_xlfn.IFS(X$7=Medarbejder!$O$2,Medarbejder!$O37,X$7=Medarbejder!$P$2,Medarbejder!$P37,X$7=Medarbejder!$Q$2,Medarbejder!$Q37,X$7=Medarbejder!$R$2,Medarbejder!$R37,X$7=Medarbejder!$S$2,Medarbejder!$S37,X$7=Medarbejder!$T$2,Medarbejder!$T37,X$7=Medarbejder!$U$2,Medarbejder!$U37)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$7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2"/>
        <v>0</v>
      </c>
      <c r="AJ43" s="90">
        <f>SUMIF($D$7:$AH$7,Medarbejder!$U$2,$D43:$AH43)</f>
        <v>0</v>
      </c>
      <c r="AK43" s="5">
        <f t="shared" si="3"/>
        <v>0</v>
      </c>
      <c r="AL43" s="5">
        <f t="shared" si="4"/>
        <v>0</v>
      </c>
      <c r="AM43" s="5">
        <f t="shared" si="5"/>
        <v>0</v>
      </c>
      <c r="AN43" s="5">
        <f t="shared" si="6"/>
        <v>0</v>
      </c>
      <c r="AO43" s="5">
        <f t="shared" si="7"/>
        <v>0</v>
      </c>
      <c r="AP43" s="5">
        <f t="shared" si="8"/>
        <v>0</v>
      </c>
      <c r="AQ43" s="54">
        <f>Medarbejder!F37</f>
        <v>0</v>
      </c>
      <c r="AR43" s="54">
        <f t="shared" si="9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_xlfn.IFS(J$7=Medarbejder!$O$2,Medarbejder!$O38,J$7=Medarbejder!$P$2,Medarbejder!$P38,J$7=Medarbejder!$Q$2,Medarbejder!$Q38,J$7=Medarbejder!$R$2,Medarbejder!$R38,J$7=Medarbejder!$S$2,Medarbejder!$S38,J$7=Medarbejder!$T$2,Medarbejder!$T38,J$7=Medarbejder!$U$2,Medarbejder!$U38)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_xlfn.IFS(Q$7=Medarbejder!$O$2,Medarbejder!$O38,Q$7=Medarbejder!$P$2,Medarbejder!$P38,Q$7=Medarbejder!$Q$2,Medarbejder!$Q38,Q$7=Medarbejder!$R$2,Medarbejder!$R38,Q$7=Medarbejder!$S$2,Medarbejder!$S38,Q$7=Medarbejder!$T$2,Medarbejder!$T38,Q$7=Medarbejder!$U$2,Medarbejder!$U38)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_xlfn.IFS(X$7=Medarbejder!$O$2,Medarbejder!$O38,X$7=Medarbejder!$P$2,Medarbejder!$P38,X$7=Medarbejder!$Q$2,Medarbejder!$Q38,X$7=Medarbejder!$R$2,Medarbejder!$R38,X$7=Medarbejder!$S$2,Medarbejder!$S38,X$7=Medarbejder!$T$2,Medarbejder!$T38,X$7=Medarbejder!$U$2,Medarbejder!$U38)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$7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2"/>
        <v>0</v>
      </c>
      <c r="AJ44" s="90">
        <f>SUMIF($D$7:$AH$7,Medarbejder!$U$2,$D44:$AH44)</f>
        <v>0</v>
      </c>
      <c r="AK44" s="5">
        <f t="shared" si="3"/>
        <v>0</v>
      </c>
      <c r="AL44" s="5">
        <f t="shared" si="4"/>
        <v>0</v>
      </c>
      <c r="AM44" s="5">
        <f t="shared" si="5"/>
        <v>0</v>
      </c>
      <c r="AN44" s="5">
        <f t="shared" si="6"/>
        <v>0</v>
      </c>
      <c r="AO44" s="5">
        <f t="shared" si="7"/>
        <v>0</v>
      </c>
      <c r="AP44" s="5">
        <f t="shared" si="8"/>
        <v>0</v>
      </c>
      <c r="AQ44" s="54">
        <f>Medarbejder!F38</f>
        <v>0</v>
      </c>
      <c r="AR44" s="54">
        <f t="shared" si="9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_xlfn.IFS(J$7=Medarbejder!$O$2,Medarbejder!$O39,J$7=Medarbejder!$P$2,Medarbejder!$P39,J$7=Medarbejder!$Q$2,Medarbejder!$Q39,J$7=Medarbejder!$R$2,Medarbejder!$R39,J$7=Medarbejder!$S$2,Medarbejder!$S39,J$7=Medarbejder!$T$2,Medarbejder!$T39,J$7=Medarbejder!$U$2,Medarbejder!$U39)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_xlfn.IFS(Q$7=Medarbejder!$O$2,Medarbejder!$O39,Q$7=Medarbejder!$P$2,Medarbejder!$P39,Q$7=Medarbejder!$Q$2,Medarbejder!$Q39,Q$7=Medarbejder!$R$2,Medarbejder!$R39,Q$7=Medarbejder!$S$2,Medarbejder!$S39,Q$7=Medarbejder!$T$2,Medarbejder!$T39,Q$7=Medarbejder!$U$2,Medarbejder!$U39)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_xlfn.IFS(X$7=Medarbejder!$O$2,Medarbejder!$O39,X$7=Medarbejder!$P$2,Medarbejder!$P39,X$7=Medarbejder!$Q$2,Medarbejder!$Q39,X$7=Medarbejder!$R$2,Medarbejder!$R39,X$7=Medarbejder!$S$2,Medarbejder!$S39,X$7=Medarbejder!$T$2,Medarbejder!$T39,X$7=Medarbejder!$U$2,Medarbejder!$U39)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$7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2"/>
        <v>0</v>
      </c>
      <c r="AJ45" s="90">
        <f>SUMIF($D$7:$AH$7,Medarbejder!$U$2,$D45:$AH45)</f>
        <v>0</v>
      </c>
      <c r="AK45" s="5">
        <f t="shared" si="3"/>
        <v>0</v>
      </c>
      <c r="AL45" s="5">
        <f t="shared" si="4"/>
        <v>0</v>
      </c>
      <c r="AM45" s="5">
        <f t="shared" si="5"/>
        <v>0</v>
      </c>
      <c r="AN45" s="5">
        <f t="shared" si="6"/>
        <v>0</v>
      </c>
      <c r="AO45" s="5">
        <f t="shared" si="7"/>
        <v>0</v>
      </c>
      <c r="AP45" s="5">
        <f t="shared" si="8"/>
        <v>0</v>
      </c>
      <c r="AQ45" s="54">
        <f>Medarbejder!F39</f>
        <v>0</v>
      </c>
      <c r="AR45" s="54">
        <f t="shared" si="9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_xlfn.IFS(J$7=Medarbejder!$O$2,Medarbejder!$O40,J$7=Medarbejder!$P$2,Medarbejder!$P40,J$7=Medarbejder!$Q$2,Medarbejder!$Q40,J$7=Medarbejder!$R$2,Medarbejder!$R40,J$7=Medarbejder!$S$2,Medarbejder!$S40,J$7=Medarbejder!$T$2,Medarbejder!$T40,J$7=Medarbejder!$U$2,Medarbejder!$U40)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_xlfn.IFS(Q$7=Medarbejder!$O$2,Medarbejder!$O40,Q$7=Medarbejder!$P$2,Medarbejder!$P40,Q$7=Medarbejder!$Q$2,Medarbejder!$Q40,Q$7=Medarbejder!$R$2,Medarbejder!$R40,Q$7=Medarbejder!$S$2,Medarbejder!$S40,Q$7=Medarbejder!$T$2,Medarbejder!$T40,Q$7=Medarbejder!$U$2,Medarbejder!$U40)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_xlfn.IFS(X$7=Medarbejder!$O$2,Medarbejder!$O40,X$7=Medarbejder!$P$2,Medarbejder!$P40,X$7=Medarbejder!$Q$2,Medarbejder!$Q40,X$7=Medarbejder!$R$2,Medarbejder!$R40,X$7=Medarbejder!$S$2,Medarbejder!$S40,X$7=Medarbejder!$T$2,Medarbejder!$T40,X$7=Medarbejder!$U$2,Medarbejder!$U40)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$7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2"/>
        <v>0</v>
      </c>
      <c r="AJ46" s="90">
        <f>SUMIF($D$7:$AH$7,Medarbejder!$U$2,$D46:$AH46)</f>
        <v>0</v>
      </c>
      <c r="AK46" s="5">
        <f t="shared" si="3"/>
        <v>0</v>
      </c>
      <c r="AL46" s="5">
        <f t="shared" si="4"/>
        <v>0</v>
      </c>
      <c r="AM46" s="5">
        <f t="shared" si="5"/>
        <v>0</v>
      </c>
      <c r="AN46" s="5">
        <f t="shared" si="6"/>
        <v>0</v>
      </c>
      <c r="AO46" s="5">
        <f t="shared" si="7"/>
        <v>0</v>
      </c>
      <c r="AP46" s="5">
        <f t="shared" si="8"/>
        <v>0</v>
      </c>
      <c r="AQ46" s="54">
        <f>Medarbejder!F40</f>
        <v>0</v>
      </c>
      <c r="AR46" s="54">
        <f t="shared" si="9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_xlfn.IFS(J$7=Medarbejder!$O$2,Medarbejder!$O41,J$7=Medarbejder!$P$2,Medarbejder!$P41,J$7=Medarbejder!$Q$2,Medarbejder!$Q41,J$7=Medarbejder!$R$2,Medarbejder!$R41,J$7=Medarbejder!$S$2,Medarbejder!$S41,J$7=Medarbejder!$T$2,Medarbejder!$T41,J$7=Medarbejder!$U$2,Medarbejder!$U41)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_xlfn.IFS(Q$7=Medarbejder!$O$2,Medarbejder!$O41,Q$7=Medarbejder!$P$2,Medarbejder!$P41,Q$7=Medarbejder!$Q$2,Medarbejder!$Q41,Q$7=Medarbejder!$R$2,Medarbejder!$R41,Q$7=Medarbejder!$S$2,Medarbejder!$S41,Q$7=Medarbejder!$T$2,Medarbejder!$T41,Q$7=Medarbejder!$U$2,Medarbejder!$U41)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_xlfn.IFS(X$7=Medarbejder!$O$2,Medarbejder!$O41,X$7=Medarbejder!$P$2,Medarbejder!$P41,X$7=Medarbejder!$Q$2,Medarbejder!$Q41,X$7=Medarbejder!$R$2,Medarbejder!$R41,X$7=Medarbejder!$S$2,Medarbejder!$S41,X$7=Medarbejder!$T$2,Medarbejder!$T41,X$7=Medarbejder!$U$2,Medarbejder!$U41)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$7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2"/>
        <v>0</v>
      </c>
      <c r="AJ47" s="90">
        <f>SUMIF($D$7:$AH$7,Medarbejder!$U$2,$D47:$AH47)</f>
        <v>0</v>
      </c>
      <c r="AK47" s="5">
        <f t="shared" si="3"/>
        <v>0</v>
      </c>
      <c r="AL47" s="5">
        <f t="shared" si="4"/>
        <v>0</v>
      </c>
      <c r="AM47" s="5">
        <f t="shared" si="5"/>
        <v>0</v>
      </c>
      <c r="AN47" s="5">
        <f t="shared" si="6"/>
        <v>0</v>
      </c>
      <c r="AO47" s="5">
        <f t="shared" si="7"/>
        <v>0</v>
      </c>
      <c r="AP47" s="5">
        <f t="shared" si="8"/>
        <v>0</v>
      </c>
      <c r="AQ47" s="54">
        <f>Medarbejder!F41</f>
        <v>0</v>
      </c>
      <c r="AR47" s="54">
        <f t="shared" si="9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_xlfn.IFS(J$7=Medarbejder!$O$2,Medarbejder!$O42,J$7=Medarbejder!$P$2,Medarbejder!$P42,J$7=Medarbejder!$Q$2,Medarbejder!$Q42,J$7=Medarbejder!$R$2,Medarbejder!$R42,J$7=Medarbejder!$S$2,Medarbejder!$S42,J$7=Medarbejder!$T$2,Medarbejder!$T42,J$7=Medarbejder!$U$2,Medarbejder!$U42)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_xlfn.IFS(Q$7=Medarbejder!$O$2,Medarbejder!$O42,Q$7=Medarbejder!$P$2,Medarbejder!$P42,Q$7=Medarbejder!$Q$2,Medarbejder!$Q42,Q$7=Medarbejder!$R$2,Medarbejder!$R42,Q$7=Medarbejder!$S$2,Medarbejder!$S42,Q$7=Medarbejder!$T$2,Medarbejder!$T42,Q$7=Medarbejder!$U$2,Medarbejder!$U42)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_xlfn.IFS(X$7=Medarbejder!$O$2,Medarbejder!$O42,X$7=Medarbejder!$P$2,Medarbejder!$P42,X$7=Medarbejder!$Q$2,Medarbejder!$Q42,X$7=Medarbejder!$R$2,Medarbejder!$R42,X$7=Medarbejder!$S$2,Medarbejder!$S42,X$7=Medarbejder!$T$2,Medarbejder!$T42,X$7=Medarbejder!$U$2,Medarbejder!$U42)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$7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2"/>
        <v>0</v>
      </c>
      <c r="AJ48" s="90">
        <f>SUMIF($D$7:$AH$7,Medarbejder!$U$2,$D48:$AH48)</f>
        <v>0</v>
      </c>
      <c r="AK48" s="5">
        <f t="shared" si="3"/>
        <v>0</v>
      </c>
      <c r="AL48" s="5">
        <f t="shared" si="4"/>
        <v>0</v>
      </c>
      <c r="AM48" s="5">
        <f t="shared" si="5"/>
        <v>0</v>
      </c>
      <c r="AN48" s="5">
        <f t="shared" si="6"/>
        <v>0</v>
      </c>
      <c r="AO48" s="5">
        <f t="shared" si="7"/>
        <v>0</v>
      </c>
      <c r="AP48" s="5">
        <f t="shared" si="8"/>
        <v>0</v>
      </c>
      <c r="AQ48" s="54">
        <f>Medarbejder!F42</f>
        <v>0</v>
      </c>
      <c r="AR48" s="54">
        <f t="shared" si="9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_xlfn.IFS(J$7=Medarbejder!$O$2,Medarbejder!$O43,J$7=Medarbejder!$P$2,Medarbejder!$P43,J$7=Medarbejder!$Q$2,Medarbejder!$Q43,J$7=Medarbejder!$R$2,Medarbejder!$R43,J$7=Medarbejder!$S$2,Medarbejder!$S43,J$7=Medarbejder!$T$2,Medarbejder!$T43,J$7=Medarbejder!$U$2,Medarbejder!$U43)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_xlfn.IFS(Q$7=Medarbejder!$O$2,Medarbejder!$O43,Q$7=Medarbejder!$P$2,Medarbejder!$P43,Q$7=Medarbejder!$Q$2,Medarbejder!$Q43,Q$7=Medarbejder!$R$2,Medarbejder!$R43,Q$7=Medarbejder!$S$2,Medarbejder!$S43,Q$7=Medarbejder!$T$2,Medarbejder!$T43,Q$7=Medarbejder!$U$2,Medarbejder!$U43)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_xlfn.IFS(X$7=Medarbejder!$O$2,Medarbejder!$O43,X$7=Medarbejder!$P$2,Medarbejder!$P43,X$7=Medarbejder!$Q$2,Medarbejder!$Q43,X$7=Medarbejder!$R$2,Medarbejder!$R43,X$7=Medarbejder!$S$2,Medarbejder!$S43,X$7=Medarbejder!$T$2,Medarbejder!$T43,X$7=Medarbejder!$U$2,Medarbejder!$U43)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$7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2"/>
        <v>0</v>
      </c>
      <c r="AJ49" s="90">
        <f>SUMIF($D$7:$AH$7,Medarbejder!$U$2,$D49:$AH49)</f>
        <v>0</v>
      </c>
      <c r="AK49" s="5">
        <f t="shared" si="3"/>
        <v>0</v>
      </c>
      <c r="AL49" s="5">
        <f t="shared" si="4"/>
        <v>0</v>
      </c>
      <c r="AM49" s="5">
        <f t="shared" si="5"/>
        <v>0</v>
      </c>
      <c r="AN49" s="5">
        <f t="shared" si="6"/>
        <v>0</v>
      </c>
      <c r="AO49" s="5">
        <f t="shared" si="7"/>
        <v>0</v>
      </c>
      <c r="AP49" s="5">
        <f t="shared" si="8"/>
        <v>0</v>
      </c>
      <c r="AQ49" s="54">
        <f>Medarbejder!F43</f>
        <v>0</v>
      </c>
      <c r="AR49" s="54">
        <f t="shared" si="9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_xlfn.IFS(J$7=Medarbejder!$O$2,Medarbejder!$O44,J$7=Medarbejder!$P$2,Medarbejder!$P44,J$7=Medarbejder!$Q$2,Medarbejder!$Q44,J$7=Medarbejder!$R$2,Medarbejder!$R44,J$7=Medarbejder!$S$2,Medarbejder!$S44,J$7=Medarbejder!$T$2,Medarbejder!$T44,J$7=Medarbejder!$U$2,Medarbejder!$U44)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_xlfn.IFS(Q$7=Medarbejder!$O$2,Medarbejder!$O44,Q$7=Medarbejder!$P$2,Medarbejder!$P44,Q$7=Medarbejder!$Q$2,Medarbejder!$Q44,Q$7=Medarbejder!$R$2,Medarbejder!$R44,Q$7=Medarbejder!$S$2,Medarbejder!$S44,Q$7=Medarbejder!$T$2,Medarbejder!$T44,Q$7=Medarbejder!$U$2,Medarbejder!$U44)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_xlfn.IFS(X$7=Medarbejder!$O$2,Medarbejder!$O44,X$7=Medarbejder!$P$2,Medarbejder!$P44,X$7=Medarbejder!$Q$2,Medarbejder!$Q44,X$7=Medarbejder!$R$2,Medarbejder!$R44,X$7=Medarbejder!$S$2,Medarbejder!$S44,X$7=Medarbejder!$T$2,Medarbejder!$T44,X$7=Medarbejder!$U$2,Medarbejder!$U44)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$7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2"/>
        <v>0</v>
      </c>
      <c r="AJ50" s="90">
        <f>SUMIF($D$7:$AH$7,Medarbejder!$U$2,$D50:$AH50)</f>
        <v>0</v>
      </c>
      <c r="AK50" s="5">
        <f t="shared" si="3"/>
        <v>0</v>
      </c>
      <c r="AL50" s="5">
        <f t="shared" si="4"/>
        <v>0</v>
      </c>
      <c r="AM50" s="5">
        <f t="shared" si="5"/>
        <v>0</v>
      </c>
      <c r="AN50" s="5">
        <f t="shared" si="6"/>
        <v>0</v>
      </c>
      <c r="AO50" s="5">
        <f t="shared" si="7"/>
        <v>0</v>
      </c>
      <c r="AP50" s="5">
        <f t="shared" si="8"/>
        <v>0</v>
      </c>
      <c r="AQ50" s="54">
        <f>Medarbejder!F44</f>
        <v>0</v>
      </c>
      <c r="AR50" s="54">
        <f t="shared" si="9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_xlfn.IFS(J$7=Medarbejder!$O$2,Medarbejder!$O45,J$7=Medarbejder!$P$2,Medarbejder!$P45,J$7=Medarbejder!$Q$2,Medarbejder!$Q45,J$7=Medarbejder!$R$2,Medarbejder!$R45,J$7=Medarbejder!$S$2,Medarbejder!$S45,J$7=Medarbejder!$T$2,Medarbejder!$T45,J$7=Medarbejder!$U$2,Medarbejder!$U45)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_xlfn.IFS(Q$7=Medarbejder!$O$2,Medarbejder!$O45,Q$7=Medarbejder!$P$2,Medarbejder!$P45,Q$7=Medarbejder!$Q$2,Medarbejder!$Q45,Q$7=Medarbejder!$R$2,Medarbejder!$R45,Q$7=Medarbejder!$S$2,Medarbejder!$S45,Q$7=Medarbejder!$T$2,Medarbejder!$T45,Q$7=Medarbejder!$U$2,Medarbejder!$U45)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_xlfn.IFS(X$7=Medarbejder!$O$2,Medarbejder!$O45,X$7=Medarbejder!$P$2,Medarbejder!$P45,X$7=Medarbejder!$Q$2,Medarbejder!$Q45,X$7=Medarbejder!$R$2,Medarbejder!$R45,X$7=Medarbejder!$S$2,Medarbejder!$S45,X$7=Medarbejder!$T$2,Medarbejder!$T45,X$7=Medarbejder!$U$2,Medarbejder!$U45)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$7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2"/>
        <v>0</v>
      </c>
      <c r="AJ51" s="90">
        <f>SUMIF($D$7:$AH$7,Medarbejder!$U$2,$D51:$AH51)</f>
        <v>0</v>
      </c>
      <c r="AK51" s="5">
        <f t="shared" si="3"/>
        <v>0</v>
      </c>
      <c r="AL51" s="5">
        <f t="shared" si="4"/>
        <v>0</v>
      </c>
      <c r="AM51" s="5">
        <f t="shared" si="5"/>
        <v>0</v>
      </c>
      <c r="AN51" s="5">
        <f t="shared" si="6"/>
        <v>0</v>
      </c>
      <c r="AO51" s="5">
        <f t="shared" si="7"/>
        <v>0</v>
      </c>
      <c r="AP51" s="5">
        <f t="shared" si="8"/>
        <v>0</v>
      </c>
      <c r="AQ51" s="54">
        <f>Medarbejder!F45</f>
        <v>0</v>
      </c>
      <c r="AR51" s="54">
        <f t="shared" si="9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_xlfn.IFS(J$7=Medarbejder!$O$2,Medarbejder!$O46,J$7=Medarbejder!$P$2,Medarbejder!$P46,J$7=Medarbejder!$Q$2,Medarbejder!$Q46,J$7=Medarbejder!$R$2,Medarbejder!$R46,J$7=Medarbejder!$S$2,Medarbejder!$S46,J$7=Medarbejder!$T$2,Medarbejder!$T46,J$7=Medarbejder!$U$2,Medarbejder!$U46)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_xlfn.IFS(Q$7=Medarbejder!$O$2,Medarbejder!$O46,Q$7=Medarbejder!$P$2,Medarbejder!$P46,Q$7=Medarbejder!$Q$2,Medarbejder!$Q46,Q$7=Medarbejder!$R$2,Medarbejder!$R46,Q$7=Medarbejder!$S$2,Medarbejder!$S46,Q$7=Medarbejder!$T$2,Medarbejder!$T46,Q$7=Medarbejder!$U$2,Medarbejder!$U46)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_xlfn.IFS(X$7=Medarbejder!$O$2,Medarbejder!$O46,X$7=Medarbejder!$P$2,Medarbejder!$P46,X$7=Medarbejder!$Q$2,Medarbejder!$Q46,X$7=Medarbejder!$R$2,Medarbejder!$R46,X$7=Medarbejder!$S$2,Medarbejder!$S46,X$7=Medarbejder!$T$2,Medarbejder!$T46,X$7=Medarbejder!$U$2,Medarbejder!$U46)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$7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2"/>
        <v>0</v>
      </c>
      <c r="AJ52" s="90">
        <f>SUMIF($D$7:$AH$7,Medarbejder!$U$2,$D52:$AH52)</f>
        <v>0</v>
      </c>
      <c r="AK52" s="5">
        <f t="shared" si="3"/>
        <v>0</v>
      </c>
      <c r="AL52" s="5">
        <f t="shared" si="4"/>
        <v>0</v>
      </c>
      <c r="AM52" s="5">
        <f t="shared" si="5"/>
        <v>0</v>
      </c>
      <c r="AN52" s="5">
        <f t="shared" si="6"/>
        <v>0</v>
      </c>
      <c r="AO52" s="5">
        <f t="shared" si="7"/>
        <v>0</v>
      </c>
      <c r="AP52" s="5">
        <f t="shared" si="8"/>
        <v>0</v>
      </c>
      <c r="AQ52" s="54">
        <f>Medarbejder!F46</f>
        <v>0</v>
      </c>
      <c r="AR52" s="54">
        <f t="shared" si="9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_xlfn.IFS(J$7=Medarbejder!$O$2,Medarbejder!$O47,J$7=Medarbejder!$P$2,Medarbejder!$P47,J$7=Medarbejder!$Q$2,Medarbejder!$Q47,J$7=Medarbejder!$R$2,Medarbejder!$R47,J$7=Medarbejder!$S$2,Medarbejder!$S47,J$7=Medarbejder!$T$2,Medarbejder!$T47,J$7=Medarbejder!$U$2,Medarbejder!$U47)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_xlfn.IFS(Q$7=Medarbejder!$O$2,Medarbejder!$O47,Q$7=Medarbejder!$P$2,Medarbejder!$P47,Q$7=Medarbejder!$Q$2,Medarbejder!$Q47,Q$7=Medarbejder!$R$2,Medarbejder!$R47,Q$7=Medarbejder!$S$2,Medarbejder!$S47,Q$7=Medarbejder!$T$2,Medarbejder!$T47,Q$7=Medarbejder!$U$2,Medarbejder!$U47)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_xlfn.IFS(X$7=Medarbejder!$O$2,Medarbejder!$O47,X$7=Medarbejder!$P$2,Medarbejder!$P47,X$7=Medarbejder!$Q$2,Medarbejder!$Q47,X$7=Medarbejder!$R$2,Medarbejder!$R47,X$7=Medarbejder!$S$2,Medarbejder!$S47,X$7=Medarbejder!$T$2,Medarbejder!$T47,X$7=Medarbejder!$U$2,Medarbejder!$U47)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$7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2"/>
        <v>0</v>
      </c>
      <c r="AJ53" s="90">
        <f>SUMIF($D$7:$AH$7,Medarbejder!$U$2,$D53:$AH53)</f>
        <v>0</v>
      </c>
      <c r="AK53" s="5">
        <f t="shared" si="3"/>
        <v>0</v>
      </c>
      <c r="AL53" s="5">
        <f t="shared" si="4"/>
        <v>0</v>
      </c>
      <c r="AM53" s="5">
        <f t="shared" si="5"/>
        <v>0</v>
      </c>
      <c r="AN53" s="5">
        <f t="shared" si="6"/>
        <v>0</v>
      </c>
      <c r="AO53" s="5">
        <f t="shared" si="7"/>
        <v>0</v>
      </c>
      <c r="AP53" s="5">
        <f t="shared" si="8"/>
        <v>0</v>
      </c>
      <c r="AQ53" s="54">
        <f>Medarbejder!F47</f>
        <v>0</v>
      </c>
      <c r="AR53" s="54">
        <f t="shared" si="9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_xlfn.IFS(J$7=Medarbejder!$O$2,Medarbejder!$O48,J$7=Medarbejder!$P$2,Medarbejder!$P48,J$7=Medarbejder!$Q$2,Medarbejder!$Q48,J$7=Medarbejder!$R$2,Medarbejder!$R48,J$7=Medarbejder!$S$2,Medarbejder!$S48,J$7=Medarbejder!$T$2,Medarbejder!$T48,J$7=Medarbejder!$U$2,Medarbejder!$U48)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_xlfn.IFS(Q$7=Medarbejder!$O$2,Medarbejder!$O48,Q$7=Medarbejder!$P$2,Medarbejder!$P48,Q$7=Medarbejder!$Q$2,Medarbejder!$Q48,Q$7=Medarbejder!$R$2,Medarbejder!$R48,Q$7=Medarbejder!$S$2,Medarbejder!$S48,Q$7=Medarbejder!$T$2,Medarbejder!$T48,Q$7=Medarbejder!$U$2,Medarbejder!$U48)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_xlfn.IFS(X$7=Medarbejder!$O$2,Medarbejder!$O48,X$7=Medarbejder!$P$2,Medarbejder!$P48,X$7=Medarbejder!$Q$2,Medarbejder!$Q48,X$7=Medarbejder!$R$2,Medarbejder!$R48,X$7=Medarbejder!$S$2,Medarbejder!$S48,X$7=Medarbejder!$T$2,Medarbejder!$T48,X$7=Medarbejder!$U$2,Medarbejder!$U48)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$7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2"/>
        <v>0</v>
      </c>
      <c r="AJ54" s="90">
        <f>SUMIF($D$7:$AH$7,Medarbejder!$U$2,$D54:$AH54)</f>
        <v>0</v>
      </c>
      <c r="AK54" s="5">
        <f t="shared" si="3"/>
        <v>0</v>
      </c>
      <c r="AL54" s="5">
        <f t="shared" si="4"/>
        <v>0</v>
      </c>
      <c r="AM54" s="5">
        <f t="shared" si="5"/>
        <v>0</v>
      </c>
      <c r="AN54" s="5">
        <f t="shared" si="6"/>
        <v>0</v>
      </c>
      <c r="AO54" s="5">
        <f t="shared" si="7"/>
        <v>0</v>
      </c>
      <c r="AP54" s="5">
        <f t="shared" si="8"/>
        <v>0</v>
      </c>
      <c r="AQ54" s="54">
        <f>Medarbejder!F48</f>
        <v>0</v>
      </c>
      <c r="AR54" s="54">
        <f t="shared" si="9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_xlfn.IFS(J$7=Medarbejder!$O$2,Medarbejder!$O49,J$7=Medarbejder!$P$2,Medarbejder!$P49,J$7=Medarbejder!$Q$2,Medarbejder!$Q49,J$7=Medarbejder!$R$2,Medarbejder!$R49,J$7=Medarbejder!$S$2,Medarbejder!$S49,J$7=Medarbejder!$T$2,Medarbejder!$T49,J$7=Medarbejder!$U$2,Medarbejder!$U49)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_xlfn.IFS(Q$7=Medarbejder!$O$2,Medarbejder!$O49,Q$7=Medarbejder!$P$2,Medarbejder!$P49,Q$7=Medarbejder!$Q$2,Medarbejder!$Q49,Q$7=Medarbejder!$R$2,Medarbejder!$R49,Q$7=Medarbejder!$S$2,Medarbejder!$S49,Q$7=Medarbejder!$T$2,Medarbejder!$T49,Q$7=Medarbejder!$U$2,Medarbejder!$U49)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_xlfn.IFS(X$7=Medarbejder!$O$2,Medarbejder!$O49,X$7=Medarbejder!$P$2,Medarbejder!$P49,X$7=Medarbejder!$Q$2,Medarbejder!$Q49,X$7=Medarbejder!$R$2,Medarbejder!$R49,X$7=Medarbejder!$S$2,Medarbejder!$S49,X$7=Medarbejder!$T$2,Medarbejder!$T49,X$7=Medarbejder!$U$2,Medarbejder!$U49)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$7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2"/>
        <v>0</v>
      </c>
      <c r="AJ55" s="90">
        <f>SUMIF($D$7:$AH$7,Medarbejder!$U$2,$D55:$AH55)</f>
        <v>0</v>
      </c>
      <c r="AK55" s="5">
        <f t="shared" si="3"/>
        <v>0</v>
      </c>
      <c r="AL55" s="5">
        <f t="shared" si="4"/>
        <v>0</v>
      </c>
      <c r="AM55" s="5">
        <f t="shared" si="5"/>
        <v>0</v>
      </c>
      <c r="AN55" s="5">
        <f t="shared" si="6"/>
        <v>0</v>
      </c>
      <c r="AO55" s="5">
        <f t="shared" si="7"/>
        <v>0</v>
      </c>
      <c r="AP55" s="5">
        <f t="shared" si="8"/>
        <v>0</v>
      </c>
      <c r="AQ55" s="54">
        <f>Medarbejder!F49</f>
        <v>0</v>
      </c>
      <c r="AR55" s="54">
        <f t="shared" si="9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_xlfn.IFS(J$7=Medarbejder!$O$2,Medarbejder!$O50,J$7=Medarbejder!$P$2,Medarbejder!$P50,J$7=Medarbejder!$Q$2,Medarbejder!$Q50,J$7=Medarbejder!$R$2,Medarbejder!$R50,J$7=Medarbejder!$S$2,Medarbejder!$S50,J$7=Medarbejder!$T$2,Medarbejder!$T50,J$7=Medarbejder!$U$2,Medarbejder!$U50)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_xlfn.IFS(Q$7=Medarbejder!$O$2,Medarbejder!$O50,Q$7=Medarbejder!$P$2,Medarbejder!$P50,Q$7=Medarbejder!$Q$2,Medarbejder!$Q50,Q$7=Medarbejder!$R$2,Medarbejder!$R50,Q$7=Medarbejder!$S$2,Medarbejder!$S50,Q$7=Medarbejder!$T$2,Medarbejder!$T50,Q$7=Medarbejder!$U$2,Medarbejder!$U50)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_xlfn.IFS(X$7=Medarbejder!$O$2,Medarbejder!$O50,X$7=Medarbejder!$P$2,Medarbejder!$P50,X$7=Medarbejder!$Q$2,Medarbejder!$Q50,X$7=Medarbejder!$R$2,Medarbejder!$R50,X$7=Medarbejder!$S$2,Medarbejder!$S50,X$7=Medarbejder!$T$2,Medarbejder!$T50,X$7=Medarbejder!$U$2,Medarbejder!$U50)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$7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2"/>
        <v>0</v>
      </c>
      <c r="AJ56" s="90">
        <f>SUMIF($D$7:$AH$7,Medarbejder!$U$2,$D56:$AH56)</f>
        <v>0</v>
      </c>
      <c r="AK56" s="5">
        <f t="shared" si="3"/>
        <v>0</v>
      </c>
      <c r="AL56" s="5">
        <f t="shared" si="4"/>
        <v>0</v>
      </c>
      <c r="AM56" s="5">
        <f t="shared" si="5"/>
        <v>0</v>
      </c>
      <c r="AN56" s="5">
        <f t="shared" si="6"/>
        <v>0</v>
      </c>
      <c r="AO56" s="5">
        <f t="shared" si="7"/>
        <v>0</v>
      </c>
      <c r="AP56" s="5">
        <f t="shared" si="8"/>
        <v>0</v>
      </c>
      <c r="AQ56" s="54">
        <f>Medarbejder!F50</f>
        <v>0</v>
      </c>
      <c r="AR56" s="54">
        <f t="shared" si="9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_xlfn.IFS(J$7=Medarbejder!$O$2,Medarbejder!$O51,J$7=Medarbejder!$P$2,Medarbejder!$P51,J$7=Medarbejder!$Q$2,Medarbejder!$Q51,J$7=Medarbejder!$R$2,Medarbejder!$R51,J$7=Medarbejder!$S$2,Medarbejder!$S51,J$7=Medarbejder!$T$2,Medarbejder!$T51,J$7=Medarbejder!$U$2,Medarbejder!$U51)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_xlfn.IFS(Q$7=Medarbejder!$O$2,Medarbejder!$O51,Q$7=Medarbejder!$P$2,Medarbejder!$P51,Q$7=Medarbejder!$Q$2,Medarbejder!$Q51,Q$7=Medarbejder!$R$2,Medarbejder!$R51,Q$7=Medarbejder!$S$2,Medarbejder!$S51,Q$7=Medarbejder!$T$2,Medarbejder!$T51,Q$7=Medarbejder!$U$2,Medarbejder!$U51)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_xlfn.IFS(X$7=Medarbejder!$O$2,Medarbejder!$O51,X$7=Medarbejder!$P$2,Medarbejder!$P51,X$7=Medarbejder!$Q$2,Medarbejder!$Q51,X$7=Medarbejder!$R$2,Medarbejder!$R51,X$7=Medarbejder!$S$2,Medarbejder!$S51,X$7=Medarbejder!$T$2,Medarbejder!$T51,X$7=Medarbejder!$U$2,Medarbejder!$U51)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$7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2"/>
        <v>0</v>
      </c>
      <c r="AJ57" s="90">
        <f>SUMIF($D$7:$AH$7,Medarbejder!$U$2,$D57:$AH57)</f>
        <v>0</v>
      </c>
      <c r="AK57" s="5">
        <f t="shared" si="3"/>
        <v>0</v>
      </c>
      <c r="AL57" s="5">
        <f t="shared" si="4"/>
        <v>0</v>
      </c>
      <c r="AM57" s="5">
        <f t="shared" si="5"/>
        <v>0</v>
      </c>
      <c r="AN57" s="5">
        <f t="shared" si="6"/>
        <v>0</v>
      </c>
      <c r="AO57" s="5">
        <f t="shared" si="7"/>
        <v>0</v>
      </c>
      <c r="AP57" s="5">
        <f t="shared" si="8"/>
        <v>0</v>
      </c>
      <c r="AQ57" s="54">
        <f>Medarbejder!F51</f>
        <v>0</v>
      </c>
      <c r="AR57" s="54">
        <f t="shared" si="9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_xlfn.IFS(J$7=Medarbejder!$O$2,Medarbejder!$O52,J$7=Medarbejder!$P$2,Medarbejder!$P52,J$7=Medarbejder!$Q$2,Medarbejder!$Q52,J$7=Medarbejder!$R$2,Medarbejder!$R52,J$7=Medarbejder!$S$2,Medarbejder!$S52,J$7=Medarbejder!$T$2,Medarbejder!$T52,J$7=Medarbejder!$U$2,Medarbejder!$U52)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_xlfn.IFS(Q$7=Medarbejder!$O$2,Medarbejder!$O52,Q$7=Medarbejder!$P$2,Medarbejder!$P52,Q$7=Medarbejder!$Q$2,Medarbejder!$Q52,Q$7=Medarbejder!$R$2,Medarbejder!$R52,Q$7=Medarbejder!$S$2,Medarbejder!$S52,Q$7=Medarbejder!$T$2,Medarbejder!$T52,Q$7=Medarbejder!$U$2,Medarbejder!$U52)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_xlfn.IFS(X$7=Medarbejder!$O$2,Medarbejder!$O52,X$7=Medarbejder!$P$2,Medarbejder!$P52,X$7=Medarbejder!$Q$2,Medarbejder!$Q52,X$7=Medarbejder!$R$2,Medarbejder!$R52,X$7=Medarbejder!$S$2,Medarbejder!$S52,X$7=Medarbejder!$T$2,Medarbejder!$T52,X$7=Medarbejder!$U$2,Medarbejder!$U52)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$7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2"/>
        <v>0</v>
      </c>
      <c r="AJ58" s="90">
        <f>SUMIF($D$7:$AH$7,Medarbejder!$U$2,$D58:$AH58)</f>
        <v>0</v>
      </c>
      <c r="AK58" s="5">
        <f t="shared" si="3"/>
        <v>0</v>
      </c>
      <c r="AL58" s="5">
        <f t="shared" si="4"/>
        <v>0</v>
      </c>
      <c r="AM58" s="5">
        <f t="shared" si="5"/>
        <v>0</v>
      </c>
      <c r="AN58" s="5">
        <f t="shared" si="6"/>
        <v>0</v>
      </c>
      <c r="AO58" s="5">
        <f t="shared" si="7"/>
        <v>0</v>
      </c>
      <c r="AP58" s="5">
        <f t="shared" si="8"/>
        <v>0</v>
      </c>
      <c r="AQ58" s="54">
        <f>Medarbejder!F52</f>
        <v>0</v>
      </c>
      <c r="AR58" s="54">
        <f t="shared" si="9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_xlfn.IFS(J$7=Medarbejder!$O$2,Medarbejder!$O53,J$7=Medarbejder!$P$2,Medarbejder!$P53,J$7=Medarbejder!$Q$2,Medarbejder!$Q53,J$7=Medarbejder!$R$2,Medarbejder!$R53,J$7=Medarbejder!$S$2,Medarbejder!$S53,J$7=Medarbejder!$T$2,Medarbejder!$T53,J$7=Medarbejder!$U$2,Medarbejder!$U53)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_xlfn.IFS(Q$7=Medarbejder!$O$2,Medarbejder!$O53,Q$7=Medarbejder!$P$2,Medarbejder!$P53,Q$7=Medarbejder!$Q$2,Medarbejder!$Q53,Q$7=Medarbejder!$R$2,Medarbejder!$R53,Q$7=Medarbejder!$S$2,Medarbejder!$S53,Q$7=Medarbejder!$T$2,Medarbejder!$T53,Q$7=Medarbejder!$U$2,Medarbejder!$U53)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_xlfn.IFS(X$7=Medarbejder!$O$2,Medarbejder!$O53,X$7=Medarbejder!$P$2,Medarbejder!$P53,X$7=Medarbejder!$Q$2,Medarbejder!$Q53,X$7=Medarbejder!$R$2,Medarbejder!$R53,X$7=Medarbejder!$S$2,Medarbejder!$S53,X$7=Medarbejder!$T$2,Medarbejder!$T53,X$7=Medarbejder!$U$2,Medarbejder!$U53)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$7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2"/>
        <v>0</v>
      </c>
      <c r="AJ59" s="90">
        <f>SUMIF($D$7:$AH$7,Medarbejder!$U$2,$D59:$AH59)</f>
        <v>0</v>
      </c>
      <c r="AK59" s="5">
        <f t="shared" si="3"/>
        <v>0</v>
      </c>
      <c r="AL59" s="5">
        <f t="shared" si="4"/>
        <v>0</v>
      </c>
      <c r="AM59" s="5">
        <f t="shared" si="5"/>
        <v>0</v>
      </c>
      <c r="AN59" s="5">
        <f t="shared" si="6"/>
        <v>0</v>
      </c>
      <c r="AO59" s="5">
        <f t="shared" si="7"/>
        <v>0</v>
      </c>
      <c r="AP59" s="5">
        <f t="shared" si="8"/>
        <v>0</v>
      </c>
      <c r="AQ59" s="54">
        <f>Medarbejder!F53</f>
        <v>0</v>
      </c>
      <c r="AR59" s="54">
        <f t="shared" si="9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_xlfn.IFS(J$7=Medarbejder!$O$2,Medarbejder!$O54,J$7=Medarbejder!$P$2,Medarbejder!$P54,J$7=Medarbejder!$Q$2,Medarbejder!$Q54,J$7=Medarbejder!$R$2,Medarbejder!$R54,J$7=Medarbejder!$S$2,Medarbejder!$S54,J$7=Medarbejder!$T$2,Medarbejder!$T54,J$7=Medarbejder!$U$2,Medarbejder!$U54)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_xlfn.IFS(Q$7=Medarbejder!$O$2,Medarbejder!$O54,Q$7=Medarbejder!$P$2,Medarbejder!$P54,Q$7=Medarbejder!$Q$2,Medarbejder!$Q54,Q$7=Medarbejder!$R$2,Medarbejder!$R54,Q$7=Medarbejder!$S$2,Medarbejder!$S54,Q$7=Medarbejder!$T$2,Medarbejder!$T54,Q$7=Medarbejder!$U$2,Medarbejder!$U54)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_xlfn.IFS(X$7=Medarbejder!$O$2,Medarbejder!$O54,X$7=Medarbejder!$P$2,Medarbejder!$P54,X$7=Medarbejder!$Q$2,Medarbejder!$Q54,X$7=Medarbejder!$R$2,Medarbejder!$R54,X$7=Medarbejder!$S$2,Medarbejder!$S54,X$7=Medarbejder!$T$2,Medarbejder!$T54,X$7=Medarbejder!$U$2,Medarbejder!$U54)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$7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2"/>
        <v>0</v>
      </c>
      <c r="AJ60" s="90">
        <f>SUMIF($D$7:$AH$7,Medarbejder!$U$2,$D60:$AH60)</f>
        <v>0</v>
      </c>
      <c r="AK60" s="5">
        <f t="shared" si="3"/>
        <v>0</v>
      </c>
      <c r="AL60" s="5">
        <f t="shared" si="4"/>
        <v>0</v>
      </c>
      <c r="AM60" s="5">
        <f t="shared" si="5"/>
        <v>0</v>
      </c>
      <c r="AN60" s="5">
        <f t="shared" si="6"/>
        <v>0</v>
      </c>
      <c r="AO60" s="5">
        <f t="shared" si="7"/>
        <v>0</v>
      </c>
      <c r="AP60" s="5">
        <f t="shared" si="8"/>
        <v>0</v>
      </c>
      <c r="AQ60" s="54">
        <f>Medarbejder!F54</f>
        <v>0</v>
      </c>
      <c r="AR60" s="54">
        <f t="shared" si="9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_xlfn.IFS(J$7=Medarbejder!$O$2,Medarbejder!$O55,J$7=Medarbejder!$P$2,Medarbejder!$P55,J$7=Medarbejder!$Q$2,Medarbejder!$Q55,J$7=Medarbejder!$R$2,Medarbejder!$R55,J$7=Medarbejder!$S$2,Medarbejder!$S55,J$7=Medarbejder!$T$2,Medarbejder!$T55,J$7=Medarbejder!$U$2,Medarbejder!$U55)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_xlfn.IFS(Q$7=Medarbejder!$O$2,Medarbejder!$O55,Q$7=Medarbejder!$P$2,Medarbejder!$P55,Q$7=Medarbejder!$Q$2,Medarbejder!$Q55,Q$7=Medarbejder!$R$2,Medarbejder!$R55,Q$7=Medarbejder!$S$2,Medarbejder!$S55,Q$7=Medarbejder!$T$2,Medarbejder!$T55,Q$7=Medarbejder!$U$2,Medarbejder!$U55)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_xlfn.IFS(X$7=Medarbejder!$O$2,Medarbejder!$O55,X$7=Medarbejder!$P$2,Medarbejder!$P55,X$7=Medarbejder!$Q$2,Medarbejder!$Q55,X$7=Medarbejder!$R$2,Medarbejder!$R55,X$7=Medarbejder!$S$2,Medarbejder!$S55,X$7=Medarbejder!$T$2,Medarbejder!$T55,X$7=Medarbejder!$U$2,Medarbejder!$U55)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$7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2"/>
        <v>0</v>
      </c>
      <c r="AJ61" s="90">
        <f>SUMIF($D$7:$AH$7,Medarbejder!$U$2,$D61:$AH61)</f>
        <v>0</v>
      </c>
      <c r="AK61" s="5">
        <f t="shared" si="3"/>
        <v>0</v>
      </c>
      <c r="AL61" s="5">
        <f t="shared" si="4"/>
        <v>0</v>
      </c>
      <c r="AM61" s="5">
        <f t="shared" si="5"/>
        <v>0</v>
      </c>
      <c r="AN61" s="5">
        <f t="shared" si="6"/>
        <v>0</v>
      </c>
      <c r="AO61" s="5">
        <f t="shared" si="7"/>
        <v>0</v>
      </c>
      <c r="AP61" s="5">
        <f t="shared" si="8"/>
        <v>0</v>
      </c>
      <c r="AQ61" s="54">
        <f>Medarbejder!F55</f>
        <v>0</v>
      </c>
      <c r="AR61" s="54">
        <f t="shared" si="9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_xlfn.IFS(J$7=Medarbejder!$O$2,Medarbejder!$O56,J$7=Medarbejder!$P$2,Medarbejder!$P56,J$7=Medarbejder!$Q$2,Medarbejder!$Q56,J$7=Medarbejder!$R$2,Medarbejder!$R56,J$7=Medarbejder!$S$2,Medarbejder!$S56,J$7=Medarbejder!$T$2,Medarbejder!$T56,J$7=Medarbejder!$U$2,Medarbejder!$U56)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_xlfn.IFS(Q$7=Medarbejder!$O$2,Medarbejder!$O56,Q$7=Medarbejder!$P$2,Medarbejder!$P56,Q$7=Medarbejder!$Q$2,Medarbejder!$Q56,Q$7=Medarbejder!$R$2,Medarbejder!$R56,Q$7=Medarbejder!$S$2,Medarbejder!$S56,Q$7=Medarbejder!$T$2,Medarbejder!$T56,Q$7=Medarbejder!$U$2,Medarbejder!$U56)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_xlfn.IFS(X$7=Medarbejder!$O$2,Medarbejder!$O56,X$7=Medarbejder!$P$2,Medarbejder!$P56,X$7=Medarbejder!$Q$2,Medarbejder!$Q56,X$7=Medarbejder!$R$2,Medarbejder!$R56,X$7=Medarbejder!$S$2,Medarbejder!$S56,X$7=Medarbejder!$T$2,Medarbejder!$T56,X$7=Medarbejder!$U$2,Medarbejder!$U56)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$7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2"/>
        <v>0</v>
      </c>
      <c r="AJ62" s="90">
        <f>SUMIF($D$7:$AH$7,Medarbejder!$U$2,$D62:$AH62)</f>
        <v>0</v>
      </c>
      <c r="AK62" s="5">
        <f t="shared" si="3"/>
        <v>0</v>
      </c>
      <c r="AL62" s="5">
        <f t="shared" si="4"/>
        <v>0</v>
      </c>
      <c r="AM62" s="5">
        <f t="shared" si="5"/>
        <v>0</v>
      </c>
      <c r="AN62" s="5">
        <f t="shared" si="6"/>
        <v>0</v>
      </c>
      <c r="AO62" s="5">
        <f t="shared" si="7"/>
        <v>0</v>
      </c>
      <c r="AP62" s="5">
        <f t="shared" si="8"/>
        <v>0</v>
      </c>
      <c r="AQ62" s="54">
        <f>Medarbejder!F56</f>
        <v>0</v>
      </c>
      <c r="AR62" s="54">
        <f t="shared" si="9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_xlfn.IFS(J$7=Medarbejder!$O$2,Medarbejder!$O57,J$7=Medarbejder!$P$2,Medarbejder!$P57,J$7=Medarbejder!$Q$2,Medarbejder!$Q57,J$7=Medarbejder!$R$2,Medarbejder!$R57,J$7=Medarbejder!$S$2,Medarbejder!$S57,J$7=Medarbejder!$T$2,Medarbejder!$T57,J$7=Medarbejder!$U$2,Medarbejder!$U57)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_xlfn.IFS(Q$7=Medarbejder!$O$2,Medarbejder!$O57,Q$7=Medarbejder!$P$2,Medarbejder!$P57,Q$7=Medarbejder!$Q$2,Medarbejder!$Q57,Q$7=Medarbejder!$R$2,Medarbejder!$R57,Q$7=Medarbejder!$S$2,Medarbejder!$S57,Q$7=Medarbejder!$T$2,Medarbejder!$T57,Q$7=Medarbejder!$U$2,Medarbejder!$U57)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_xlfn.IFS(X$7=Medarbejder!$O$2,Medarbejder!$O57,X$7=Medarbejder!$P$2,Medarbejder!$P57,X$7=Medarbejder!$Q$2,Medarbejder!$Q57,X$7=Medarbejder!$R$2,Medarbejder!$R57,X$7=Medarbejder!$S$2,Medarbejder!$S57,X$7=Medarbejder!$T$2,Medarbejder!$T57,X$7=Medarbejder!$U$2,Medarbejder!$U57)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$7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2"/>
        <v>0</v>
      </c>
      <c r="AJ63" s="90">
        <f>SUMIF($D$7:$AH$7,Medarbejder!$U$2,$D63:$AH63)</f>
        <v>0</v>
      </c>
      <c r="AK63" s="5">
        <f t="shared" si="3"/>
        <v>0</v>
      </c>
      <c r="AL63" s="5">
        <f t="shared" si="4"/>
        <v>0</v>
      </c>
      <c r="AM63" s="5">
        <f t="shared" si="5"/>
        <v>0</v>
      </c>
      <c r="AN63" s="5">
        <f t="shared" si="6"/>
        <v>0</v>
      </c>
      <c r="AO63" s="5">
        <f t="shared" si="7"/>
        <v>0</v>
      </c>
      <c r="AP63" s="5">
        <f t="shared" si="8"/>
        <v>0</v>
      </c>
      <c r="AQ63" s="54">
        <f>Medarbejder!F57</f>
        <v>0</v>
      </c>
      <c r="AR63" s="54">
        <f t="shared" si="9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_xlfn.IFS(J$7=Medarbejder!$O$2,Medarbejder!$O58,J$7=Medarbejder!$P$2,Medarbejder!$P58,J$7=Medarbejder!$Q$2,Medarbejder!$Q58,J$7=Medarbejder!$R$2,Medarbejder!$R58,J$7=Medarbejder!$S$2,Medarbejder!$S58,J$7=Medarbejder!$T$2,Medarbejder!$T58,J$7=Medarbejder!$U$2,Medarbejder!$U58)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_xlfn.IFS(Q$7=Medarbejder!$O$2,Medarbejder!$O58,Q$7=Medarbejder!$P$2,Medarbejder!$P58,Q$7=Medarbejder!$Q$2,Medarbejder!$Q58,Q$7=Medarbejder!$R$2,Medarbejder!$R58,Q$7=Medarbejder!$S$2,Medarbejder!$S58,Q$7=Medarbejder!$T$2,Medarbejder!$T58,Q$7=Medarbejder!$U$2,Medarbejder!$U58)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_xlfn.IFS(X$7=Medarbejder!$O$2,Medarbejder!$O58,X$7=Medarbejder!$P$2,Medarbejder!$P58,X$7=Medarbejder!$Q$2,Medarbejder!$Q58,X$7=Medarbejder!$R$2,Medarbejder!$R58,X$7=Medarbejder!$S$2,Medarbejder!$S58,X$7=Medarbejder!$T$2,Medarbejder!$T58,X$7=Medarbejder!$U$2,Medarbejder!$U58)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$7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2"/>
        <v>0</v>
      </c>
      <c r="AJ64" s="90">
        <f>SUMIF($D$7:$AH$7,Medarbejder!$U$2,$D64:$AH64)</f>
        <v>0</v>
      </c>
      <c r="AK64" s="5">
        <f t="shared" si="3"/>
        <v>0</v>
      </c>
      <c r="AL64" s="5">
        <f t="shared" si="4"/>
        <v>0</v>
      </c>
      <c r="AM64" s="5">
        <f t="shared" si="5"/>
        <v>0</v>
      </c>
      <c r="AN64" s="5">
        <f t="shared" si="6"/>
        <v>0</v>
      </c>
      <c r="AO64" s="5">
        <f t="shared" si="7"/>
        <v>0</v>
      </c>
      <c r="AP64" s="5">
        <f t="shared" si="8"/>
        <v>0</v>
      </c>
      <c r="AQ64" s="54">
        <f>Medarbejder!F58</f>
        <v>0</v>
      </c>
      <c r="AR64" s="54">
        <f t="shared" si="9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_xlfn.IFS(J$7=Medarbejder!$O$2,Medarbejder!$O59,J$7=Medarbejder!$P$2,Medarbejder!$P59,J$7=Medarbejder!$Q$2,Medarbejder!$Q59,J$7=Medarbejder!$R$2,Medarbejder!$R59,J$7=Medarbejder!$S$2,Medarbejder!$S59,J$7=Medarbejder!$T$2,Medarbejder!$T59,J$7=Medarbejder!$U$2,Medarbejder!$U59)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_xlfn.IFS(Q$7=Medarbejder!$O$2,Medarbejder!$O59,Q$7=Medarbejder!$P$2,Medarbejder!$P59,Q$7=Medarbejder!$Q$2,Medarbejder!$Q59,Q$7=Medarbejder!$R$2,Medarbejder!$R59,Q$7=Medarbejder!$S$2,Medarbejder!$S59,Q$7=Medarbejder!$T$2,Medarbejder!$T59,Q$7=Medarbejder!$U$2,Medarbejder!$U59)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_xlfn.IFS(X$7=Medarbejder!$O$2,Medarbejder!$O59,X$7=Medarbejder!$P$2,Medarbejder!$P59,X$7=Medarbejder!$Q$2,Medarbejder!$Q59,X$7=Medarbejder!$R$2,Medarbejder!$R59,X$7=Medarbejder!$S$2,Medarbejder!$S59,X$7=Medarbejder!$T$2,Medarbejder!$T59,X$7=Medarbejder!$U$2,Medarbejder!$U59)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$7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2"/>
        <v>0</v>
      </c>
      <c r="AJ65" s="90">
        <f>SUMIF($D$7:$AH$7,Medarbejder!$U$2,$D65:$AH65)</f>
        <v>0</v>
      </c>
      <c r="AK65" s="5">
        <f t="shared" si="3"/>
        <v>0</v>
      </c>
      <c r="AL65" s="5">
        <f t="shared" si="4"/>
        <v>0</v>
      </c>
      <c r="AM65" s="5">
        <f t="shared" si="5"/>
        <v>0</v>
      </c>
      <c r="AN65" s="5">
        <f t="shared" si="6"/>
        <v>0</v>
      </c>
      <c r="AO65" s="5">
        <f t="shared" si="7"/>
        <v>0</v>
      </c>
      <c r="AP65" s="5">
        <f t="shared" si="8"/>
        <v>0</v>
      </c>
      <c r="AQ65" s="54">
        <f>Medarbejder!F59</f>
        <v>0</v>
      </c>
      <c r="AR65" s="54">
        <f t="shared" si="9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_xlfn.IFS(J$7=Medarbejder!$O$2,Medarbejder!$O60,J$7=Medarbejder!$P$2,Medarbejder!$P60,J$7=Medarbejder!$Q$2,Medarbejder!$Q60,J$7=Medarbejder!$R$2,Medarbejder!$R60,J$7=Medarbejder!$S$2,Medarbejder!$S60,J$7=Medarbejder!$T$2,Medarbejder!$T60,J$7=Medarbejder!$U$2,Medarbejder!$U60)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_xlfn.IFS(Q$7=Medarbejder!$O$2,Medarbejder!$O60,Q$7=Medarbejder!$P$2,Medarbejder!$P60,Q$7=Medarbejder!$Q$2,Medarbejder!$Q60,Q$7=Medarbejder!$R$2,Medarbejder!$R60,Q$7=Medarbejder!$S$2,Medarbejder!$S60,Q$7=Medarbejder!$T$2,Medarbejder!$T60,Q$7=Medarbejder!$U$2,Medarbejder!$U60)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_xlfn.IFS(X$7=Medarbejder!$O$2,Medarbejder!$O60,X$7=Medarbejder!$P$2,Medarbejder!$P60,X$7=Medarbejder!$Q$2,Medarbejder!$Q60,X$7=Medarbejder!$R$2,Medarbejder!$R60,X$7=Medarbejder!$S$2,Medarbejder!$S60,X$7=Medarbejder!$T$2,Medarbejder!$T60,X$7=Medarbejder!$U$2,Medarbejder!$U60)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$7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2"/>
        <v>0</v>
      </c>
      <c r="AJ66" s="90">
        <f>SUMIF($D$7:$AH$7,Medarbejder!$U$2,$D66:$AH66)</f>
        <v>0</v>
      </c>
      <c r="AK66" s="5">
        <f t="shared" si="3"/>
        <v>0</v>
      </c>
      <c r="AL66" s="5">
        <f t="shared" si="4"/>
        <v>0</v>
      </c>
      <c r="AM66" s="5">
        <f t="shared" si="5"/>
        <v>0</v>
      </c>
      <c r="AN66" s="5">
        <f t="shared" si="6"/>
        <v>0</v>
      </c>
      <c r="AO66" s="5">
        <f t="shared" si="7"/>
        <v>0</v>
      </c>
      <c r="AP66" s="5">
        <f t="shared" si="8"/>
        <v>0</v>
      </c>
      <c r="AQ66" s="54">
        <f>Medarbejder!F60</f>
        <v>0</v>
      </c>
      <c r="AR66" s="54">
        <f t="shared" si="9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_xlfn.IFS(J$7=Medarbejder!$O$2,Medarbejder!$O61,J$7=Medarbejder!$P$2,Medarbejder!$P61,J$7=Medarbejder!$Q$2,Medarbejder!$Q61,J$7=Medarbejder!$R$2,Medarbejder!$R61,J$7=Medarbejder!$S$2,Medarbejder!$S61,J$7=Medarbejder!$T$2,Medarbejder!$T61,J$7=Medarbejder!$U$2,Medarbejder!$U61)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_xlfn.IFS(Q$7=Medarbejder!$O$2,Medarbejder!$O61,Q$7=Medarbejder!$P$2,Medarbejder!$P61,Q$7=Medarbejder!$Q$2,Medarbejder!$Q61,Q$7=Medarbejder!$R$2,Medarbejder!$R61,Q$7=Medarbejder!$S$2,Medarbejder!$S61,Q$7=Medarbejder!$T$2,Medarbejder!$T61,Q$7=Medarbejder!$U$2,Medarbejder!$U61)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_xlfn.IFS(X$7=Medarbejder!$O$2,Medarbejder!$O61,X$7=Medarbejder!$P$2,Medarbejder!$P61,X$7=Medarbejder!$Q$2,Medarbejder!$Q61,X$7=Medarbejder!$R$2,Medarbejder!$R61,X$7=Medarbejder!$S$2,Medarbejder!$S61,X$7=Medarbejder!$T$2,Medarbejder!$T61,X$7=Medarbejder!$U$2,Medarbejder!$U61)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$7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2"/>
        <v>0</v>
      </c>
      <c r="AJ67" s="90">
        <f>SUMIF($D$7:$AH$7,Medarbejder!$U$2,$D67:$AH67)</f>
        <v>0</v>
      </c>
      <c r="AK67" s="5">
        <f t="shared" si="3"/>
        <v>0</v>
      </c>
      <c r="AL67" s="5">
        <f t="shared" si="4"/>
        <v>0</v>
      </c>
      <c r="AM67" s="5">
        <f t="shared" si="5"/>
        <v>0</v>
      </c>
      <c r="AN67" s="5">
        <f t="shared" si="6"/>
        <v>0</v>
      </c>
      <c r="AO67" s="5">
        <f t="shared" si="7"/>
        <v>0</v>
      </c>
      <c r="AP67" s="5">
        <f t="shared" si="8"/>
        <v>0</v>
      </c>
      <c r="AQ67" s="54">
        <f>Medarbejder!F61</f>
        <v>0</v>
      </c>
      <c r="AR67" s="54">
        <f t="shared" si="9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_xlfn.IFS(J$7=Medarbejder!$O$2,Medarbejder!$O62,J$7=Medarbejder!$P$2,Medarbejder!$P62,J$7=Medarbejder!$Q$2,Medarbejder!$Q62,J$7=Medarbejder!$R$2,Medarbejder!$R62,J$7=Medarbejder!$S$2,Medarbejder!$S62,J$7=Medarbejder!$T$2,Medarbejder!$T62,J$7=Medarbejder!$U$2,Medarbejder!$U62)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_xlfn.IFS(Q$7=Medarbejder!$O$2,Medarbejder!$O62,Q$7=Medarbejder!$P$2,Medarbejder!$P62,Q$7=Medarbejder!$Q$2,Medarbejder!$Q62,Q$7=Medarbejder!$R$2,Medarbejder!$R62,Q$7=Medarbejder!$S$2,Medarbejder!$S62,Q$7=Medarbejder!$T$2,Medarbejder!$T62,Q$7=Medarbejder!$U$2,Medarbejder!$U62)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_xlfn.IFS(X$7=Medarbejder!$O$2,Medarbejder!$O62,X$7=Medarbejder!$P$2,Medarbejder!$P62,X$7=Medarbejder!$Q$2,Medarbejder!$Q62,X$7=Medarbejder!$R$2,Medarbejder!$R62,X$7=Medarbejder!$S$2,Medarbejder!$S62,X$7=Medarbejder!$T$2,Medarbejder!$T62,X$7=Medarbejder!$U$2,Medarbejder!$U62)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$7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2"/>
        <v>0</v>
      </c>
      <c r="AJ68" s="90">
        <f>SUMIF($D$7:$AH$7,Medarbejder!$U$2,$D68:$AH68)</f>
        <v>0</v>
      </c>
      <c r="AK68" s="5">
        <f t="shared" si="3"/>
        <v>0</v>
      </c>
      <c r="AL68" s="5">
        <f t="shared" si="4"/>
        <v>0</v>
      </c>
      <c r="AM68" s="5">
        <f t="shared" si="5"/>
        <v>0</v>
      </c>
      <c r="AN68" s="5">
        <f t="shared" si="6"/>
        <v>0</v>
      </c>
      <c r="AO68" s="5">
        <f t="shared" si="7"/>
        <v>0</v>
      </c>
      <c r="AP68" s="5">
        <f t="shared" si="8"/>
        <v>0</v>
      </c>
      <c r="AQ68" s="54">
        <f>Medarbejder!F62</f>
        <v>0</v>
      </c>
      <c r="AR68" s="54">
        <f t="shared" si="9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_xlfn.IFS(J$7=Medarbejder!$O$2,Medarbejder!$O63,J$7=Medarbejder!$P$2,Medarbejder!$P63,J$7=Medarbejder!$Q$2,Medarbejder!$Q63,J$7=Medarbejder!$R$2,Medarbejder!$R63,J$7=Medarbejder!$S$2,Medarbejder!$S63,J$7=Medarbejder!$T$2,Medarbejder!$T63,J$7=Medarbejder!$U$2,Medarbejder!$U63)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_xlfn.IFS(Q$7=Medarbejder!$O$2,Medarbejder!$O63,Q$7=Medarbejder!$P$2,Medarbejder!$P63,Q$7=Medarbejder!$Q$2,Medarbejder!$Q63,Q$7=Medarbejder!$R$2,Medarbejder!$R63,Q$7=Medarbejder!$S$2,Medarbejder!$S63,Q$7=Medarbejder!$T$2,Medarbejder!$T63,Q$7=Medarbejder!$U$2,Medarbejder!$U63)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_xlfn.IFS(X$7=Medarbejder!$O$2,Medarbejder!$O63,X$7=Medarbejder!$P$2,Medarbejder!$P63,X$7=Medarbejder!$Q$2,Medarbejder!$Q63,X$7=Medarbejder!$R$2,Medarbejder!$R63,X$7=Medarbejder!$S$2,Medarbejder!$S63,X$7=Medarbejder!$T$2,Medarbejder!$T63,X$7=Medarbejder!$U$2,Medarbejder!$U63)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$7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2"/>
        <v>0</v>
      </c>
      <c r="AJ69" s="90">
        <f>SUMIF($D$7:$AH$7,Medarbejder!$U$2,$D69:$AH69)</f>
        <v>0</v>
      </c>
      <c r="AK69" s="5">
        <f t="shared" si="3"/>
        <v>0</v>
      </c>
      <c r="AL69" s="5">
        <f t="shared" si="4"/>
        <v>0</v>
      </c>
      <c r="AM69" s="5">
        <f t="shared" si="5"/>
        <v>0</v>
      </c>
      <c r="AN69" s="5">
        <f t="shared" si="6"/>
        <v>0</v>
      </c>
      <c r="AO69" s="5">
        <f t="shared" si="7"/>
        <v>0</v>
      </c>
      <c r="AP69" s="5">
        <f t="shared" si="8"/>
        <v>0</v>
      </c>
      <c r="AQ69" s="54">
        <f>Medarbejder!F63</f>
        <v>0</v>
      </c>
      <c r="AR69" s="54">
        <f t="shared" si="9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_xlfn.IFS(J$7=Medarbejder!$O$2,Medarbejder!$O64,J$7=Medarbejder!$P$2,Medarbejder!$P64,J$7=Medarbejder!$Q$2,Medarbejder!$Q64,J$7=Medarbejder!$R$2,Medarbejder!$R64,J$7=Medarbejder!$S$2,Medarbejder!$S64,J$7=Medarbejder!$T$2,Medarbejder!$T64,J$7=Medarbejder!$U$2,Medarbejder!$U64)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_xlfn.IFS(Q$7=Medarbejder!$O$2,Medarbejder!$O64,Q$7=Medarbejder!$P$2,Medarbejder!$P64,Q$7=Medarbejder!$Q$2,Medarbejder!$Q64,Q$7=Medarbejder!$R$2,Medarbejder!$R64,Q$7=Medarbejder!$S$2,Medarbejder!$S64,Q$7=Medarbejder!$T$2,Medarbejder!$T64,Q$7=Medarbejder!$U$2,Medarbejder!$U64)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_xlfn.IFS(X$7=Medarbejder!$O$2,Medarbejder!$O64,X$7=Medarbejder!$P$2,Medarbejder!$P64,X$7=Medarbejder!$Q$2,Medarbejder!$Q64,X$7=Medarbejder!$R$2,Medarbejder!$R64,X$7=Medarbejder!$S$2,Medarbejder!$S64,X$7=Medarbejder!$T$2,Medarbejder!$T64,X$7=Medarbejder!$U$2,Medarbejder!$U64)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$7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2"/>
        <v>0</v>
      </c>
      <c r="AJ70" s="90">
        <f>SUMIF($D$7:$AH$7,Medarbejder!$U$2,$D70:$AH70)</f>
        <v>0</v>
      </c>
      <c r="AK70" s="5">
        <f t="shared" si="3"/>
        <v>0</v>
      </c>
      <c r="AL70" s="5">
        <f t="shared" si="4"/>
        <v>0</v>
      </c>
      <c r="AM70" s="5">
        <f t="shared" si="5"/>
        <v>0</v>
      </c>
      <c r="AN70" s="5">
        <f t="shared" si="6"/>
        <v>0</v>
      </c>
      <c r="AO70" s="5">
        <f t="shared" si="7"/>
        <v>0</v>
      </c>
      <c r="AP70" s="5">
        <f t="shared" si="8"/>
        <v>0</v>
      </c>
      <c r="AQ70" s="54">
        <f>Medarbejder!F64</f>
        <v>0</v>
      </c>
      <c r="AR70" s="54">
        <f t="shared" si="9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_xlfn.IFS(J$7=Medarbejder!$O$2,Medarbejder!$O65,J$7=Medarbejder!$P$2,Medarbejder!$P65,J$7=Medarbejder!$Q$2,Medarbejder!$Q65,J$7=Medarbejder!$R$2,Medarbejder!$R65,J$7=Medarbejder!$S$2,Medarbejder!$S65,J$7=Medarbejder!$T$2,Medarbejder!$T65,J$7=Medarbejder!$U$2,Medarbejder!$U65)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_xlfn.IFS(Q$7=Medarbejder!$O$2,Medarbejder!$O65,Q$7=Medarbejder!$P$2,Medarbejder!$P65,Q$7=Medarbejder!$Q$2,Medarbejder!$Q65,Q$7=Medarbejder!$R$2,Medarbejder!$R65,Q$7=Medarbejder!$S$2,Medarbejder!$S65,Q$7=Medarbejder!$T$2,Medarbejder!$T65,Q$7=Medarbejder!$U$2,Medarbejder!$U65)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_xlfn.IFS(X$7=Medarbejder!$O$2,Medarbejder!$O65,X$7=Medarbejder!$P$2,Medarbejder!$P65,X$7=Medarbejder!$Q$2,Medarbejder!$Q65,X$7=Medarbejder!$R$2,Medarbejder!$R65,X$7=Medarbejder!$S$2,Medarbejder!$S65,X$7=Medarbejder!$T$2,Medarbejder!$T65,X$7=Medarbejder!$U$2,Medarbejder!$U65)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$7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2"/>
        <v>0</v>
      </c>
      <c r="AJ71" s="90">
        <f>SUMIF($D$7:$AH$7,Medarbejder!$U$2,$D71:$AH71)</f>
        <v>0</v>
      </c>
      <c r="AK71" s="5">
        <f t="shared" si="3"/>
        <v>0</v>
      </c>
      <c r="AL71" s="5">
        <f t="shared" si="4"/>
        <v>0</v>
      </c>
      <c r="AM71" s="5">
        <f t="shared" si="5"/>
        <v>0</v>
      </c>
      <c r="AN71" s="5">
        <f t="shared" si="6"/>
        <v>0</v>
      </c>
      <c r="AO71" s="5">
        <f t="shared" si="7"/>
        <v>0</v>
      </c>
      <c r="AP71" s="5">
        <f t="shared" si="8"/>
        <v>0</v>
      </c>
      <c r="AQ71" s="54">
        <f>Medarbejder!F65</f>
        <v>0</v>
      </c>
      <c r="AR71" s="54">
        <f t="shared" si="9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_xlfn.IFS(J$7=Medarbejder!$O$2,Medarbejder!$O66,J$7=Medarbejder!$P$2,Medarbejder!$P66,J$7=Medarbejder!$Q$2,Medarbejder!$Q66,J$7=Medarbejder!$R$2,Medarbejder!$R66,J$7=Medarbejder!$S$2,Medarbejder!$S66,J$7=Medarbejder!$T$2,Medarbejder!$T66,J$7=Medarbejder!$U$2,Medarbejder!$U66)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_xlfn.IFS(Q$7=Medarbejder!$O$2,Medarbejder!$O66,Q$7=Medarbejder!$P$2,Medarbejder!$P66,Q$7=Medarbejder!$Q$2,Medarbejder!$Q66,Q$7=Medarbejder!$R$2,Medarbejder!$R66,Q$7=Medarbejder!$S$2,Medarbejder!$S66,Q$7=Medarbejder!$T$2,Medarbejder!$T66,Q$7=Medarbejder!$U$2,Medarbejder!$U66)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_xlfn.IFS(X$7=Medarbejder!$O$2,Medarbejder!$O66,X$7=Medarbejder!$P$2,Medarbejder!$P66,X$7=Medarbejder!$Q$2,Medarbejder!$Q66,X$7=Medarbejder!$R$2,Medarbejder!$R66,X$7=Medarbejder!$S$2,Medarbejder!$S66,X$7=Medarbejder!$T$2,Medarbejder!$T66,X$7=Medarbejder!$U$2,Medarbejder!$U66)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$7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2"/>
        <v>0</v>
      </c>
      <c r="AJ72" s="90">
        <f>SUMIF($D$7:$AH$7,Medarbejder!$U$2,$D72:$AH72)</f>
        <v>0</v>
      </c>
      <c r="AK72" s="5">
        <f t="shared" si="3"/>
        <v>0</v>
      </c>
      <c r="AL72" s="5">
        <f t="shared" si="4"/>
        <v>0</v>
      </c>
      <c r="AM72" s="5">
        <f t="shared" si="5"/>
        <v>0</v>
      </c>
      <c r="AN72" s="5">
        <f t="shared" si="6"/>
        <v>0</v>
      </c>
      <c r="AO72" s="5">
        <f t="shared" si="7"/>
        <v>0</v>
      </c>
      <c r="AP72" s="5">
        <f t="shared" si="8"/>
        <v>0</v>
      </c>
      <c r="AQ72" s="54">
        <f>Medarbejder!F66</f>
        <v>0</v>
      </c>
      <c r="AR72" s="54">
        <f t="shared" si="9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10">SUM(AJ9:AJ72)</f>
        <v>0</v>
      </c>
      <c r="AK73" s="24">
        <f t="shared" si="10"/>
        <v>0</v>
      </c>
      <c r="AL73" s="24">
        <f t="shared" si="10"/>
        <v>0</v>
      </c>
      <c r="AM73" s="24">
        <f t="shared" si="10"/>
        <v>0</v>
      </c>
      <c r="AN73" s="24">
        <f t="shared" si="10"/>
        <v>0</v>
      </c>
      <c r="AO73" s="24">
        <f t="shared" si="10"/>
        <v>0</v>
      </c>
      <c r="AP73" s="24">
        <f t="shared" si="10"/>
        <v>0</v>
      </c>
      <c r="AQ73" s="51"/>
      <c r="AR73" s="51"/>
    </row>
  </sheetData>
  <mergeCells count="12">
    <mergeCell ref="AI5:AI6"/>
    <mergeCell ref="U3:W3"/>
    <mergeCell ref="Y3:AA3"/>
    <mergeCell ref="Q3:S3"/>
    <mergeCell ref="J1:K1"/>
    <mergeCell ref="M1:N1"/>
    <mergeCell ref="P1:T1"/>
    <mergeCell ref="A1:C1"/>
    <mergeCell ref="A5:B6"/>
    <mergeCell ref="E3:G3"/>
    <mergeCell ref="I3:K3"/>
    <mergeCell ref="M3:O3"/>
  </mergeCells>
  <phoneticPr fontId="13" type="noConversion"/>
  <conditionalFormatting sqref="C9:C72">
    <cfRule type="containsText" dxfId="245" priority="39" operator="containsText" text="funktionær">
      <formula>NOT(ISERROR(SEARCH("funktionær",C9)))</formula>
    </cfRule>
    <cfRule type="containsText" dxfId="244" priority="40" operator="containsText" text="stoppet">
      <formula>NOT(ISERROR(SEARCH("stoppet",C9)))</formula>
    </cfRule>
    <cfRule type="containsText" dxfId="243" priority="41" operator="containsText" text="stopper">
      <formula>NOT(ISERROR(SEARCH("stopper",C9)))</formula>
    </cfRule>
    <cfRule type="containsText" dxfId="242" priority="42" operator="containsText" text="afløser">
      <formula>NOT(ISERROR(SEARCH("afløser",C9)))</formula>
    </cfRule>
    <cfRule type="containsText" dxfId="241" priority="43" operator="containsText" text="timelønnet">
      <formula>NOT(ISERROR(SEARCH("timelønnet",C9)))</formula>
    </cfRule>
  </conditionalFormatting>
  <conditionalFormatting sqref="D6:AH6">
    <cfRule type="containsErrors" dxfId="240" priority="1">
      <formula>ISERROR(D6)</formula>
    </cfRule>
  </conditionalFormatting>
  <conditionalFormatting sqref="D7:AH7">
    <cfRule type="containsText" dxfId="239" priority="57" operator="containsText" text="sø">
      <formula>NOT(ISERROR(SEARCH("sø",D7)))</formula>
    </cfRule>
    <cfRule type="containsText" dxfId="238" priority="58" operator="containsText" text="lø">
      <formula>NOT(ISERROR(SEARCH("lø",D7)))</formula>
    </cfRule>
  </conditionalFormatting>
  <conditionalFormatting sqref="D8:AH8">
    <cfRule type="cellIs" dxfId="237" priority="56" operator="equal">
      <formula>1</formula>
    </cfRule>
  </conditionalFormatting>
  <conditionalFormatting sqref="D9:AH72">
    <cfRule type="containsText" dxfId="234" priority="4" operator="containsText" text="g">
      <formula>NOT(ISERROR(SEARCH("g",D9)))</formula>
    </cfRule>
    <cfRule type="containsText" dxfId="233" priority="5" operator="containsText" text="ff">
      <formula>NOT(ISERROR(SEARCH("ff",D9)))</formula>
    </cfRule>
    <cfRule type="containsText" dxfId="232" priority="6" operator="containsText" text="bs">
      <formula>NOT(ISERROR(SEARCH("bs",D9)))</formula>
    </cfRule>
    <cfRule type="containsText" dxfId="231" priority="7" operator="containsText" text="s">
      <formula>NOT(ISERROR(SEARCH("s",D9)))</formula>
    </cfRule>
    <cfRule type="containsText" dxfId="230" priority="8" operator="containsText" text="p">
      <formula>NOT(ISERROR(SEARCH("p",D9)))</formula>
    </cfRule>
    <cfRule type="containsText" dxfId="229" priority="9" operator="containsText" text="f">
      <formula>NOT(ISERROR(SEARCH("f",D9)))</formula>
    </cfRule>
  </conditionalFormatting>
  <conditionalFormatting sqref="AI9:AI72 AK9:AP72">
    <cfRule type="dataBar" priority="59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{48A6071A-884F-4390-9CD8-463F24A48063}</x14:id>
        </ext>
      </extLst>
    </cfRule>
  </conditionalFormatting>
  <conditionalFormatting sqref="AR9:AR72">
    <cfRule type="cellIs" dxfId="228" priority="26" operator="greaterThan">
      <formula>0</formula>
    </cfRule>
    <cfRule type="cellIs" dxfId="227" priority="27" operator="lessThan">
      <formula>0</formula>
    </cfRule>
  </conditionalFormatting>
  <dataValidations count="12">
    <dataValidation allowBlank="1" showInputMessage="1" showErrorMessage="1" prompt="Måned for denne fraværsplan. Opdater året i celle AH4. Registrer totaler efter måned i den sidste celle i tabellen. Angiv medarbejdernavne i kolonne B i tabellen" sqref="C6 A5" xr:uid="{FF443F95-7690-4B12-9564-FD1D8849989A}"/>
    <dataValidation allowBlank="1" showInputMessage="1" showErrorMessage="1" prompt="Angiv år i denne celle" sqref="AK6:AP6" xr:uid="{13D2A8FF-E970-49F2-885D-80340614C7AD}"/>
    <dataValidation allowBlank="1" showInputMessage="1" showErrorMessage="1" prompt="Beregner automatisk en medarbejders samlede antal fraværsdage i denne måned" sqref="AK8:AP8" xr:uid="{59136D3E-0995-4195-91BB-F8404C1DA9CE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CF6F0735-0182-4333-8C97-AFBB465F16CA}"/>
    <dataValidation allowBlank="1" showInputMessage="1" showErrorMessage="1" prompt="Regnearkets titel findes i denne celle. Når titlen opdateres, arver hvert regneark automatisk ændringen." sqref="A1:A2" xr:uid="{DAC04969-CF53-408A-9AA7-019B34E9B500}"/>
    <dataValidation allowBlank="1" showInputMessage="1" showErrorMessage="1" prompt="Denne række definerer, hvilke nøgler der bruges i tabellen: Celle C2 er Ferie, G2 er Personlig, og K2 er Sygefravær. Cellerne O2 og S2 kan tilpasses" sqref="B3:C3" xr:uid="{11BAA5E6-7A89-4A54-826E-6B8ABFCEAB6A}"/>
    <dataValidation allowBlank="1" showInputMessage="1" showErrorMessage="1" prompt="Bogstavet &quot;F&quot; angiver fravær på grund af ferie" sqref="D3" xr:uid="{CCC7C406-88FC-4CB8-AE09-6C35EBB7F64F}"/>
    <dataValidation allowBlank="1" showInputMessage="1" showErrorMessage="1" prompt="Bogstavet &quot;P&quot; angiver fravær af personlige grunde" sqref="H3" xr:uid="{DAC2E322-2F73-46DF-8F87-AE35F775ED59}"/>
    <dataValidation allowBlank="1" showInputMessage="1" showErrorMessage="1" prompt="Bogstavet &quot;S&quot; angiver fravær på grund af sygdom" sqref="L3" xr:uid="{7145E4CF-89D9-4187-B23A-6B8EE41C4539}"/>
    <dataValidation allowBlank="1" showInputMessage="1" showErrorMessage="1" prompt="Angiv et bogstav, og tilpas navnet til højre for at tilføje et andet nøgleelement" sqref="P3 T3 X3" xr:uid="{25E9D36B-86D2-4AB4-99E3-B0859BD8617A}"/>
    <dataValidation allowBlank="1" showInputMessage="1" showErrorMessage="1" prompt="Angiv et beskrivende navn for den brugerdefinerede nøgle til venstre" sqref="Q3 U3 Y3" xr:uid="{CF6D0386-5864-44B7-B00A-F5A22DE64736}"/>
    <dataValidation allowBlank="1" showInputMessage="1" showErrorMessage="1" prompt="Angiv år i cellen nedenunder" sqref="AK4:AP5" xr:uid="{DB007FE6-43BD-4D90-9A61-AB030603834F}"/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3D7ABC7-67E2-4C32-AA9E-3E2F5475DA70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3" id="{3EBC76CD-CC85-441A-9D1F-B58A7EF9032F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48A6071A-884F-4390-9CD8-463F24A48063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FD9F-6CEF-4F7B-A8EF-5D1DA971257E}">
  <dimension ref="A1:AR73"/>
  <sheetViews>
    <sheetView showZeros="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9" sqref="D9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6"/>
      <c r="E1" s="16"/>
      <c r="F1" s="16"/>
      <c r="G1" s="16"/>
      <c r="H1" s="16"/>
      <c r="I1" s="63" t="s">
        <v>53</v>
      </c>
      <c r="J1" s="112">
        <f>Opstart!F10</f>
        <v>45519</v>
      </c>
      <c r="K1" s="112"/>
      <c r="L1" s="65" t="s">
        <v>54</v>
      </c>
      <c r="M1" s="112">
        <f>Opstart!G10</f>
        <v>45549</v>
      </c>
      <c r="N1" s="112"/>
      <c r="O1" s="2"/>
      <c r="P1" s="120" t="str">
        <f>Opstart!B2</f>
        <v>Firma1</v>
      </c>
      <c r="Q1" s="120"/>
      <c r="R1" s="120"/>
      <c r="S1" s="120"/>
      <c r="T1" s="120"/>
    </row>
    <row r="2" spans="1:44" s="1" customFormat="1" ht="3.95" customHeight="1" x14ac:dyDescent="0.25">
      <c r="A2" s="69"/>
      <c r="B2" s="69"/>
      <c r="C2" s="69"/>
      <c r="D2" s="16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</row>
    <row r="3" spans="1:44" s="1" customFormat="1" ht="15" customHeight="1" x14ac:dyDescent="0.25">
      <c r="A3" s="13"/>
      <c r="B3" s="17" t="s">
        <v>0</v>
      </c>
      <c r="C3" s="14"/>
      <c r="D3" s="9" t="s">
        <v>1</v>
      </c>
      <c r="E3" s="108" t="s">
        <v>2</v>
      </c>
      <c r="F3" s="108"/>
      <c r="G3" s="108"/>
      <c r="H3" s="41" t="s">
        <v>3</v>
      </c>
      <c r="I3" s="109" t="s">
        <v>4</v>
      </c>
      <c r="J3" s="109"/>
      <c r="K3" s="109"/>
      <c r="L3" s="55" t="s">
        <v>5</v>
      </c>
      <c r="M3" s="109" t="s">
        <v>6</v>
      </c>
      <c r="N3" s="109"/>
      <c r="O3" s="109"/>
      <c r="P3" s="10" t="s">
        <v>7</v>
      </c>
      <c r="Q3" s="108" t="s">
        <v>8</v>
      </c>
      <c r="R3" s="108"/>
      <c r="S3" s="108"/>
      <c r="T3" s="11" t="s">
        <v>9</v>
      </c>
      <c r="U3" s="108" t="s">
        <v>10</v>
      </c>
      <c r="V3" s="108"/>
      <c r="W3" s="108"/>
      <c r="X3" s="12" t="s">
        <v>11</v>
      </c>
      <c r="Y3" s="108" t="s">
        <v>12</v>
      </c>
      <c r="Z3" s="108"/>
      <c r="AA3" s="108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32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helligdage'!$C$2,'Ferie helligdage'!$A$2)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helligdage'!$C$2,'Ferie helligdage'!$A$2)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helligdage'!$C$2,'Ferie helligdage'!$A$2)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helligdage'!$C$2,'Ferie helligdage'!$A$2)</f>
        <v>#N/A</v>
      </c>
      <c r="H6" s="94" t="e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helligdage'!$C$2,'Ferie helligdage'!$A$2)</f>
        <v>#N/A</v>
      </c>
      <c r="I6" s="94" t="e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helligdage'!$C$2,'Ferie helligdage'!$A$2)</f>
        <v>#N/A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helligdage'!$C$2,'Ferie helligdage'!$A$2)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helligdage'!$C$2,'Ferie helligdage'!$A$2)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helligdage'!$C$2,'Ferie helligdage'!$A$2)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helligdage'!$C$2,'Ferie helligdage'!$A$2)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helligdage'!$C$2,'Ferie helligdage'!$A$2)</f>
        <v>#N/A</v>
      </c>
      <c r="O6" s="94" t="e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helligdage'!$C$2,'Ferie helligdage'!$A$2)</f>
        <v>#N/A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helligdage'!$C$2,'Ferie helligdage'!$A$2)</f>
        <v>#N/A</v>
      </c>
      <c r="Q6" s="94" t="e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helligdage'!$C$2,'Ferie helligdage'!$A$2)</f>
        <v>#N/A</v>
      </c>
      <c r="R6" s="94" t="e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helligdage'!$C$2,'Ferie helligdage'!$A$2)</f>
        <v>#N/A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helligdage'!$C$2,'Ferie helligdage'!$A$2)</f>
        <v>#N/A</v>
      </c>
      <c r="T6" s="94" t="e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helligdage'!$C$2,'Ferie helligdage'!$A$2)</f>
        <v>#N/A</v>
      </c>
      <c r="U6" s="94" t="e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helligdage'!$C$2,'Ferie helligdage'!$A$2)</f>
        <v>#N/A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helligdage'!$C$2,'Ferie helligdage'!$A$2)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helligdage'!$C$2,'Ferie helligdage'!$A$2)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helligdage'!$C$2,'Ferie helligdage'!$A$2)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helligdage'!$C$2,'Ferie helligdage'!$A$2)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helligdage'!$C$2,'Ferie helligdage'!$A$2)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helligdage'!$C$2,'Ferie helligdage'!$A$2)</f>
        <v>#N/A</v>
      </c>
      <c r="AB6" s="94" t="e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helligdage'!$C$2,'Ferie helligdage'!$A$2)</f>
        <v>#N/A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helligdage'!$C$2,'Ferie helligdage'!$A$2)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helligdage'!$C$2,'Ferie helligdage'!$A$2)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helligdage'!$C$2,'Ferie helligdage'!$A$2)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helligdage'!$C$2,'Ferie helligdage'!$A$2)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helligdage'!$C$2,'Ferie helligdage'!$A$2)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helligdage'!$C$2,'Ferie helligdage'!$A$2)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5" t="str">
        <f>PROPER(TEXT(D8,"dddd"))</f>
        <v>Torsdag</v>
      </c>
      <c r="E7" s="45" t="str">
        <f t="shared" ref="E7:AH7" si="0">PROPER(TEXT(E8,"dddd"))</f>
        <v>Fredag</v>
      </c>
      <c r="F7" s="45" t="str">
        <f t="shared" si="0"/>
        <v>Lørdag</v>
      </c>
      <c r="G7" s="45" t="str">
        <f t="shared" si="0"/>
        <v>Søndag</v>
      </c>
      <c r="H7" s="45" t="str">
        <f t="shared" si="0"/>
        <v>Mandag</v>
      </c>
      <c r="I7" s="45" t="str">
        <f t="shared" si="0"/>
        <v>Tirsdag</v>
      </c>
      <c r="J7" s="45" t="str">
        <f t="shared" si="0"/>
        <v>Onsdag</v>
      </c>
      <c r="K7" s="45" t="str">
        <f t="shared" si="0"/>
        <v>Torsdag</v>
      </c>
      <c r="L7" s="45" t="str">
        <f t="shared" si="0"/>
        <v>Fredag</v>
      </c>
      <c r="M7" s="45" t="str">
        <f t="shared" si="0"/>
        <v>Lørdag</v>
      </c>
      <c r="N7" s="45" t="str">
        <f t="shared" si="0"/>
        <v>Søndag</v>
      </c>
      <c r="O7" s="45" t="str">
        <f t="shared" si="0"/>
        <v>Mandag</v>
      </c>
      <c r="P7" s="45" t="str">
        <f t="shared" si="0"/>
        <v>Tirsdag</v>
      </c>
      <c r="Q7" s="45" t="str">
        <f t="shared" si="0"/>
        <v>Onsdag</v>
      </c>
      <c r="R7" s="45" t="str">
        <f t="shared" si="0"/>
        <v>Torsdag</v>
      </c>
      <c r="S7" s="45" t="str">
        <f t="shared" si="0"/>
        <v>Fredag</v>
      </c>
      <c r="T7" s="45" t="str">
        <f t="shared" si="0"/>
        <v>Lørdag</v>
      </c>
      <c r="U7" s="45" t="str">
        <f t="shared" si="0"/>
        <v>Søndag</v>
      </c>
      <c r="V7" s="45" t="str">
        <f t="shared" si="0"/>
        <v>Mandag</v>
      </c>
      <c r="W7" s="45" t="str">
        <f t="shared" si="0"/>
        <v>Tirsdag</v>
      </c>
      <c r="X7" s="45" t="str">
        <f t="shared" si="0"/>
        <v>Onsdag</v>
      </c>
      <c r="Y7" s="45" t="str">
        <f t="shared" si="0"/>
        <v>Torsdag</v>
      </c>
      <c r="Z7" s="45" t="str">
        <f t="shared" si="0"/>
        <v>Fredag</v>
      </c>
      <c r="AA7" s="45" t="str">
        <f t="shared" si="0"/>
        <v>Lørdag</v>
      </c>
      <c r="AB7" s="45" t="str">
        <f t="shared" si="0"/>
        <v>Søndag</v>
      </c>
      <c r="AC7" s="45" t="str">
        <f t="shared" si="0"/>
        <v>Mandag</v>
      </c>
      <c r="AD7" s="45" t="str">
        <f t="shared" si="0"/>
        <v>Tirsdag</v>
      </c>
      <c r="AE7" s="45" t="str">
        <f t="shared" si="0"/>
        <v>Onsdag</v>
      </c>
      <c r="AF7" s="45" t="str">
        <f t="shared" si="0"/>
        <v>Torsdag</v>
      </c>
      <c r="AG7" s="45" t="str">
        <f t="shared" si="0"/>
        <v>Fredag</v>
      </c>
      <c r="AH7" s="45" t="str">
        <f t="shared" si="0"/>
        <v>Lørdag</v>
      </c>
      <c r="AI7" s="34" t="s">
        <v>18</v>
      </c>
      <c r="AJ7" s="34" t="s">
        <v>20</v>
      </c>
      <c r="AK7" s="35"/>
      <c r="AL7" s="35"/>
      <c r="AM7" s="35"/>
      <c r="AN7" s="35"/>
      <c r="AO7" s="35"/>
      <c r="AP7" s="35"/>
      <c r="AQ7" s="52"/>
      <c r="AR7" s="52"/>
    </row>
    <row r="8" spans="1:44" x14ac:dyDescent="0.25">
      <c r="A8" s="19" t="s">
        <v>14</v>
      </c>
      <c r="B8" s="19" t="s">
        <v>15</v>
      </c>
      <c r="C8" s="20" t="s">
        <v>16</v>
      </c>
      <c r="D8" s="40">
        <f>DATE(Opstart!E2,8,15)</f>
        <v>45519</v>
      </c>
      <c r="E8" s="40">
        <f>D8+1</f>
        <v>45520</v>
      </c>
      <c r="F8" s="40">
        <f t="shared" ref="F8:AH8" si="1">E8+1</f>
        <v>45521</v>
      </c>
      <c r="G8" s="40">
        <f t="shared" si="1"/>
        <v>45522</v>
      </c>
      <c r="H8" s="40">
        <f t="shared" si="1"/>
        <v>45523</v>
      </c>
      <c r="I8" s="40">
        <f t="shared" si="1"/>
        <v>45524</v>
      </c>
      <c r="J8" s="40">
        <f t="shared" si="1"/>
        <v>45525</v>
      </c>
      <c r="K8" s="40">
        <f t="shared" si="1"/>
        <v>45526</v>
      </c>
      <c r="L8" s="40">
        <f t="shared" si="1"/>
        <v>45527</v>
      </c>
      <c r="M8" s="40">
        <f t="shared" si="1"/>
        <v>45528</v>
      </c>
      <c r="N8" s="40">
        <f t="shared" si="1"/>
        <v>45529</v>
      </c>
      <c r="O8" s="40">
        <f t="shared" si="1"/>
        <v>45530</v>
      </c>
      <c r="P8" s="40">
        <f t="shared" si="1"/>
        <v>45531</v>
      </c>
      <c r="Q8" s="40">
        <f t="shared" si="1"/>
        <v>45532</v>
      </c>
      <c r="R8" s="40">
        <f t="shared" si="1"/>
        <v>45533</v>
      </c>
      <c r="S8" s="40">
        <f t="shared" si="1"/>
        <v>45534</v>
      </c>
      <c r="T8" s="40">
        <f t="shared" si="1"/>
        <v>45535</v>
      </c>
      <c r="U8" s="40">
        <f t="shared" si="1"/>
        <v>45536</v>
      </c>
      <c r="V8" s="40">
        <f t="shared" si="1"/>
        <v>45537</v>
      </c>
      <c r="W8" s="40">
        <f t="shared" si="1"/>
        <v>45538</v>
      </c>
      <c r="X8" s="40">
        <f t="shared" si="1"/>
        <v>45539</v>
      </c>
      <c r="Y8" s="40">
        <f t="shared" si="1"/>
        <v>45540</v>
      </c>
      <c r="Z8" s="40">
        <f t="shared" si="1"/>
        <v>45541</v>
      </c>
      <c r="AA8" s="40">
        <f t="shared" si="1"/>
        <v>45542</v>
      </c>
      <c r="AB8" s="40">
        <f t="shared" si="1"/>
        <v>45543</v>
      </c>
      <c r="AC8" s="40">
        <f t="shared" si="1"/>
        <v>45544</v>
      </c>
      <c r="AD8" s="40">
        <f t="shared" si="1"/>
        <v>45545</v>
      </c>
      <c r="AE8" s="40">
        <f t="shared" si="1"/>
        <v>45546</v>
      </c>
      <c r="AF8" s="40">
        <f t="shared" si="1"/>
        <v>45547</v>
      </c>
      <c r="AG8" s="40">
        <f t="shared" si="1"/>
        <v>45548</v>
      </c>
      <c r="AH8" s="40">
        <f t="shared" si="1"/>
        <v>45549</v>
      </c>
      <c r="AI8" s="37" t="s">
        <v>19</v>
      </c>
      <c r="AJ8" s="37" t="s">
        <v>21</v>
      </c>
      <c r="AK8" s="38" t="s">
        <v>17</v>
      </c>
      <c r="AL8" s="38" t="s">
        <v>6</v>
      </c>
      <c r="AM8" s="38" t="s">
        <v>4</v>
      </c>
      <c r="AN8" s="38" t="s">
        <v>8</v>
      </c>
      <c r="AO8" s="38" t="s">
        <v>10</v>
      </c>
      <c r="AP8" s="38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 cm="1">
        <f t="array" ref="J9">_xlfn.IFS(J$7=Medarbejder!$O$2,Medarbejder!$O3,J$7=Medarbejder!$P$2,Medarbejder!$P3,J$7=Medarbejder!$Q$2,Medarbejder!$Q3,J$7=Medarbejder!$R$2,Medarbejder!$R3,J$7=Medarbejder!$S$2,Medarbejder!$S3,J$7=Medarbejder!$T$2,Medarbejder!$T3,J$7=Medarbejder!$U$2,Medarbejder!$U3)</f>
        <v>0</v>
      </c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 cm="1">
        <f t="array" ref="Q9">_xlfn.IFS(Q$7=Medarbejder!$O$2,Medarbejder!$O3,Q$7=Medarbejder!$P$2,Medarbejder!$P3,Q$7=Medarbejder!$Q$2,Medarbejder!$Q3,Q$7=Medarbejder!$R$2,Medarbejder!$R3,Q$7=Medarbejder!$S$2,Medarbejder!$S3,Q$7=Medarbejder!$T$2,Medarbejder!$T3,Q$7=Medarbejder!$U$2,Medarbejder!$U3)</f>
        <v>0</v>
      </c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_xlfn.IFS(X$7=Medarbejder!$O$2,Medarbejder!$O3,X$7=Medarbejder!$P$2,Medarbejder!$P3,X$7=Medarbejder!$Q$2,Medarbejder!$Q3,X$7=Medarbejder!$R$2,Medarbejder!$R3,X$7=Medarbejder!$S$2,Medarbejder!$S3,X$7=Medarbejder!$T$2,Medarbejder!$T3,X$7=Medarbejder!$U$2,Medarbejder!$U3)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_xlfn.IFS(AE$7=Medarbejder!$O$2,Medarbejder!$O3,AE$7=Medarbejder!$P$2,Medarbejder!$P3,AE$7=Medarbejder!$Q$2,Medarbejder!$Q3,AE$7=Medarbejder!$R$2,Medarbejder!$R3,AE$7=Medarbejder!$S$2,Medarbejder!$S3,AE$7=Medarbejder!$T$2,Medarbejder!$T3,AE$7=Medarbejder!$U$2,Medarbejder!$U3)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COUNTIFS($D9:$AH9,"S")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_xlfn.IFS(J$7=Medarbejder!$O$2,Medarbejder!$O4,J$7=Medarbejder!$P$2,Medarbejder!$P4,J$7=Medarbejder!$Q$2,Medarbejder!$Q4,J$7=Medarbejder!$R$2,Medarbejder!$R4,J$7=Medarbejder!$S$2,Medarbejder!$S4,J$7=Medarbejder!$T$2,Medarbejder!$T4,J$7=Medarbejder!$U$2,Medarbejder!$U4)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_xlfn.IFS(Q$7=Medarbejder!$O$2,Medarbejder!$O4,Q$7=Medarbejder!$P$2,Medarbejder!$P4,Q$7=Medarbejder!$Q$2,Medarbejder!$Q4,Q$7=Medarbejder!$R$2,Medarbejder!$R4,Q$7=Medarbejder!$S$2,Medarbejder!$S4,Q$7=Medarbejder!$T$2,Medarbejder!$T4,Q$7=Medarbejder!$U$2,Medarbejder!$U4)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_xlfn.IFS(X$7=Medarbejder!$O$2,Medarbejder!$O4,X$7=Medarbejder!$P$2,Medarbejder!$P4,X$7=Medarbejder!$Q$2,Medarbejder!$Q4,X$7=Medarbejder!$R$2,Medarbejder!$R4,X$7=Medarbejder!$S$2,Medarbejder!$S4,X$7=Medarbejder!$T$2,Medarbejder!$T4,X$7=Medarbejder!$U$2,Medarbejder!$U4)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_xlfn.IFS(AE$7=Medarbejder!$O$2,Medarbejder!$O4,AE$7=Medarbejder!$P$2,Medarbejder!$P4,AE$7=Medarbejder!$Q$2,Medarbejder!$Q4,AE$7=Medarbejder!$R$2,Medarbejder!$R4,AE$7=Medarbejder!$S$2,Medarbejder!$S4,AE$7=Medarbejder!$T$2,Medarbejder!$T4,AE$7=Medarbejder!$U$2,Medarbejder!$U4)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2">SUM($D10:$AH10)</f>
        <v>0</v>
      </c>
      <c r="AJ10" s="90">
        <f>SUMIF($D$7:$AH$7,Medarbejder!$U$2,$D10:$AH10)</f>
        <v>0</v>
      </c>
      <c r="AK10" s="5">
        <f t="shared" ref="AK10:AK72" si="3">COUNTIFS($D10:$AH10,"F")</f>
        <v>0</v>
      </c>
      <c r="AL10" s="5">
        <f t="shared" ref="AL10:AL72" si="4">COUNTIFS($D10:$AH10,"S")</f>
        <v>0</v>
      </c>
      <c r="AM10" s="5">
        <f t="shared" ref="AM10:AM72" si="5">COUNTIFS($D10:$AH10,"P")</f>
        <v>0</v>
      </c>
      <c r="AN10" s="5">
        <f t="shared" ref="AN10:AN72" si="6">COUNTIFS($D10:$AH10,"BS")</f>
        <v>0</v>
      </c>
      <c r="AO10" s="5">
        <f t="shared" ref="AO10:AO72" si="7">COUNTIFS($D10:$AH10,"FF")</f>
        <v>0</v>
      </c>
      <c r="AP10" s="5">
        <f t="shared" ref="AP10:AP72" si="8">COUNTIFS($D10:$AH10,"G")</f>
        <v>0</v>
      </c>
      <c r="AQ10" s="54">
        <f>Medarbejder!F4</f>
        <v>0</v>
      </c>
      <c r="AR10" s="54">
        <f t="shared" ref="AR10:AR72" si="9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_xlfn.IFS(J$7=Medarbejder!$O$2,Medarbejder!$O5,J$7=Medarbejder!$P$2,Medarbejder!$P5,J$7=Medarbejder!$Q$2,Medarbejder!$Q5,J$7=Medarbejder!$R$2,Medarbejder!$R5,J$7=Medarbejder!$S$2,Medarbejder!$S5,J$7=Medarbejder!$T$2,Medarbejder!$T5,J$7=Medarbejder!$U$2,Medarbejder!$U5)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_xlfn.IFS(Q$7=Medarbejder!$O$2,Medarbejder!$O5,Q$7=Medarbejder!$P$2,Medarbejder!$P5,Q$7=Medarbejder!$Q$2,Medarbejder!$Q5,Q$7=Medarbejder!$R$2,Medarbejder!$R5,Q$7=Medarbejder!$S$2,Medarbejder!$S5,Q$7=Medarbejder!$T$2,Medarbejder!$T5,Q$7=Medarbejder!$U$2,Medarbejder!$U5)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_xlfn.IFS(X$7=Medarbejder!$O$2,Medarbejder!$O5,X$7=Medarbejder!$P$2,Medarbejder!$P5,X$7=Medarbejder!$Q$2,Medarbejder!$Q5,X$7=Medarbejder!$R$2,Medarbejder!$R5,X$7=Medarbejder!$S$2,Medarbejder!$S5,X$7=Medarbejder!$T$2,Medarbejder!$T5,X$7=Medarbejder!$U$2,Medarbejder!$U5)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_xlfn.IFS(AE$7=Medarbejder!$O$2,Medarbejder!$O5,AE$7=Medarbejder!$P$2,Medarbejder!$P5,AE$7=Medarbejder!$Q$2,Medarbejder!$Q5,AE$7=Medarbejder!$R$2,Medarbejder!$R5,AE$7=Medarbejder!$S$2,Medarbejder!$S5,AE$7=Medarbejder!$T$2,Medarbejder!$T5,AE$7=Medarbejder!$U$2,Medarbejder!$U5)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2"/>
        <v>0</v>
      </c>
      <c r="AJ11" s="90">
        <f>SUMIF($D$7:$AH$7,Medarbejder!$U$2,$D11:$AH11)</f>
        <v>0</v>
      </c>
      <c r="AK11" s="5">
        <f t="shared" si="3"/>
        <v>0</v>
      </c>
      <c r="AL11" s="5">
        <f t="shared" si="4"/>
        <v>0</v>
      </c>
      <c r="AM11" s="5">
        <f t="shared" si="5"/>
        <v>0</v>
      </c>
      <c r="AN11" s="5">
        <f t="shared" si="6"/>
        <v>0</v>
      </c>
      <c r="AO11" s="5">
        <f t="shared" si="7"/>
        <v>0</v>
      </c>
      <c r="AP11" s="5">
        <f t="shared" si="8"/>
        <v>0</v>
      </c>
      <c r="AQ11" s="54">
        <f>Medarbejder!F5</f>
        <v>0</v>
      </c>
      <c r="AR11" s="54">
        <f t="shared" si="9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_xlfn.IFS(J$7=Medarbejder!$O$2,Medarbejder!$O6,J$7=Medarbejder!$P$2,Medarbejder!$P6,J$7=Medarbejder!$Q$2,Medarbejder!$Q6,J$7=Medarbejder!$R$2,Medarbejder!$R6,J$7=Medarbejder!$S$2,Medarbejder!$S6,J$7=Medarbejder!$T$2,Medarbejder!$T6,J$7=Medarbejder!$U$2,Medarbejder!$U6)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_xlfn.IFS(Q$7=Medarbejder!$O$2,Medarbejder!$O6,Q$7=Medarbejder!$P$2,Medarbejder!$P6,Q$7=Medarbejder!$Q$2,Medarbejder!$Q6,Q$7=Medarbejder!$R$2,Medarbejder!$R6,Q$7=Medarbejder!$S$2,Medarbejder!$S6,Q$7=Medarbejder!$T$2,Medarbejder!$T6,Q$7=Medarbejder!$U$2,Medarbejder!$U6)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_xlfn.IFS(X$7=Medarbejder!$O$2,Medarbejder!$O6,X$7=Medarbejder!$P$2,Medarbejder!$P6,X$7=Medarbejder!$Q$2,Medarbejder!$Q6,X$7=Medarbejder!$R$2,Medarbejder!$R6,X$7=Medarbejder!$S$2,Medarbejder!$S6,X$7=Medarbejder!$T$2,Medarbejder!$T6,X$7=Medarbejder!$U$2,Medarbejder!$U6)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_xlfn.IFS(AE$7=Medarbejder!$O$2,Medarbejder!$O6,AE$7=Medarbejder!$P$2,Medarbejder!$P6,AE$7=Medarbejder!$Q$2,Medarbejder!$Q6,AE$7=Medarbejder!$R$2,Medarbejder!$R6,AE$7=Medarbejder!$S$2,Medarbejder!$S6,AE$7=Medarbejder!$T$2,Medarbejder!$T6,AE$7=Medarbejder!$U$2,Medarbejder!$U6)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2"/>
        <v>0</v>
      </c>
      <c r="AJ12" s="90">
        <f>SUMIF($D$7:$AH$7,Medarbejder!$U$2,$D12:$AH12)</f>
        <v>0</v>
      </c>
      <c r="AK12" s="5">
        <f t="shared" si="3"/>
        <v>0</v>
      </c>
      <c r="AL12" s="5">
        <f t="shared" si="4"/>
        <v>0</v>
      </c>
      <c r="AM12" s="5">
        <f t="shared" si="5"/>
        <v>0</v>
      </c>
      <c r="AN12" s="5">
        <f t="shared" si="6"/>
        <v>0</v>
      </c>
      <c r="AO12" s="5">
        <f t="shared" si="7"/>
        <v>0</v>
      </c>
      <c r="AP12" s="5">
        <f t="shared" si="8"/>
        <v>0</v>
      </c>
      <c r="AQ12" s="54">
        <f>Medarbejder!F6</f>
        <v>0</v>
      </c>
      <c r="AR12" s="54">
        <f t="shared" si="9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_xlfn.IFS(J$7=Medarbejder!$O$2,Medarbejder!$O7,J$7=Medarbejder!$P$2,Medarbejder!$P7,J$7=Medarbejder!$Q$2,Medarbejder!$Q7,J$7=Medarbejder!$R$2,Medarbejder!$R7,J$7=Medarbejder!$S$2,Medarbejder!$S7,J$7=Medarbejder!$T$2,Medarbejder!$T7,J$7=Medarbejder!$U$2,Medarbejder!$U7)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_xlfn.IFS(Q$7=Medarbejder!$O$2,Medarbejder!$O7,Q$7=Medarbejder!$P$2,Medarbejder!$P7,Q$7=Medarbejder!$Q$2,Medarbejder!$Q7,Q$7=Medarbejder!$R$2,Medarbejder!$R7,Q$7=Medarbejder!$S$2,Medarbejder!$S7,Q$7=Medarbejder!$T$2,Medarbejder!$T7,Q$7=Medarbejder!$U$2,Medarbejder!$U7)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_xlfn.IFS(X$7=Medarbejder!$O$2,Medarbejder!$O7,X$7=Medarbejder!$P$2,Medarbejder!$P7,X$7=Medarbejder!$Q$2,Medarbejder!$Q7,X$7=Medarbejder!$R$2,Medarbejder!$R7,X$7=Medarbejder!$S$2,Medarbejder!$S7,X$7=Medarbejder!$T$2,Medarbejder!$T7,X$7=Medarbejder!$U$2,Medarbejder!$U7)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_xlfn.IFS(AE$7=Medarbejder!$O$2,Medarbejder!$O7,AE$7=Medarbejder!$P$2,Medarbejder!$P7,AE$7=Medarbejder!$Q$2,Medarbejder!$Q7,AE$7=Medarbejder!$R$2,Medarbejder!$R7,AE$7=Medarbejder!$S$2,Medarbejder!$S7,AE$7=Medarbejder!$T$2,Medarbejder!$T7,AE$7=Medarbejder!$U$2,Medarbejder!$U7)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2"/>
        <v>0</v>
      </c>
      <c r="AJ13" s="90">
        <f>SUMIF($D$7:$AH$7,Medarbejder!$U$2,$D13:$AH13)</f>
        <v>0</v>
      </c>
      <c r="AK13" s="5">
        <f t="shared" si="3"/>
        <v>0</v>
      </c>
      <c r="AL13" s="5">
        <f t="shared" si="4"/>
        <v>0</v>
      </c>
      <c r="AM13" s="5">
        <f t="shared" si="5"/>
        <v>0</v>
      </c>
      <c r="AN13" s="5">
        <f t="shared" si="6"/>
        <v>0</v>
      </c>
      <c r="AO13" s="5">
        <f t="shared" si="7"/>
        <v>0</v>
      </c>
      <c r="AP13" s="5">
        <f t="shared" si="8"/>
        <v>0</v>
      </c>
      <c r="AQ13" s="54">
        <f>Medarbejder!F7</f>
        <v>0</v>
      </c>
      <c r="AR13" s="54">
        <f t="shared" si="9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_xlfn.IFS(J$7=Medarbejder!$O$2,Medarbejder!$O8,J$7=Medarbejder!$P$2,Medarbejder!$P8,J$7=Medarbejder!$Q$2,Medarbejder!$Q8,J$7=Medarbejder!$R$2,Medarbejder!$R8,J$7=Medarbejder!$S$2,Medarbejder!$S8,J$7=Medarbejder!$T$2,Medarbejder!$T8,J$7=Medarbejder!$U$2,Medarbejder!$U8)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_xlfn.IFS(Q$7=Medarbejder!$O$2,Medarbejder!$O8,Q$7=Medarbejder!$P$2,Medarbejder!$P8,Q$7=Medarbejder!$Q$2,Medarbejder!$Q8,Q$7=Medarbejder!$R$2,Medarbejder!$R8,Q$7=Medarbejder!$S$2,Medarbejder!$S8,Q$7=Medarbejder!$T$2,Medarbejder!$T8,Q$7=Medarbejder!$U$2,Medarbejder!$U8)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_xlfn.IFS(X$7=Medarbejder!$O$2,Medarbejder!$O8,X$7=Medarbejder!$P$2,Medarbejder!$P8,X$7=Medarbejder!$Q$2,Medarbejder!$Q8,X$7=Medarbejder!$R$2,Medarbejder!$R8,X$7=Medarbejder!$S$2,Medarbejder!$S8,X$7=Medarbejder!$T$2,Medarbejder!$T8,X$7=Medarbejder!$U$2,Medarbejder!$U8)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_xlfn.IFS(AE$7=Medarbejder!$O$2,Medarbejder!$O8,AE$7=Medarbejder!$P$2,Medarbejder!$P8,AE$7=Medarbejder!$Q$2,Medarbejder!$Q8,AE$7=Medarbejder!$R$2,Medarbejder!$R8,AE$7=Medarbejder!$S$2,Medarbejder!$S8,AE$7=Medarbejder!$T$2,Medarbejder!$T8,AE$7=Medarbejder!$U$2,Medarbejder!$U8)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2"/>
        <v>0</v>
      </c>
      <c r="AJ14" s="90">
        <f>SUMIF($D$7:$AH$7,Medarbejder!$U$2,$D14:$AH14)</f>
        <v>0</v>
      </c>
      <c r="AK14" s="5">
        <f t="shared" si="3"/>
        <v>0</v>
      </c>
      <c r="AL14" s="5">
        <f t="shared" si="4"/>
        <v>0</v>
      </c>
      <c r="AM14" s="5">
        <f t="shared" si="5"/>
        <v>0</v>
      </c>
      <c r="AN14" s="5">
        <f t="shared" si="6"/>
        <v>0</v>
      </c>
      <c r="AO14" s="5">
        <f t="shared" si="7"/>
        <v>0</v>
      </c>
      <c r="AP14" s="5">
        <f t="shared" si="8"/>
        <v>0</v>
      </c>
      <c r="AQ14" s="54">
        <f>Medarbejder!F8</f>
        <v>0</v>
      </c>
      <c r="AR14" s="54">
        <f t="shared" si="9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_xlfn.IFS(J$7=Medarbejder!$O$2,Medarbejder!$O9,J$7=Medarbejder!$P$2,Medarbejder!$P9,J$7=Medarbejder!$Q$2,Medarbejder!$Q9,J$7=Medarbejder!$R$2,Medarbejder!$R9,J$7=Medarbejder!$S$2,Medarbejder!$S9,J$7=Medarbejder!$T$2,Medarbejder!$T9,J$7=Medarbejder!$U$2,Medarbejder!$U9)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_xlfn.IFS(Q$7=Medarbejder!$O$2,Medarbejder!$O9,Q$7=Medarbejder!$P$2,Medarbejder!$P9,Q$7=Medarbejder!$Q$2,Medarbejder!$Q9,Q$7=Medarbejder!$R$2,Medarbejder!$R9,Q$7=Medarbejder!$S$2,Medarbejder!$S9,Q$7=Medarbejder!$T$2,Medarbejder!$T9,Q$7=Medarbejder!$U$2,Medarbejder!$U9)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_xlfn.IFS(X$7=Medarbejder!$O$2,Medarbejder!$O9,X$7=Medarbejder!$P$2,Medarbejder!$P9,X$7=Medarbejder!$Q$2,Medarbejder!$Q9,X$7=Medarbejder!$R$2,Medarbejder!$R9,X$7=Medarbejder!$S$2,Medarbejder!$S9,X$7=Medarbejder!$T$2,Medarbejder!$T9,X$7=Medarbejder!$U$2,Medarbejder!$U9)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_xlfn.IFS(AE$7=Medarbejder!$O$2,Medarbejder!$O9,AE$7=Medarbejder!$P$2,Medarbejder!$P9,AE$7=Medarbejder!$Q$2,Medarbejder!$Q9,AE$7=Medarbejder!$R$2,Medarbejder!$R9,AE$7=Medarbejder!$S$2,Medarbejder!$S9,AE$7=Medarbejder!$T$2,Medarbejder!$T9,AE$7=Medarbejder!$U$2,Medarbejder!$U9)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2"/>
        <v>0</v>
      </c>
      <c r="AJ15" s="90">
        <f>SUMIF($D$7:$AH$7,Medarbejder!$U$2,$D15:$AH15)</f>
        <v>0</v>
      </c>
      <c r="AK15" s="5">
        <f t="shared" si="3"/>
        <v>0</v>
      </c>
      <c r="AL15" s="5">
        <f t="shared" si="4"/>
        <v>0</v>
      </c>
      <c r="AM15" s="5">
        <f t="shared" si="5"/>
        <v>0</v>
      </c>
      <c r="AN15" s="5">
        <f t="shared" si="6"/>
        <v>0</v>
      </c>
      <c r="AO15" s="5">
        <f t="shared" si="7"/>
        <v>0</v>
      </c>
      <c r="AP15" s="5">
        <f t="shared" si="8"/>
        <v>0</v>
      </c>
      <c r="AQ15" s="54">
        <f>Medarbejder!F9</f>
        <v>0</v>
      </c>
      <c r="AR15" s="54">
        <f t="shared" si="9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_xlfn.IFS(J$7=Medarbejder!$O$2,Medarbejder!$O10,J$7=Medarbejder!$P$2,Medarbejder!$P10,J$7=Medarbejder!$Q$2,Medarbejder!$Q10,J$7=Medarbejder!$R$2,Medarbejder!$R10,J$7=Medarbejder!$S$2,Medarbejder!$S10,J$7=Medarbejder!$T$2,Medarbejder!$T10,J$7=Medarbejder!$U$2,Medarbejder!$U10)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_xlfn.IFS(Q$7=Medarbejder!$O$2,Medarbejder!$O10,Q$7=Medarbejder!$P$2,Medarbejder!$P10,Q$7=Medarbejder!$Q$2,Medarbejder!$Q10,Q$7=Medarbejder!$R$2,Medarbejder!$R10,Q$7=Medarbejder!$S$2,Medarbejder!$S10,Q$7=Medarbejder!$T$2,Medarbejder!$T10,Q$7=Medarbejder!$U$2,Medarbejder!$U10)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_xlfn.IFS(X$7=Medarbejder!$O$2,Medarbejder!$O10,X$7=Medarbejder!$P$2,Medarbejder!$P10,X$7=Medarbejder!$Q$2,Medarbejder!$Q10,X$7=Medarbejder!$R$2,Medarbejder!$R10,X$7=Medarbejder!$S$2,Medarbejder!$S10,X$7=Medarbejder!$T$2,Medarbejder!$T10,X$7=Medarbejder!$U$2,Medarbejder!$U10)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$7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2"/>
        <v>0</v>
      </c>
      <c r="AJ16" s="90">
        <f>SUMIF($D$7:$AH$7,Medarbejder!$U$2,$D16:$AH16)</f>
        <v>0</v>
      </c>
      <c r="AK16" s="5">
        <f t="shared" si="3"/>
        <v>0</v>
      </c>
      <c r="AL16" s="5">
        <f t="shared" si="4"/>
        <v>0</v>
      </c>
      <c r="AM16" s="5">
        <f t="shared" si="5"/>
        <v>0</v>
      </c>
      <c r="AN16" s="5">
        <f t="shared" si="6"/>
        <v>0</v>
      </c>
      <c r="AO16" s="5">
        <f t="shared" si="7"/>
        <v>0</v>
      </c>
      <c r="AP16" s="5">
        <f t="shared" si="8"/>
        <v>0</v>
      </c>
      <c r="AQ16" s="54">
        <f>Medarbejder!F10</f>
        <v>0</v>
      </c>
      <c r="AR16" s="54">
        <f t="shared" si="9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_xlfn.IFS(J$7=Medarbejder!$O$2,Medarbejder!$O11,J$7=Medarbejder!$P$2,Medarbejder!$P11,J$7=Medarbejder!$Q$2,Medarbejder!$Q11,J$7=Medarbejder!$R$2,Medarbejder!$R11,J$7=Medarbejder!$S$2,Medarbejder!$S11,J$7=Medarbejder!$T$2,Medarbejder!$T11,J$7=Medarbejder!$U$2,Medarbejder!$U11)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_xlfn.IFS(Q$7=Medarbejder!$O$2,Medarbejder!$O11,Q$7=Medarbejder!$P$2,Medarbejder!$P11,Q$7=Medarbejder!$Q$2,Medarbejder!$Q11,Q$7=Medarbejder!$R$2,Medarbejder!$R11,Q$7=Medarbejder!$S$2,Medarbejder!$S11,Q$7=Medarbejder!$T$2,Medarbejder!$T11,Q$7=Medarbejder!$U$2,Medarbejder!$U11)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_xlfn.IFS(X$7=Medarbejder!$O$2,Medarbejder!$O11,X$7=Medarbejder!$P$2,Medarbejder!$P11,X$7=Medarbejder!$Q$2,Medarbejder!$Q11,X$7=Medarbejder!$R$2,Medarbejder!$R11,X$7=Medarbejder!$S$2,Medarbejder!$S11,X$7=Medarbejder!$T$2,Medarbejder!$T11,X$7=Medarbejder!$U$2,Medarbejder!$U11)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$7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2"/>
        <v>0</v>
      </c>
      <c r="AJ17" s="90">
        <f>SUMIF($D$7:$AH$7,Medarbejder!$U$2,$D17:$AH17)</f>
        <v>0</v>
      </c>
      <c r="AK17" s="5">
        <f t="shared" si="3"/>
        <v>0</v>
      </c>
      <c r="AL17" s="5">
        <f t="shared" si="4"/>
        <v>0</v>
      </c>
      <c r="AM17" s="5">
        <f t="shared" si="5"/>
        <v>0</v>
      </c>
      <c r="AN17" s="5">
        <f t="shared" si="6"/>
        <v>0</v>
      </c>
      <c r="AO17" s="5">
        <f t="shared" si="7"/>
        <v>0</v>
      </c>
      <c r="AP17" s="5">
        <f t="shared" si="8"/>
        <v>0</v>
      </c>
      <c r="AQ17" s="54">
        <f>Medarbejder!F11</f>
        <v>0</v>
      </c>
      <c r="AR17" s="54">
        <f t="shared" si="9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_xlfn.IFS(J$7=Medarbejder!$O$2,Medarbejder!$O12,J$7=Medarbejder!$P$2,Medarbejder!$P12,J$7=Medarbejder!$Q$2,Medarbejder!$Q12,J$7=Medarbejder!$R$2,Medarbejder!$R12,J$7=Medarbejder!$S$2,Medarbejder!$S12,J$7=Medarbejder!$T$2,Medarbejder!$T12,J$7=Medarbejder!$U$2,Medarbejder!$U12)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_xlfn.IFS(Q$7=Medarbejder!$O$2,Medarbejder!$O12,Q$7=Medarbejder!$P$2,Medarbejder!$P12,Q$7=Medarbejder!$Q$2,Medarbejder!$Q12,Q$7=Medarbejder!$R$2,Medarbejder!$R12,Q$7=Medarbejder!$S$2,Medarbejder!$S12,Q$7=Medarbejder!$T$2,Medarbejder!$T12,Q$7=Medarbejder!$U$2,Medarbejder!$U12)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_xlfn.IFS(X$7=Medarbejder!$O$2,Medarbejder!$O12,X$7=Medarbejder!$P$2,Medarbejder!$P12,X$7=Medarbejder!$Q$2,Medarbejder!$Q12,X$7=Medarbejder!$R$2,Medarbejder!$R12,X$7=Medarbejder!$S$2,Medarbejder!$S12,X$7=Medarbejder!$T$2,Medarbejder!$T12,X$7=Medarbejder!$U$2,Medarbejder!$U12)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$7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2"/>
        <v>0</v>
      </c>
      <c r="AJ18" s="90">
        <f>SUMIF($D$7:$AH$7,Medarbejder!$U$2,$D18:$AH18)</f>
        <v>0</v>
      </c>
      <c r="AK18" s="5">
        <f t="shared" si="3"/>
        <v>0</v>
      </c>
      <c r="AL18" s="5">
        <f t="shared" si="4"/>
        <v>0</v>
      </c>
      <c r="AM18" s="5">
        <f t="shared" si="5"/>
        <v>0</v>
      </c>
      <c r="AN18" s="5">
        <f t="shared" si="6"/>
        <v>0</v>
      </c>
      <c r="AO18" s="5">
        <f t="shared" si="7"/>
        <v>0</v>
      </c>
      <c r="AP18" s="5">
        <f t="shared" si="8"/>
        <v>0</v>
      </c>
      <c r="AQ18" s="54">
        <f>Medarbejder!F12</f>
        <v>0</v>
      </c>
      <c r="AR18" s="54">
        <f t="shared" si="9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_xlfn.IFS(J$7=Medarbejder!$O$2,Medarbejder!$O13,J$7=Medarbejder!$P$2,Medarbejder!$P13,J$7=Medarbejder!$Q$2,Medarbejder!$Q13,J$7=Medarbejder!$R$2,Medarbejder!$R13,J$7=Medarbejder!$S$2,Medarbejder!$S13,J$7=Medarbejder!$T$2,Medarbejder!$T13,J$7=Medarbejder!$U$2,Medarbejder!$U13)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_xlfn.IFS(Q$7=Medarbejder!$O$2,Medarbejder!$O13,Q$7=Medarbejder!$P$2,Medarbejder!$P13,Q$7=Medarbejder!$Q$2,Medarbejder!$Q13,Q$7=Medarbejder!$R$2,Medarbejder!$R13,Q$7=Medarbejder!$S$2,Medarbejder!$S13,Q$7=Medarbejder!$T$2,Medarbejder!$T13,Q$7=Medarbejder!$U$2,Medarbejder!$U13)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_xlfn.IFS(X$7=Medarbejder!$O$2,Medarbejder!$O13,X$7=Medarbejder!$P$2,Medarbejder!$P13,X$7=Medarbejder!$Q$2,Medarbejder!$Q13,X$7=Medarbejder!$R$2,Medarbejder!$R13,X$7=Medarbejder!$S$2,Medarbejder!$S13,X$7=Medarbejder!$T$2,Medarbejder!$T13,X$7=Medarbejder!$U$2,Medarbejder!$U13)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$7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2"/>
        <v>0</v>
      </c>
      <c r="AJ19" s="90">
        <f>SUMIF($D$7:$AH$7,Medarbejder!$U$2,$D19:$AH19)</f>
        <v>0</v>
      </c>
      <c r="AK19" s="5">
        <f t="shared" si="3"/>
        <v>0</v>
      </c>
      <c r="AL19" s="5">
        <f t="shared" si="4"/>
        <v>0</v>
      </c>
      <c r="AM19" s="5">
        <f t="shared" si="5"/>
        <v>0</v>
      </c>
      <c r="AN19" s="5">
        <f t="shared" si="6"/>
        <v>0</v>
      </c>
      <c r="AO19" s="5">
        <f t="shared" si="7"/>
        <v>0</v>
      </c>
      <c r="AP19" s="5">
        <f t="shared" si="8"/>
        <v>0</v>
      </c>
      <c r="AQ19" s="54">
        <f>Medarbejder!F13</f>
        <v>0</v>
      </c>
      <c r="AR19" s="54">
        <f t="shared" si="9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_xlfn.IFS(J$7=Medarbejder!$O$2,Medarbejder!$O14,J$7=Medarbejder!$P$2,Medarbejder!$P14,J$7=Medarbejder!$Q$2,Medarbejder!$Q14,J$7=Medarbejder!$R$2,Medarbejder!$R14,J$7=Medarbejder!$S$2,Medarbejder!$S14,J$7=Medarbejder!$T$2,Medarbejder!$T14,J$7=Medarbejder!$U$2,Medarbejder!$U14)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_xlfn.IFS(Q$7=Medarbejder!$O$2,Medarbejder!$O14,Q$7=Medarbejder!$P$2,Medarbejder!$P14,Q$7=Medarbejder!$Q$2,Medarbejder!$Q14,Q$7=Medarbejder!$R$2,Medarbejder!$R14,Q$7=Medarbejder!$S$2,Medarbejder!$S14,Q$7=Medarbejder!$T$2,Medarbejder!$T14,Q$7=Medarbejder!$U$2,Medarbejder!$U14)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_xlfn.IFS(X$7=Medarbejder!$O$2,Medarbejder!$O14,X$7=Medarbejder!$P$2,Medarbejder!$P14,X$7=Medarbejder!$Q$2,Medarbejder!$Q14,X$7=Medarbejder!$R$2,Medarbejder!$R14,X$7=Medarbejder!$S$2,Medarbejder!$S14,X$7=Medarbejder!$T$2,Medarbejder!$T14,X$7=Medarbejder!$U$2,Medarbejder!$U14)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$7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2"/>
        <v>0</v>
      </c>
      <c r="AJ20" s="90">
        <f>SUMIF($D$7:$AH$7,Medarbejder!$U$2,$D20:$AH20)</f>
        <v>0</v>
      </c>
      <c r="AK20" s="5">
        <f t="shared" si="3"/>
        <v>0</v>
      </c>
      <c r="AL20" s="5">
        <f t="shared" si="4"/>
        <v>0</v>
      </c>
      <c r="AM20" s="5">
        <f t="shared" si="5"/>
        <v>0</v>
      </c>
      <c r="AN20" s="5">
        <f t="shared" si="6"/>
        <v>0</v>
      </c>
      <c r="AO20" s="5">
        <f t="shared" si="7"/>
        <v>0</v>
      </c>
      <c r="AP20" s="5">
        <f t="shared" si="8"/>
        <v>0</v>
      </c>
      <c r="AQ20" s="54">
        <f>Medarbejder!F14</f>
        <v>0</v>
      </c>
      <c r="AR20" s="54">
        <f t="shared" si="9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_xlfn.IFS(J$7=Medarbejder!$O$2,Medarbejder!$O15,J$7=Medarbejder!$P$2,Medarbejder!$P15,J$7=Medarbejder!$Q$2,Medarbejder!$Q15,J$7=Medarbejder!$R$2,Medarbejder!$R15,J$7=Medarbejder!$S$2,Medarbejder!$S15,J$7=Medarbejder!$T$2,Medarbejder!$T15,J$7=Medarbejder!$U$2,Medarbejder!$U15)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_xlfn.IFS(Q$7=Medarbejder!$O$2,Medarbejder!$O15,Q$7=Medarbejder!$P$2,Medarbejder!$P15,Q$7=Medarbejder!$Q$2,Medarbejder!$Q15,Q$7=Medarbejder!$R$2,Medarbejder!$R15,Q$7=Medarbejder!$S$2,Medarbejder!$S15,Q$7=Medarbejder!$T$2,Medarbejder!$T15,Q$7=Medarbejder!$U$2,Medarbejder!$U15)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_xlfn.IFS(X$7=Medarbejder!$O$2,Medarbejder!$O15,X$7=Medarbejder!$P$2,Medarbejder!$P15,X$7=Medarbejder!$Q$2,Medarbejder!$Q15,X$7=Medarbejder!$R$2,Medarbejder!$R15,X$7=Medarbejder!$S$2,Medarbejder!$S15,X$7=Medarbejder!$T$2,Medarbejder!$T15,X$7=Medarbejder!$U$2,Medarbejder!$U15)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$7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2"/>
        <v>0</v>
      </c>
      <c r="AJ21" s="90">
        <f>SUMIF($D$7:$AH$7,Medarbejder!$U$2,$D21:$AH21)</f>
        <v>0</v>
      </c>
      <c r="AK21" s="5">
        <f t="shared" si="3"/>
        <v>0</v>
      </c>
      <c r="AL21" s="5">
        <f t="shared" si="4"/>
        <v>0</v>
      </c>
      <c r="AM21" s="5">
        <f t="shared" si="5"/>
        <v>0</v>
      </c>
      <c r="AN21" s="5">
        <f t="shared" si="6"/>
        <v>0</v>
      </c>
      <c r="AO21" s="5">
        <f t="shared" si="7"/>
        <v>0</v>
      </c>
      <c r="AP21" s="5">
        <f t="shared" si="8"/>
        <v>0</v>
      </c>
      <c r="AQ21" s="54">
        <f>Medarbejder!F15</f>
        <v>0</v>
      </c>
      <c r="AR21" s="54">
        <f t="shared" si="9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_xlfn.IFS(J$7=Medarbejder!$O$2,Medarbejder!$O16,J$7=Medarbejder!$P$2,Medarbejder!$P16,J$7=Medarbejder!$Q$2,Medarbejder!$Q16,J$7=Medarbejder!$R$2,Medarbejder!$R16,J$7=Medarbejder!$S$2,Medarbejder!$S16,J$7=Medarbejder!$T$2,Medarbejder!$T16,J$7=Medarbejder!$U$2,Medarbejder!$U16)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_xlfn.IFS(Q$7=Medarbejder!$O$2,Medarbejder!$O16,Q$7=Medarbejder!$P$2,Medarbejder!$P16,Q$7=Medarbejder!$Q$2,Medarbejder!$Q16,Q$7=Medarbejder!$R$2,Medarbejder!$R16,Q$7=Medarbejder!$S$2,Medarbejder!$S16,Q$7=Medarbejder!$T$2,Medarbejder!$T16,Q$7=Medarbejder!$U$2,Medarbejder!$U16)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_xlfn.IFS(X$7=Medarbejder!$O$2,Medarbejder!$O16,X$7=Medarbejder!$P$2,Medarbejder!$P16,X$7=Medarbejder!$Q$2,Medarbejder!$Q16,X$7=Medarbejder!$R$2,Medarbejder!$R16,X$7=Medarbejder!$S$2,Medarbejder!$S16,X$7=Medarbejder!$T$2,Medarbejder!$T16,X$7=Medarbejder!$U$2,Medarbejder!$U16)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$7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2"/>
        <v>0</v>
      </c>
      <c r="AJ22" s="90">
        <f>SUMIF($D$7:$AH$7,Medarbejder!$U$2,$D22:$AH22)</f>
        <v>0</v>
      </c>
      <c r="AK22" s="5">
        <f t="shared" si="3"/>
        <v>0</v>
      </c>
      <c r="AL22" s="5">
        <f t="shared" si="4"/>
        <v>0</v>
      </c>
      <c r="AM22" s="5">
        <f t="shared" si="5"/>
        <v>0</v>
      </c>
      <c r="AN22" s="5">
        <f t="shared" si="6"/>
        <v>0</v>
      </c>
      <c r="AO22" s="5">
        <f t="shared" si="7"/>
        <v>0</v>
      </c>
      <c r="AP22" s="5">
        <f t="shared" si="8"/>
        <v>0</v>
      </c>
      <c r="AQ22" s="54">
        <f>Medarbejder!F16</f>
        <v>0</v>
      </c>
      <c r="AR22" s="54">
        <f t="shared" si="9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_xlfn.IFS(J$7=Medarbejder!$O$2,Medarbejder!$O17,J$7=Medarbejder!$P$2,Medarbejder!$P17,J$7=Medarbejder!$Q$2,Medarbejder!$Q17,J$7=Medarbejder!$R$2,Medarbejder!$R17,J$7=Medarbejder!$S$2,Medarbejder!$S17,J$7=Medarbejder!$T$2,Medarbejder!$T17,J$7=Medarbejder!$U$2,Medarbejder!$U17)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_xlfn.IFS(Q$7=Medarbejder!$O$2,Medarbejder!$O17,Q$7=Medarbejder!$P$2,Medarbejder!$P17,Q$7=Medarbejder!$Q$2,Medarbejder!$Q17,Q$7=Medarbejder!$R$2,Medarbejder!$R17,Q$7=Medarbejder!$S$2,Medarbejder!$S17,Q$7=Medarbejder!$T$2,Medarbejder!$T17,Q$7=Medarbejder!$U$2,Medarbejder!$U17)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_xlfn.IFS(X$7=Medarbejder!$O$2,Medarbejder!$O17,X$7=Medarbejder!$P$2,Medarbejder!$P17,X$7=Medarbejder!$Q$2,Medarbejder!$Q17,X$7=Medarbejder!$R$2,Medarbejder!$R17,X$7=Medarbejder!$S$2,Medarbejder!$S17,X$7=Medarbejder!$T$2,Medarbejder!$T17,X$7=Medarbejder!$U$2,Medarbejder!$U17)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$7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2"/>
        <v>0</v>
      </c>
      <c r="AJ23" s="90">
        <f>SUMIF($D$7:$AH$7,Medarbejder!$U$2,$D23:$AH23)</f>
        <v>0</v>
      </c>
      <c r="AK23" s="5">
        <f t="shared" si="3"/>
        <v>0</v>
      </c>
      <c r="AL23" s="5">
        <f t="shared" si="4"/>
        <v>0</v>
      </c>
      <c r="AM23" s="5">
        <f t="shared" si="5"/>
        <v>0</v>
      </c>
      <c r="AN23" s="5">
        <f t="shared" si="6"/>
        <v>0</v>
      </c>
      <c r="AO23" s="5">
        <f t="shared" si="7"/>
        <v>0</v>
      </c>
      <c r="AP23" s="5">
        <f t="shared" si="8"/>
        <v>0</v>
      </c>
      <c r="AQ23" s="54">
        <f>Medarbejder!F17</f>
        <v>0</v>
      </c>
      <c r="AR23" s="54">
        <f t="shared" si="9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_xlfn.IFS(J$7=Medarbejder!$O$2,Medarbejder!$O18,J$7=Medarbejder!$P$2,Medarbejder!$P18,J$7=Medarbejder!$Q$2,Medarbejder!$Q18,J$7=Medarbejder!$R$2,Medarbejder!$R18,J$7=Medarbejder!$S$2,Medarbejder!$S18,J$7=Medarbejder!$T$2,Medarbejder!$T18,J$7=Medarbejder!$U$2,Medarbejder!$U18)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_xlfn.IFS(Q$7=Medarbejder!$O$2,Medarbejder!$O18,Q$7=Medarbejder!$P$2,Medarbejder!$P18,Q$7=Medarbejder!$Q$2,Medarbejder!$Q18,Q$7=Medarbejder!$R$2,Medarbejder!$R18,Q$7=Medarbejder!$S$2,Medarbejder!$S18,Q$7=Medarbejder!$T$2,Medarbejder!$T18,Q$7=Medarbejder!$U$2,Medarbejder!$U18)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_xlfn.IFS(X$7=Medarbejder!$O$2,Medarbejder!$O18,X$7=Medarbejder!$P$2,Medarbejder!$P18,X$7=Medarbejder!$Q$2,Medarbejder!$Q18,X$7=Medarbejder!$R$2,Medarbejder!$R18,X$7=Medarbejder!$S$2,Medarbejder!$S18,X$7=Medarbejder!$T$2,Medarbejder!$T18,X$7=Medarbejder!$U$2,Medarbejder!$U18)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$7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2"/>
        <v>0</v>
      </c>
      <c r="AJ24" s="90">
        <f>SUMIF($D$7:$AH$7,Medarbejder!$U$2,$D24:$AH24)</f>
        <v>0</v>
      </c>
      <c r="AK24" s="5">
        <f t="shared" si="3"/>
        <v>0</v>
      </c>
      <c r="AL24" s="5">
        <f t="shared" si="4"/>
        <v>0</v>
      </c>
      <c r="AM24" s="5">
        <f t="shared" si="5"/>
        <v>0</v>
      </c>
      <c r="AN24" s="5">
        <f t="shared" si="6"/>
        <v>0</v>
      </c>
      <c r="AO24" s="5">
        <f t="shared" si="7"/>
        <v>0</v>
      </c>
      <c r="AP24" s="5">
        <f t="shared" si="8"/>
        <v>0</v>
      </c>
      <c r="AQ24" s="54">
        <f>Medarbejder!F18</f>
        <v>0</v>
      </c>
      <c r="AR24" s="54">
        <f t="shared" si="9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_xlfn.IFS(J$7=Medarbejder!$O$2,Medarbejder!$O19,J$7=Medarbejder!$P$2,Medarbejder!$P19,J$7=Medarbejder!$Q$2,Medarbejder!$Q19,J$7=Medarbejder!$R$2,Medarbejder!$R19,J$7=Medarbejder!$S$2,Medarbejder!$S19,J$7=Medarbejder!$T$2,Medarbejder!$T19,J$7=Medarbejder!$U$2,Medarbejder!$U19)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_xlfn.IFS(Q$7=Medarbejder!$O$2,Medarbejder!$O19,Q$7=Medarbejder!$P$2,Medarbejder!$P19,Q$7=Medarbejder!$Q$2,Medarbejder!$Q19,Q$7=Medarbejder!$R$2,Medarbejder!$R19,Q$7=Medarbejder!$S$2,Medarbejder!$S19,Q$7=Medarbejder!$T$2,Medarbejder!$T19,Q$7=Medarbejder!$U$2,Medarbejder!$U19)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_xlfn.IFS(X$7=Medarbejder!$O$2,Medarbejder!$O19,X$7=Medarbejder!$P$2,Medarbejder!$P19,X$7=Medarbejder!$Q$2,Medarbejder!$Q19,X$7=Medarbejder!$R$2,Medarbejder!$R19,X$7=Medarbejder!$S$2,Medarbejder!$S19,X$7=Medarbejder!$T$2,Medarbejder!$T19,X$7=Medarbejder!$U$2,Medarbejder!$U19)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$7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2"/>
        <v>0</v>
      </c>
      <c r="AJ25" s="90">
        <f>SUMIF($D$7:$AH$7,Medarbejder!$U$2,$D25:$AH25)</f>
        <v>0</v>
      </c>
      <c r="AK25" s="5">
        <f t="shared" si="3"/>
        <v>0</v>
      </c>
      <c r="AL25" s="5">
        <f t="shared" si="4"/>
        <v>0</v>
      </c>
      <c r="AM25" s="5">
        <f t="shared" si="5"/>
        <v>0</v>
      </c>
      <c r="AN25" s="5">
        <f t="shared" si="6"/>
        <v>0</v>
      </c>
      <c r="AO25" s="5">
        <f t="shared" si="7"/>
        <v>0</v>
      </c>
      <c r="AP25" s="5">
        <f t="shared" si="8"/>
        <v>0</v>
      </c>
      <c r="AQ25" s="54">
        <f>Medarbejder!F19</f>
        <v>0</v>
      </c>
      <c r="AR25" s="54">
        <f t="shared" si="9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_xlfn.IFS(J$7=Medarbejder!$O$2,Medarbejder!$O20,J$7=Medarbejder!$P$2,Medarbejder!$P20,J$7=Medarbejder!$Q$2,Medarbejder!$Q20,J$7=Medarbejder!$R$2,Medarbejder!$R20,J$7=Medarbejder!$S$2,Medarbejder!$S20,J$7=Medarbejder!$T$2,Medarbejder!$T20,J$7=Medarbejder!$U$2,Medarbejder!$U20)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_xlfn.IFS(Q$7=Medarbejder!$O$2,Medarbejder!$O20,Q$7=Medarbejder!$P$2,Medarbejder!$P20,Q$7=Medarbejder!$Q$2,Medarbejder!$Q20,Q$7=Medarbejder!$R$2,Medarbejder!$R20,Q$7=Medarbejder!$S$2,Medarbejder!$S20,Q$7=Medarbejder!$T$2,Medarbejder!$T20,Q$7=Medarbejder!$U$2,Medarbejder!$U20)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_xlfn.IFS(X$7=Medarbejder!$O$2,Medarbejder!$O20,X$7=Medarbejder!$P$2,Medarbejder!$P20,X$7=Medarbejder!$Q$2,Medarbejder!$Q20,X$7=Medarbejder!$R$2,Medarbejder!$R20,X$7=Medarbejder!$S$2,Medarbejder!$S20,X$7=Medarbejder!$T$2,Medarbejder!$T20,X$7=Medarbejder!$U$2,Medarbejder!$U20)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$7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2"/>
        <v>0</v>
      </c>
      <c r="AJ26" s="90">
        <f>SUMIF($D$7:$AH$7,Medarbejder!$U$2,$D26:$AH26)</f>
        <v>0</v>
      </c>
      <c r="AK26" s="5">
        <f t="shared" si="3"/>
        <v>0</v>
      </c>
      <c r="AL26" s="5">
        <f t="shared" si="4"/>
        <v>0</v>
      </c>
      <c r="AM26" s="5">
        <f t="shared" si="5"/>
        <v>0</v>
      </c>
      <c r="AN26" s="5">
        <f t="shared" si="6"/>
        <v>0</v>
      </c>
      <c r="AO26" s="5">
        <f t="shared" si="7"/>
        <v>0</v>
      </c>
      <c r="AP26" s="5">
        <f t="shared" si="8"/>
        <v>0</v>
      </c>
      <c r="AQ26" s="54">
        <f>Medarbejder!F20</f>
        <v>0</v>
      </c>
      <c r="AR26" s="54">
        <f t="shared" si="9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_xlfn.IFS(J$7=Medarbejder!$O$2,Medarbejder!$O21,J$7=Medarbejder!$P$2,Medarbejder!$P21,J$7=Medarbejder!$Q$2,Medarbejder!$Q21,J$7=Medarbejder!$R$2,Medarbejder!$R21,J$7=Medarbejder!$S$2,Medarbejder!$S21,J$7=Medarbejder!$T$2,Medarbejder!$T21,J$7=Medarbejder!$U$2,Medarbejder!$U21)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_xlfn.IFS(Q$7=Medarbejder!$O$2,Medarbejder!$O21,Q$7=Medarbejder!$P$2,Medarbejder!$P21,Q$7=Medarbejder!$Q$2,Medarbejder!$Q21,Q$7=Medarbejder!$R$2,Medarbejder!$R21,Q$7=Medarbejder!$S$2,Medarbejder!$S21,Q$7=Medarbejder!$T$2,Medarbejder!$T21,Q$7=Medarbejder!$U$2,Medarbejder!$U21)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_xlfn.IFS(X$7=Medarbejder!$O$2,Medarbejder!$O21,X$7=Medarbejder!$P$2,Medarbejder!$P21,X$7=Medarbejder!$Q$2,Medarbejder!$Q21,X$7=Medarbejder!$R$2,Medarbejder!$R21,X$7=Medarbejder!$S$2,Medarbejder!$S21,X$7=Medarbejder!$T$2,Medarbejder!$T21,X$7=Medarbejder!$U$2,Medarbejder!$U21)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$7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2"/>
        <v>0</v>
      </c>
      <c r="AJ27" s="90">
        <f>SUMIF($D$7:$AH$7,Medarbejder!$U$2,$D27:$AH27)</f>
        <v>0</v>
      </c>
      <c r="AK27" s="5">
        <f t="shared" si="3"/>
        <v>0</v>
      </c>
      <c r="AL27" s="5">
        <f t="shared" si="4"/>
        <v>0</v>
      </c>
      <c r="AM27" s="5">
        <f t="shared" si="5"/>
        <v>0</v>
      </c>
      <c r="AN27" s="5">
        <f t="shared" si="6"/>
        <v>0</v>
      </c>
      <c r="AO27" s="5">
        <f t="shared" si="7"/>
        <v>0</v>
      </c>
      <c r="AP27" s="5">
        <f t="shared" si="8"/>
        <v>0</v>
      </c>
      <c r="AQ27" s="54">
        <f>Medarbejder!F21</f>
        <v>0</v>
      </c>
      <c r="AR27" s="54">
        <f t="shared" si="9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_xlfn.IFS(J$7=Medarbejder!$O$2,Medarbejder!$O22,J$7=Medarbejder!$P$2,Medarbejder!$P22,J$7=Medarbejder!$Q$2,Medarbejder!$Q22,J$7=Medarbejder!$R$2,Medarbejder!$R22,J$7=Medarbejder!$S$2,Medarbejder!$S22,J$7=Medarbejder!$T$2,Medarbejder!$T22,J$7=Medarbejder!$U$2,Medarbejder!$U22)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_xlfn.IFS(Q$7=Medarbejder!$O$2,Medarbejder!$O22,Q$7=Medarbejder!$P$2,Medarbejder!$P22,Q$7=Medarbejder!$Q$2,Medarbejder!$Q22,Q$7=Medarbejder!$R$2,Medarbejder!$R22,Q$7=Medarbejder!$S$2,Medarbejder!$S22,Q$7=Medarbejder!$T$2,Medarbejder!$T22,Q$7=Medarbejder!$U$2,Medarbejder!$U22)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_xlfn.IFS(X$7=Medarbejder!$O$2,Medarbejder!$O22,X$7=Medarbejder!$P$2,Medarbejder!$P22,X$7=Medarbejder!$Q$2,Medarbejder!$Q22,X$7=Medarbejder!$R$2,Medarbejder!$R22,X$7=Medarbejder!$S$2,Medarbejder!$S22,X$7=Medarbejder!$T$2,Medarbejder!$T22,X$7=Medarbejder!$U$2,Medarbejder!$U22)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$7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2"/>
        <v>0</v>
      </c>
      <c r="AJ28" s="90">
        <f>SUMIF($D$7:$AH$7,Medarbejder!$U$2,$D28:$AH28)</f>
        <v>0</v>
      </c>
      <c r="AK28" s="5">
        <f t="shared" si="3"/>
        <v>0</v>
      </c>
      <c r="AL28" s="5">
        <f t="shared" si="4"/>
        <v>0</v>
      </c>
      <c r="AM28" s="5">
        <f t="shared" si="5"/>
        <v>0</v>
      </c>
      <c r="AN28" s="5">
        <f t="shared" si="6"/>
        <v>0</v>
      </c>
      <c r="AO28" s="5">
        <f t="shared" si="7"/>
        <v>0</v>
      </c>
      <c r="AP28" s="5">
        <f t="shared" si="8"/>
        <v>0</v>
      </c>
      <c r="AQ28" s="54">
        <f>Medarbejder!F22</f>
        <v>0</v>
      </c>
      <c r="AR28" s="54">
        <f t="shared" si="9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_xlfn.IFS(J$7=Medarbejder!$O$2,Medarbejder!$O23,J$7=Medarbejder!$P$2,Medarbejder!$P23,J$7=Medarbejder!$Q$2,Medarbejder!$Q23,J$7=Medarbejder!$R$2,Medarbejder!$R23,J$7=Medarbejder!$S$2,Medarbejder!$S23,J$7=Medarbejder!$T$2,Medarbejder!$T23,J$7=Medarbejder!$U$2,Medarbejder!$U23)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_xlfn.IFS(Q$7=Medarbejder!$O$2,Medarbejder!$O23,Q$7=Medarbejder!$P$2,Medarbejder!$P23,Q$7=Medarbejder!$Q$2,Medarbejder!$Q23,Q$7=Medarbejder!$R$2,Medarbejder!$R23,Q$7=Medarbejder!$S$2,Medarbejder!$S23,Q$7=Medarbejder!$T$2,Medarbejder!$T23,Q$7=Medarbejder!$U$2,Medarbejder!$U23)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_xlfn.IFS(X$7=Medarbejder!$O$2,Medarbejder!$O23,X$7=Medarbejder!$P$2,Medarbejder!$P23,X$7=Medarbejder!$Q$2,Medarbejder!$Q23,X$7=Medarbejder!$R$2,Medarbejder!$R23,X$7=Medarbejder!$S$2,Medarbejder!$S23,X$7=Medarbejder!$T$2,Medarbejder!$T23,X$7=Medarbejder!$U$2,Medarbejder!$U23)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$7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2"/>
        <v>0</v>
      </c>
      <c r="AJ29" s="90">
        <f>SUMIF($D$7:$AH$7,Medarbejder!$U$2,$D29:$AH29)</f>
        <v>0</v>
      </c>
      <c r="AK29" s="5">
        <f t="shared" si="3"/>
        <v>0</v>
      </c>
      <c r="AL29" s="5">
        <f t="shared" si="4"/>
        <v>0</v>
      </c>
      <c r="AM29" s="5">
        <f t="shared" si="5"/>
        <v>0</v>
      </c>
      <c r="AN29" s="5">
        <f t="shared" si="6"/>
        <v>0</v>
      </c>
      <c r="AO29" s="5">
        <f t="shared" si="7"/>
        <v>0</v>
      </c>
      <c r="AP29" s="5">
        <f t="shared" si="8"/>
        <v>0</v>
      </c>
      <c r="AQ29" s="54">
        <f>Medarbejder!F23</f>
        <v>0</v>
      </c>
      <c r="AR29" s="54">
        <f t="shared" si="9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_xlfn.IFS(J$7=Medarbejder!$O$2,Medarbejder!$O24,J$7=Medarbejder!$P$2,Medarbejder!$P24,J$7=Medarbejder!$Q$2,Medarbejder!$Q24,J$7=Medarbejder!$R$2,Medarbejder!$R24,J$7=Medarbejder!$S$2,Medarbejder!$S24,J$7=Medarbejder!$T$2,Medarbejder!$T24,J$7=Medarbejder!$U$2,Medarbejder!$U24)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_xlfn.IFS(Q$7=Medarbejder!$O$2,Medarbejder!$O24,Q$7=Medarbejder!$P$2,Medarbejder!$P24,Q$7=Medarbejder!$Q$2,Medarbejder!$Q24,Q$7=Medarbejder!$R$2,Medarbejder!$R24,Q$7=Medarbejder!$S$2,Medarbejder!$S24,Q$7=Medarbejder!$T$2,Medarbejder!$T24,Q$7=Medarbejder!$U$2,Medarbejder!$U24)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_xlfn.IFS(X$7=Medarbejder!$O$2,Medarbejder!$O24,X$7=Medarbejder!$P$2,Medarbejder!$P24,X$7=Medarbejder!$Q$2,Medarbejder!$Q24,X$7=Medarbejder!$R$2,Medarbejder!$R24,X$7=Medarbejder!$S$2,Medarbejder!$S24,X$7=Medarbejder!$T$2,Medarbejder!$T24,X$7=Medarbejder!$U$2,Medarbejder!$U24)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$7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2"/>
        <v>0</v>
      </c>
      <c r="AJ30" s="90">
        <f>SUMIF($D$7:$AH$7,Medarbejder!$U$2,$D30:$AH30)</f>
        <v>0</v>
      </c>
      <c r="AK30" s="5">
        <f t="shared" si="3"/>
        <v>0</v>
      </c>
      <c r="AL30" s="5">
        <f t="shared" si="4"/>
        <v>0</v>
      </c>
      <c r="AM30" s="5">
        <f t="shared" si="5"/>
        <v>0</v>
      </c>
      <c r="AN30" s="5">
        <f t="shared" si="6"/>
        <v>0</v>
      </c>
      <c r="AO30" s="5">
        <f t="shared" si="7"/>
        <v>0</v>
      </c>
      <c r="AP30" s="5">
        <f t="shared" si="8"/>
        <v>0</v>
      </c>
      <c r="AQ30" s="54">
        <f>Medarbejder!F24</f>
        <v>0</v>
      </c>
      <c r="AR30" s="54">
        <f t="shared" si="9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_xlfn.IFS(J$7=Medarbejder!$O$2,Medarbejder!$O25,J$7=Medarbejder!$P$2,Medarbejder!$P25,J$7=Medarbejder!$Q$2,Medarbejder!$Q25,J$7=Medarbejder!$R$2,Medarbejder!$R25,J$7=Medarbejder!$S$2,Medarbejder!$S25,J$7=Medarbejder!$T$2,Medarbejder!$T25,J$7=Medarbejder!$U$2,Medarbejder!$U25)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_xlfn.IFS(Q$7=Medarbejder!$O$2,Medarbejder!$O25,Q$7=Medarbejder!$P$2,Medarbejder!$P25,Q$7=Medarbejder!$Q$2,Medarbejder!$Q25,Q$7=Medarbejder!$R$2,Medarbejder!$R25,Q$7=Medarbejder!$S$2,Medarbejder!$S25,Q$7=Medarbejder!$T$2,Medarbejder!$T25,Q$7=Medarbejder!$U$2,Medarbejder!$U25)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_xlfn.IFS(X$7=Medarbejder!$O$2,Medarbejder!$O25,X$7=Medarbejder!$P$2,Medarbejder!$P25,X$7=Medarbejder!$Q$2,Medarbejder!$Q25,X$7=Medarbejder!$R$2,Medarbejder!$R25,X$7=Medarbejder!$S$2,Medarbejder!$S25,X$7=Medarbejder!$T$2,Medarbejder!$T25,X$7=Medarbejder!$U$2,Medarbejder!$U25)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$7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2"/>
        <v>0</v>
      </c>
      <c r="AJ31" s="90">
        <f>SUMIF($D$7:$AH$7,Medarbejder!$U$2,$D31:$AH31)</f>
        <v>0</v>
      </c>
      <c r="AK31" s="5">
        <f t="shared" si="3"/>
        <v>0</v>
      </c>
      <c r="AL31" s="5">
        <f t="shared" si="4"/>
        <v>0</v>
      </c>
      <c r="AM31" s="5">
        <f t="shared" si="5"/>
        <v>0</v>
      </c>
      <c r="AN31" s="5">
        <f t="shared" si="6"/>
        <v>0</v>
      </c>
      <c r="AO31" s="5">
        <f t="shared" si="7"/>
        <v>0</v>
      </c>
      <c r="AP31" s="5">
        <f t="shared" si="8"/>
        <v>0</v>
      </c>
      <c r="AQ31" s="54">
        <f>Medarbejder!F25</f>
        <v>0</v>
      </c>
      <c r="AR31" s="54">
        <f t="shared" si="9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_xlfn.IFS(J$7=Medarbejder!$O$2,Medarbejder!$O26,J$7=Medarbejder!$P$2,Medarbejder!$P26,J$7=Medarbejder!$Q$2,Medarbejder!$Q26,J$7=Medarbejder!$R$2,Medarbejder!$R26,J$7=Medarbejder!$S$2,Medarbejder!$S26,J$7=Medarbejder!$T$2,Medarbejder!$T26,J$7=Medarbejder!$U$2,Medarbejder!$U26)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_xlfn.IFS(Q$7=Medarbejder!$O$2,Medarbejder!$O26,Q$7=Medarbejder!$P$2,Medarbejder!$P26,Q$7=Medarbejder!$Q$2,Medarbejder!$Q26,Q$7=Medarbejder!$R$2,Medarbejder!$R26,Q$7=Medarbejder!$S$2,Medarbejder!$S26,Q$7=Medarbejder!$T$2,Medarbejder!$T26,Q$7=Medarbejder!$U$2,Medarbejder!$U26)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_xlfn.IFS(X$7=Medarbejder!$O$2,Medarbejder!$O26,X$7=Medarbejder!$P$2,Medarbejder!$P26,X$7=Medarbejder!$Q$2,Medarbejder!$Q26,X$7=Medarbejder!$R$2,Medarbejder!$R26,X$7=Medarbejder!$S$2,Medarbejder!$S26,X$7=Medarbejder!$T$2,Medarbejder!$T26,X$7=Medarbejder!$U$2,Medarbejder!$U26)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$7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2"/>
        <v>0</v>
      </c>
      <c r="AJ32" s="90">
        <f>SUMIF($D$7:$AH$7,Medarbejder!$U$2,$D32:$AH32)</f>
        <v>0</v>
      </c>
      <c r="AK32" s="5">
        <f t="shared" si="3"/>
        <v>0</v>
      </c>
      <c r="AL32" s="5">
        <f t="shared" si="4"/>
        <v>0</v>
      </c>
      <c r="AM32" s="5">
        <f t="shared" si="5"/>
        <v>0</v>
      </c>
      <c r="AN32" s="5">
        <f t="shared" si="6"/>
        <v>0</v>
      </c>
      <c r="AO32" s="5">
        <f t="shared" si="7"/>
        <v>0</v>
      </c>
      <c r="AP32" s="5">
        <f t="shared" si="8"/>
        <v>0</v>
      </c>
      <c r="AQ32" s="54">
        <f>Medarbejder!F26</f>
        <v>0</v>
      </c>
      <c r="AR32" s="54">
        <f t="shared" si="9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_xlfn.IFS(J$7=Medarbejder!$O$2,Medarbejder!$O27,J$7=Medarbejder!$P$2,Medarbejder!$P27,J$7=Medarbejder!$Q$2,Medarbejder!$Q27,J$7=Medarbejder!$R$2,Medarbejder!$R27,J$7=Medarbejder!$S$2,Medarbejder!$S27,J$7=Medarbejder!$T$2,Medarbejder!$T27,J$7=Medarbejder!$U$2,Medarbejder!$U27)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_xlfn.IFS(Q$7=Medarbejder!$O$2,Medarbejder!$O27,Q$7=Medarbejder!$P$2,Medarbejder!$P27,Q$7=Medarbejder!$Q$2,Medarbejder!$Q27,Q$7=Medarbejder!$R$2,Medarbejder!$R27,Q$7=Medarbejder!$S$2,Medarbejder!$S27,Q$7=Medarbejder!$T$2,Medarbejder!$T27,Q$7=Medarbejder!$U$2,Medarbejder!$U27)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_xlfn.IFS(X$7=Medarbejder!$O$2,Medarbejder!$O27,X$7=Medarbejder!$P$2,Medarbejder!$P27,X$7=Medarbejder!$Q$2,Medarbejder!$Q27,X$7=Medarbejder!$R$2,Medarbejder!$R27,X$7=Medarbejder!$S$2,Medarbejder!$S27,X$7=Medarbejder!$T$2,Medarbejder!$T27,X$7=Medarbejder!$U$2,Medarbejder!$U27)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$7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2"/>
        <v>0</v>
      </c>
      <c r="AJ33" s="90">
        <f>SUMIF($D$7:$AH$7,Medarbejder!$U$2,$D33:$AH33)</f>
        <v>0</v>
      </c>
      <c r="AK33" s="5">
        <f t="shared" si="3"/>
        <v>0</v>
      </c>
      <c r="AL33" s="5">
        <f t="shared" si="4"/>
        <v>0</v>
      </c>
      <c r="AM33" s="5">
        <f t="shared" si="5"/>
        <v>0</v>
      </c>
      <c r="AN33" s="5">
        <f t="shared" si="6"/>
        <v>0</v>
      </c>
      <c r="AO33" s="5">
        <f t="shared" si="7"/>
        <v>0</v>
      </c>
      <c r="AP33" s="5">
        <f t="shared" si="8"/>
        <v>0</v>
      </c>
      <c r="AQ33" s="54">
        <f>Medarbejder!F27</f>
        <v>0</v>
      </c>
      <c r="AR33" s="54">
        <f t="shared" si="9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_xlfn.IFS(J$7=Medarbejder!$O$2,Medarbejder!$O28,J$7=Medarbejder!$P$2,Medarbejder!$P28,J$7=Medarbejder!$Q$2,Medarbejder!$Q28,J$7=Medarbejder!$R$2,Medarbejder!$R28,J$7=Medarbejder!$S$2,Medarbejder!$S28,J$7=Medarbejder!$T$2,Medarbejder!$T28,J$7=Medarbejder!$U$2,Medarbejder!$U28)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_xlfn.IFS(Q$7=Medarbejder!$O$2,Medarbejder!$O28,Q$7=Medarbejder!$P$2,Medarbejder!$P28,Q$7=Medarbejder!$Q$2,Medarbejder!$Q28,Q$7=Medarbejder!$R$2,Medarbejder!$R28,Q$7=Medarbejder!$S$2,Medarbejder!$S28,Q$7=Medarbejder!$T$2,Medarbejder!$T28,Q$7=Medarbejder!$U$2,Medarbejder!$U28)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_xlfn.IFS(X$7=Medarbejder!$O$2,Medarbejder!$O28,X$7=Medarbejder!$P$2,Medarbejder!$P28,X$7=Medarbejder!$Q$2,Medarbejder!$Q28,X$7=Medarbejder!$R$2,Medarbejder!$R28,X$7=Medarbejder!$S$2,Medarbejder!$S28,X$7=Medarbejder!$T$2,Medarbejder!$T28,X$7=Medarbejder!$U$2,Medarbejder!$U28)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$7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2"/>
        <v>0</v>
      </c>
      <c r="AJ34" s="90">
        <f>SUMIF($D$7:$AH$7,Medarbejder!$U$2,$D34:$AH34)</f>
        <v>0</v>
      </c>
      <c r="AK34" s="5">
        <f t="shared" si="3"/>
        <v>0</v>
      </c>
      <c r="AL34" s="5">
        <f t="shared" si="4"/>
        <v>0</v>
      </c>
      <c r="AM34" s="5">
        <f t="shared" si="5"/>
        <v>0</v>
      </c>
      <c r="AN34" s="5">
        <f t="shared" si="6"/>
        <v>0</v>
      </c>
      <c r="AO34" s="5">
        <f t="shared" si="7"/>
        <v>0</v>
      </c>
      <c r="AP34" s="5">
        <f t="shared" si="8"/>
        <v>0</v>
      </c>
      <c r="AQ34" s="54">
        <f>Medarbejder!F28</f>
        <v>0</v>
      </c>
      <c r="AR34" s="54">
        <f t="shared" si="9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_xlfn.IFS(J$7=Medarbejder!$O$2,Medarbejder!$O29,J$7=Medarbejder!$P$2,Medarbejder!$P29,J$7=Medarbejder!$Q$2,Medarbejder!$Q29,J$7=Medarbejder!$R$2,Medarbejder!$R29,J$7=Medarbejder!$S$2,Medarbejder!$S29,J$7=Medarbejder!$T$2,Medarbejder!$T29,J$7=Medarbejder!$U$2,Medarbejder!$U29)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_xlfn.IFS(Q$7=Medarbejder!$O$2,Medarbejder!$O29,Q$7=Medarbejder!$P$2,Medarbejder!$P29,Q$7=Medarbejder!$Q$2,Medarbejder!$Q29,Q$7=Medarbejder!$R$2,Medarbejder!$R29,Q$7=Medarbejder!$S$2,Medarbejder!$S29,Q$7=Medarbejder!$T$2,Medarbejder!$T29,Q$7=Medarbejder!$U$2,Medarbejder!$U29)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_xlfn.IFS(X$7=Medarbejder!$O$2,Medarbejder!$O29,X$7=Medarbejder!$P$2,Medarbejder!$P29,X$7=Medarbejder!$Q$2,Medarbejder!$Q29,X$7=Medarbejder!$R$2,Medarbejder!$R29,X$7=Medarbejder!$S$2,Medarbejder!$S29,X$7=Medarbejder!$T$2,Medarbejder!$T29,X$7=Medarbejder!$U$2,Medarbejder!$U29)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$7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2"/>
        <v>0</v>
      </c>
      <c r="AJ35" s="90">
        <f>SUMIF($D$7:$AH$7,Medarbejder!$U$2,$D35:$AH35)</f>
        <v>0</v>
      </c>
      <c r="AK35" s="5">
        <f t="shared" si="3"/>
        <v>0</v>
      </c>
      <c r="AL35" s="5">
        <f t="shared" si="4"/>
        <v>0</v>
      </c>
      <c r="AM35" s="5">
        <f t="shared" si="5"/>
        <v>0</v>
      </c>
      <c r="AN35" s="5">
        <f t="shared" si="6"/>
        <v>0</v>
      </c>
      <c r="AO35" s="5">
        <f t="shared" si="7"/>
        <v>0</v>
      </c>
      <c r="AP35" s="5">
        <f t="shared" si="8"/>
        <v>0</v>
      </c>
      <c r="AQ35" s="54">
        <f>Medarbejder!F29</f>
        <v>0</v>
      </c>
      <c r="AR35" s="54">
        <f t="shared" si="9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_xlfn.IFS(J$7=Medarbejder!$O$2,Medarbejder!$O30,J$7=Medarbejder!$P$2,Medarbejder!$P30,J$7=Medarbejder!$Q$2,Medarbejder!$Q30,J$7=Medarbejder!$R$2,Medarbejder!$R30,J$7=Medarbejder!$S$2,Medarbejder!$S30,J$7=Medarbejder!$T$2,Medarbejder!$T30,J$7=Medarbejder!$U$2,Medarbejder!$U30)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_xlfn.IFS(Q$7=Medarbejder!$O$2,Medarbejder!$O30,Q$7=Medarbejder!$P$2,Medarbejder!$P30,Q$7=Medarbejder!$Q$2,Medarbejder!$Q30,Q$7=Medarbejder!$R$2,Medarbejder!$R30,Q$7=Medarbejder!$S$2,Medarbejder!$S30,Q$7=Medarbejder!$T$2,Medarbejder!$T30,Q$7=Medarbejder!$U$2,Medarbejder!$U30)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_xlfn.IFS(X$7=Medarbejder!$O$2,Medarbejder!$O30,X$7=Medarbejder!$P$2,Medarbejder!$P30,X$7=Medarbejder!$Q$2,Medarbejder!$Q30,X$7=Medarbejder!$R$2,Medarbejder!$R30,X$7=Medarbejder!$S$2,Medarbejder!$S30,X$7=Medarbejder!$T$2,Medarbejder!$T30,X$7=Medarbejder!$U$2,Medarbejder!$U30)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$7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2"/>
        <v>0</v>
      </c>
      <c r="AJ36" s="90">
        <f>SUMIF($D$7:$AH$7,Medarbejder!$U$2,$D36:$AH36)</f>
        <v>0</v>
      </c>
      <c r="AK36" s="5">
        <f t="shared" si="3"/>
        <v>0</v>
      </c>
      <c r="AL36" s="5">
        <f t="shared" si="4"/>
        <v>0</v>
      </c>
      <c r="AM36" s="5">
        <f t="shared" si="5"/>
        <v>0</v>
      </c>
      <c r="AN36" s="5">
        <f t="shared" si="6"/>
        <v>0</v>
      </c>
      <c r="AO36" s="5">
        <f t="shared" si="7"/>
        <v>0</v>
      </c>
      <c r="AP36" s="5">
        <f t="shared" si="8"/>
        <v>0</v>
      </c>
      <c r="AQ36" s="54">
        <f>Medarbejder!F30</f>
        <v>0</v>
      </c>
      <c r="AR36" s="54">
        <f t="shared" si="9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_xlfn.IFS(J$7=Medarbejder!$O$2,Medarbejder!$O31,J$7=Medarbejder!$P$2,Medarbejder!$P31,J$7=Medarbejder!$Q$2,Medarbejder!$Q31,J$7=Medarbejder!$R$2,Medarbejder!$R31,J$7=Medarbejder!$S$2,Medarbejder!$S31,J$7=Medarbejder!$T$2,Medarbejder!$T31,J$7=Medarbejder!$U$2,Medarbejder!$U31)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_xlfn.IFS(Q$7=Medarbejder!$O$2,Medarbejder!$O31,Q$7=Medarbejder!$P$2,Medarbejder!$P31,Q$7=Medarbejder!$Q$2,Medarbejder!$Q31,Q$7=Medarbejder!$R$2,Medarbejder!$R31,Q$7=Medarbejder!$S$2,Medarbejder!$S31,Q$7=Medarbejder!$T$2,Medarbejder!$T31,Q$7=Medarbejder!$U$2,Medarbejder!$U31)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_xlfn.IFS(X$7=Medarbejder!$O$2,Medarbejder!$O31,X$7=Medarbejder!$P$2,Medarbejder!$P31,X$7=Medarbejder!$Q$2,Medarbejder!$Q31,X$7=Medarbejder!$R$2,Medarbejder!$R31,X$7=Medarbejder!$S$2,Medarbejder!$S31,X$7=Medarbejder!$T$2,Medarbejder!$T31,X$7=Medarbejder!$U$2,Medarbejder!$U31)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$7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2"/>
        <v>0</v>
      </c>
      <c r="AJ37" s="90">
        <f>SUMIF($D$7:$AH$7,Medarbejder!$U$2,$D37:$AH37)</f>
        <v>0</v>
      </c>
      <c r="AK37" s="5">
        <f t="shared" si="3"/>
        <v>0</v>
      </c>
      <c r="AL37" s="5">
        <f t="shared" si="4"/>
        <v>0</v>
      </c>
      <c r="AM37" s="5">
        <f t="shared" si="5"/>
        <v>0</v>
      </c>
      <c r="AN37" s="5">
        <f t="shared" si="6"/>
        <v>0</v>
      </c>
      <c r="AO37" s="5">
        <f t="shared" si="7"/>
        <v>0</v>
      </c>
      <c r="AP37" s="5">
        <f t="shared" si="8"/>
        <v>0</v>
      </c>
      <c r="AQ37" s="54">
        <f>Medarbejder!F31</f>
        <v>0</v>
      </c>
      <c r="AR37" s="54">
        <f t="shared" si="9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_xlfn.IFS(J$7=Medarbejder!$O$2,Medarbejder!$O32,J$7=Medarbejder!$P$2,Medarbejder!$P32,J$7=Medarbejder!$Q$2,Medarbejder!$Q32,J$7=Medarbejder!$R$2,Medarbejder!$R32,J$7=Medarbejder!$S$2,Medarbejder!$S32,J$7=Medarbejder!$T$2,Medarbejder!$T32,J$7=Medarbejder!$U$2,Medarbejder!$U32)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_xlfn.IFS(Q$7=Medarbejder!$O$2,Medarbejder!$O32,Q$7=Medarbejder!$P$2,Medarbejder!$P32,Q$7=Medarbejder!$Q$2,Medarbejder!$Q32,Q$7=Medarbejder!$R$2,Medarbejder!$R32,Q$7=Medarbejder!$S$2,Medarbejder!$S32,Q$7=Medarbejder!$T$2,Medarbejder!$T32,Q$7=Medarbejder!$U$2,Medarbejder!$U32)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_xlfn.IFS(X$7=Medarbejder!$O$2,Medarbejder!$O32,X$7=Medarbejder!$P$2,Medarbejder!$P32,X$7=Medarbejder!$Q$2,Medarbejder!$Q32,X$7=Medarbejder!$R$2,Medarbejder!$R32,X$7=Medarbejder!$S$2,Medarbejder!$S32,X$7=Medarbejder!$T$2,Medarbejder!$T32,X$7=Medarbejder!$U$2,Medarbejder!$U32)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$7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2"/>
        <v>0</v>
      </c>
      <c r="AJ38" s="90">
        <f>SUMIF($D$7:$AH$7,Medarbejder!$U$2,$D38:$AH38)</f>
        <v>0</v>
      </c>
      <c r="AK38" s="5">
        <f t="shared" si="3"/>
        <v>0</v>
      </c>
      <c r="AL38" s="5">
        <f t="shared" si="4"/>
        <v>0</v>
      </c>
      <c r="AM38" s="5">
        <f t="shared" si="5"/>
        <v>0</v>
      </c>
      <c r="AN38" s="5">
        <f t="shared" si="6"/>
        <v>0</v>
      </c>
      <c r="AO38" s="5">
        <f t="shared" si="7"/>
        <v>0</v>
      </c>
      <c r="AP38" s="5">
        <f t="shared" si="8"/>
        <v>0</v>
      </c>
      <c r="AQ38" s="54">
        <f>Medarbejder!F32</f>
        <v>0</v>
      </c>
      <c r="AR38" s="54">
        <f t="shared" si="9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_xlfn.IFS(J$7=Medarbejder!$O$2,Medarbejder!$O33,J$7=Medarbejder!$P$2,Medarbejder!$P33,J$7=Medarbejder!$Q$2,Medarbejder!$Q33,J$7=Medarbejder!$R$2,Medarbejder!$R33,J$7=Medarbejder!$S$2,Medarbejder!$S33,J$7=Medarbejder!$T$2,Medarbejder!$T33,J$7=Medarbejder!$U$2,Medarbejder!$U33)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_xlfn.IFS(Q$7=Medarbejder!$O$2,Medarbejder!$O33,Q$7=Medarbejder!$P$2,Medarbejder!$P33,Q$7=Medarbejder!$Q$2,Medarbejder!$Q33,Q$7=Medarbejder!$R$2,Medarbejder!$R33,Q$7=Medarbejder!$S$2,Medarbejder!$S33,Q$7=Medarbejder!$T$2,Medarbejder!$T33,Q$7=Medarbejder!$U$2,Medarbejder!$U33)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_xlfn.IFS(X$7=Medarbejder!$O$2,Medarbejder!$O33,X$7=Medarbejder!$P$2,Medarbejder!$P33,X$7=Medarbejder!$Q$2,Medarbejder!$Q33,X$7=Medarbejder!$R$2,Medarbejder!$R33,X$7=Medarbejder!$S$2,Medarbejder!$S33,X$7=Medarbejder!$T$2,Medarbejder!$T33,X$7=Medarbejder!$U$2,Medarbejder!$U33)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$7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2"/>
        <v>0</v>
      </c>
      <c r="AJ39" s="90">
        <f>SUMIF($D$7:$AH$7,Medarbejder!$U$2,$D39:$AH39)</f>
        <v>0</v>
      </c>
      <c r="AK39" s="5">
        <f t="shared" si="3"/>
        <v>0</v>
      </c>
      <c r="AL39" s="5">
        <f t="shared" si="4"/>
        <v>0</v>
      </c>
      <c r="AM39" s="5">
        <f t="shared" si="5"/>
        <v>0</v>
      </c>
      <c r="AN39" s="5">
        <f t="shared" si="6"/>
        <v>0</v>
      </c>
      <c r="AO39" s="5">
        <f t="shared" si="7"/>
        <v>0</v>
      </c>
      <c r="AP39" s="5">
        <f t="shared" si="8"/>
        <v>0</v>
      </c>
      <c r="AQ39" s="54">
        <f>Medarbejder!F33</f>
        <v>0</v>
      </c>
      <c r="AR39" s="54">
        <f t="shared" si="9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_xlfn.IFS(J$7=Medarbejder!$O$2,Medarbejder!$O34,J$7=Medarbejder!$P$2,Medarbejder!$P34,J$7=Medarbejder!$Q$2,Medarbejder!$Q34,J$7=Medarbejder!$R$2,Medarbejder!$R34,J$7=Medarbejder!$S$2,Medarbejder!$S34,J$7=Medarbejder!$T$2,Medarbejder!$T34,J$7=Medarbejder!$U$2,Medarbejder!$U34)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_xlfn.IFS(Q$7=Medarbejder!$O$2,Medarbejder!$O34,Q$7=Medarbejder!$P$2,Medarbejder!$P34,Q$7=Medarbejder!$Q$2,Medarbejder!$Q34,Q$7=Medarbejder!$R$2,Medarbejder!$R34,Q$7=Medarbejder!$S$2,Medarbejder!$S34,Q$7=Medarbejder!$T$2,Medarbejder!$T34,Q$7=Medarbejder!$U$2,Medarbejder!$U34)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_xlfn.IFS(X$7=Medarbejder!$O$2,Medarbejder!$O34,X$7=Medarbejder!$P$2,Medarbejder!$P34,X$7=Medarbejder!$Q$2,Medarbejder!$Q34,X$7=Medarbejder!$R$2,Medarbejder!$R34,X$7=Medarbejder!$S$2,Medarbejder!$S34,X$7=Medarbejder!$T$2,Medarbejder!$T34,X$7=Medarbejder!$U$2,Medarbejder!$U34)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$7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2"/>
        <v>0</v>
      </c>
      <c r="AJ40" s="90">
        <f>SUMIF($D$7:$AH$7,Medarbejder!$U$2,$D40:$AH40)</f>
        <v>0</v>
      </c>
      <c r="AK40" s="5">
        <f t="shared" si="3"/>
        <v>0</v>
      </c>
      <c r="AL40" s="5">
        <f t="shared" si="4"/>
        <v>0</v>
      </c>
      <c r="AM40" s="5">
        <f t="shared" si="5"/>
        <v>0</v>
      </c>
      <c r="AN40" s="5">
        <f t="shared" si="6"/>
        <v>0</v>
      </c>
      <c r="AO40" s="5">
        <f t="shared" si="7"/>
        <v>0</v>
      </c>
      <c r="AP40" s="5">
        <f t="shared" si="8"/>
        <v>0</v>
      </c>
      <c r="AQ40" s="54">
        <f>Medarbejder!F34</f>
        <v>0</v>
      </c>
      <c r="AR40" s="54">
        <f t="shared" si="9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_xlfn.IFS(J$7=Medarbejder!$O$2,Medarbejder!$O35,J$7=Medarbejder!$P$2,Medarbejder!$P35,J$7=Medarbejder!$Q$2,Medarbejder!$Q35,J$7=Medarbejder!$R$2,Medarbejder!$R35,J$7=Medarbejder!$S$2,Medarbejder!$S35,J$7=Medarbejder!$T$2,Medarbejder!$T35,J$7=Medarbejder!$U$2,Medarbejder!$U35)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_xlfn.IFS(Q$7=Medarbejder!$O$2,Medarbejder!$O35,Q$7=Medarbejder!$P$2,Medarbejder!$P35,Q$7=Medarbejder!$Q$2,Medarbejder!$Q35,Q$7=Medarbejder!$R$2,Medarbejder!$R35,Q$7=Medarbejder!$S$2,Medarbejder!$S35,Q$7=Medarbejder!$T$2,Medarbejder!$T35,Q$7=Medarbejder!$U$2,Medarbejder!$U35)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_xlfn.IFS(X$7=Medarbejder!$O$2,Medarbejder!$O35,X$7=Medarbejder!$P$2,Medarbejder!$P35,X$7=Medarbejder!$Q$2,Medarbejder!$Q35,X$7=Medarbejder!$R$2,Medarbejder!$R35,X$7=Medarbejder!$S$2,Medarbejder!$S35,X$7=Medarbejder!$T$2,Medarbejder!$T35,X$7=Medarbejder!$U$2,Medarbejder!$U35)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$7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2"/>
        <v>0</v>
      </c>
      <c r="AJ41" s="90">
        <f>SUMIF($D$7:$AH$7,Medarbejder!$U$2,$D41:$AH41)</f>
        <v>0</v>
      </c>
      <c r="AK41" s="5">
        <f t="shared" si="3"/>
        <v>0</v>
      </c>
      <c r="AL41" s="5">
        <f t="shared" si="4"/>
        <v>0</v>
      </c>
      <c r="AM41" s="5">
        <f t="shared" si="5"/>
        <v>0</v>
      </c>
      <c r="AN41" s="5">
        <f t="shared" si="6"/>
        <v>0</v>
      </c>
      <c r="AO41" s="5">
        <f t="shared" si="7"/>
        <v>0</v>
      </c>
      <c r="AP41" s="5">
        <f t="shared" si="8"/>
        <v>0</v>
      </c>
      <c r="AQ41" s="54">
        <f>Medarbejder!F35</f>
        <v>0</v>
      </c>
      <c r="AR41" s="54">
        <f t="shared" si="9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_xlfn.IFS(J$7=Medarbejder!$O$2,Medarbejder!$O36,J$7=Medarbejder!$P$2,Medarbejder!$P36,J$7=Medarbejder!$Q$2,Medarbejder!$Q36,J$7=Medarbejder!$R$2,Medarbejder!$R36,J$7=Medarbejder!$S$2,Medarbejder!$S36,J$7=Medarbejder!$T$2,Medarbejder!$T36,J$7=Medarbejder!$U$2,Medarbejder!$U36)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_xlfn.IFS(Q$7=Medarbejder!$O$2,Medarbejder!$O36,Q$7=Medarbejder!$P$2,Medarbejder!$P36,Q$7=Medarbejder!$Q$2,Medarbejder!$Q36,Q$7=Medarbejder!$R$2,Medarbejder!$R36,Q$7=Medarbejder!$S$2,Medarbejder!$S36,Q$7=Medarbejder!$T$2,Medarbejder!$T36,Q$7=Medarbejder!$U$2,Medarbejder!$U36)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_xlfn.IFS(X$7=Medarbejder!$O$2,Medarbejder!$O36,X$7=Medarbejder!$P$2,Medarbejder!$P36,X$7=Medarbejder!$Q$2,Medarbejder!$Q36,X$7=Medarbejder!$R$2,Medarbejder!$R36,X$7=Medarbejder!$S$2,Medarbejder!$S36,X$7=Medarbejder!$T$2,Medarbejder!$T36,X$7=Medarbejder!$U$2,Medarbejder!$U36)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$7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2"/>
        <v>0</v>
      </c>
      <c r="AJ42" s="90">
        <f>SUMIF($D$7:$AH$7,Medarbejder!$U$2,$D42:$AH42)</f>
        <v>0</v>
      </c>
      <c r="AK42" s="5">
        <f t="shared" si="3"/>
        <v>0</v>
      </c>
      <c r="AL42" s="5">
        <f t="shared" si="4"/>
        <v>0</v>
      </c>
      <c r="AM42" s="5">
        <f t="shared" si="5"/>
        <v>0</v>
      </c>
      <c r="AN42" s="5">
        <f t="shared" si="6"/>
        <v>0</v>
      </c>
      <c r="AO42" s="5">
        <f t="shared" si="7"/>
        <v>0</v>
      </c>
      <c r="AP42" s="5">
        <f t="shared" si="8"/>
        <v>0</v>
      </c>
      <c r="AQ42" s="54">
        <f>Medarbejder!F36</f>
        <v>0</v>
      </c>
      <c r="AR42" s="54">
        <f t="shared" si="9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_xlfn.IFS(J$7=Medarbejder!$O$2,Medarbejder!$O37,J$7=Medarbejder!$P$2,Medarbejder!$P37,J$7=Medarbejder!$Q$2,Medarbejder!$Q37,J$7=Medarbejder!$R$2,Medarbejder!$R37,J$7=Medarbejder!$S$2,Medarbejder!$S37,J$7=Medarbejder!$T$2,Medarbejder!$T37,J$7=Medarbejder!$U$2,Medarbejder!$U37)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_xlfn.IFS(Q$7=Medarbejder!$O$2,Medarbejder!$O37,Q$7=Medarbejder!$P$2,Medarbejder!$P37,Q$7=Medarbejder!$Q$2,Medarbejder!$Q37,Q$7=Medarbejder!$R$2,Medarbejder!$R37,Q$7=Medarbejder!$S$2,Medarbejder!$S37,Q$7=Medarbejder!$T$2,Medarbejder!$T37,Q$7=Medarbejder!$U$2,Medarbejder!$U37)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_xlfn.IFS(X$7=Medarbejder!$O$2,Medarbejder!$O37,X$7=Medarbejder!$P$2,Medarbejder!$P37,X$7=Medarbejder!$Q$2,Medarbejder!$Q37,X$7=Medarbejder!$R$2,Medarbejder!$R37,X$7=Medarbejder!$S$2,Medarbejder!$S37,X$7=Medarbejder!$T$2,Medarbejder!$T37,X$7=Medarbejder!$U$2,Medarbejder!$U37)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$7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2"/>
        <v>0</v>
      </c>
      <c r="AJ43" s="90">
        <f>SUMIF($D$7:$AH$7,Medarbejder!$U$2,$D43:$AH43)</f>
        <v>0</v>
      </c>
      <c r="AK43" s="5">
        <f t="shared" si="3"/>
        <v>0</v>
      </c>
      <c r="AL43" s="5">
        <f t="shared" si="4"/>
        <v>0</v>
      </c>
      <c r="AM43" s="5">
        <f t="shared" si="5"/>
        <v>0</v>
      </c>
      <c r="AN43" s="5">
        <f t="shared" si="6"/>
        <v>0</v>
      </c>
      <c r="AO43" s="5">
        <f t="shared" si="7"/>
        <v>0</v>
      </c>
      <c r="AP43" s="5">
        <f t="shared" si="8"/>
        <v>0</v>
      </c>
      <c r="AQ43" s="54">
        <f>Medarbejder!F37</f>
        <v>0</v>
      </c>
      <c r="AR43" s="54">
        <f t="shared" si="9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_xlfn.IFS(J$7=Medarbejder!$O$2,Medarbejder!$O38,J$7=Medarbejder!$P$2,Medarbejder!$P38,J$7=Medarbejder!$Q$2,Medarbejder!$Q38,J$7=Medarbejder!$R$2,Medarbejder!$R38,J$7=Medarbejder!$S$2,Medarbejder!$S38,J$7=Medarbejder!$T$2,Medarbejder!$T38,J$7=Medarbejder!$U$2,Medarbejder!$U38)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_xlfn.IFS(Q$7=Medarbejder!$O$2,Medarbejder!$O38,Q$7=Medarbejder!$P$2,Medarbejder!$P38,Q$7=Medarbejder!$Q$2,Medarbejder!$Q38,Q$7=Medarbejder!$R$2,Medarbejder!$R38,Q$7=Medarbejder!$S$2,Medarbejder!$S38,Q$7=Medarbejder!$T$2,Medarbejder!$T38,Q$7=Medarbejder!$U$2,Medarbejder!$U38)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_xlfn.IFS(X$7=Medarbejder!$O$2,Medarbejder!$O38,X$7=Medarbejder!$P$2,Medarbejder!$P38,X$7=Medarbejder!$Q$2,Medarbejder!$Q38,X$7=Medarbejder!$R$2,Medarbejder!$R38,X$7=Medarbejder!$S$2,Medarbejder!$S38,X$7=Medarbejder!$T$2,Medarbejder!$T38,X$7=Medarbejder!$U$2,Medarbejder!$U38)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$7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2"/>
        <v>0</v>
      </c>
      <c r="AJ44" s="90">
        <f>SUMIF($D$7:$AH$7,Medarbejder!$U$2,$D44:$AH44)</f>
        <v>0</v>
      </c>
      <c r="AK44" s="5">
        <f t="shared" si="3"/>
        <v>0</v>
      </c>
      <c r="AL44" s="5">
        <f t="shared" si="4"/>
        <v>0</v>
      </c>
      <c r="AM44" s="5">
        <f t="shared" si="5"/>
        <v>0</v>
      </c>
      <c r="AN44" s="5">
        <f t="shared" si="6"/>
        <v>0</v>
      </c>
      <c r="AO44" s="5">
        <f t="shared" si="7"/>
        <v>0</v>
      </c>
      <c r="AP44" s="5">
        <f t="shared" si="8"/>
        <v>0</v>
      </c>
      <c r="AQ44" s="54">
        <f>Medarbejder!F38</f>
        <v>0</v>
      </c>
      <c r="AR44" s="54">
        <f t="shared" si="9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_xlfn.IFS(J$7=Medarbejder!$O$2,Medarbejder!$O39,J$7=Medarbejder!$P$2,Medarbejder!$P39,J$7=Medarbejder!$Q$2,Medarbejder!$Q39,J$7=Medarbejder!$R$2,Medarbejder!$R39,J$7=Medarbejder!$S$2,Medarbejder!$S39,J$7=Medarbejder!$T$2,Medarbejder!$T39,J$7=Medarbejder!$U$2,Medarbejder!$U39)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_xlfn.IFS(Q$7=Medarbejder!$O$2,Medarbejder!$O39,Q$7=Medarbejder!$P$2,Medarbejder!$P39,Q$7=Medarbejder!$Q$2,Medarbejder!$Q39,Q$7=Medarbejder!$R$2,Medarbejder!$R39,Q$7=Medarbejder!$S$2,Medarbejder!$S39,Q$7=Medarbejder!$T$2,Medarbejder!$T39,Q$7=Medarbejder!$U$2,Medarbejder!$U39)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_xlfn.IFS(X$7=Medarbejder!$O$2,Medarbejder!$O39,X$7=Medarbejder!$P$2,Medarbejder!$P39,X$7=Medarbejder!$Q$2,Medarbejder!$Q39,X$7=Medarbejder!$R$2,Medarbejder!$R39,X$7=Medarbejder!$S$2,Medarbejder!$S39,X$7=Medarbejder!$T$2,Medarbejder!$T39,X$7=Medarbejder!$U$2,Medarbejder!$U39)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$7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2"/>
        <v>0</v>
      </c>
      <c r="AJ45" s="90">
        <f>SUMIF($D$7:$AH$7,Medarbejder!$U$2,$D45:$AH45)</f>
        <v>0</v>
      </c>
      <c r="AK45" s="5">
        <f t="shared" si="3"/>
        <v>0</v>
      </c>
      <c r="AL45" s="5">
        <f t="shared" si="4"/>
        <v>0</v>
      </c>
      <c r="AM45" s="5">
        <f t="shared" si="5"/>
        <v>0</v>
      </c>
      <c r="AN45" s="5">
        <f t="shared" si="6"/>
        <v>0</v>
      </c>
      <c r="AO45" s="5">
        <f t="shared" si="7"/>
        <v>0</v>
      </c>
      <c r="AP45" s="5">
        <f t="shared" si="8"/>
        <v>0</v>
      </c>
      <c r="AQ45" s="54">
        <f>Medarbejder!F39</f>
        <v>0</v>
      </c>
      <c r="AR45" s="54">
        <f t="shared" si="9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_xlfn.IFS(J$7=Medarbejder!$O$2,Medarbejder!$O40,J$7=Medarbejder!$P$2,Medarbejder!$P40,J$7=Medarbejder!$Q$2,Medarbejder!$Q40,J$7=Medarbejder!$R$2,Medarbejder!$R40,J$7=Medarbejder!$S$2,Medarbejder!$S40,J$7=Medarbejder!$T$2,Medarbejder!$T40,J$7=Medarbejder!$U$2,Medarbejder!$U40)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_xlfn.IFS(Q$7=Medarbejder!$O$2,Medarbejder!$O40,Q$7=Medarbejder!$P$2,Medarbejder!$P40,Q$7=Medarbejder!$Q$2,Medarbejder!$Q40,Q$7=Medarbejder!$R$2,Medarbejder!$R40,Q$7=Medarbejder!$S$2,Medarbejder!$S40,Q$7=Medarbejder!$T$2,Medarbejder!$T40,Q$7=Medarbejder!$U$2,Medarbejder!$U40)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_xlfn.IFS(X$7=Medarbejder!$O$2,Medarbejder!$O40,X$7=Medarbejder!$P$2,Medarbejder!$P40,X$7=Medarbejder!$Q$2,Medarbejder!$Q40,X$7=Medarbejder!$R$2,Medarbejder!$R40,X$7=Medarbejder!$S$2,Medarbejder!$S40,X$7=Medarbejder!$T$2,Medarbejder!$T40,X$7=Medarbejder!$U$2,Medarbejder!$U40)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$7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2"/>
        <v>0</v>
      </c>
      <c r="AJ46" s="90">
        <f>SUMIF($D$7:$AH$7,Medarbejder!$U$2,$D46:$AH46)</f>
        <v>0</v>
      </c>
      <c r="AK46" s="5">
        <f t="shared" si="3"/>
        <v>0</v>
      </c>
      <c r="AL46" s="5">
        <f t="shared" si="4"/>
        <v>0</v>
      </c>
      <c r="AM46" s="5">
        <f t="shared" si="5"/>
        <v>0</v>
      </c>
      <c r="AN46" s="5">
        <f t="shared" si="6"/>
        <v>0</v>
      </c>
      <c r="AO46" s="5">
        <f t="shared" si="7"/>
        <v>0</v>
      </c>
      <c r="AP46" s="5">
        <f t="shared" si="8"/>
        <v>0</v>
      </c>
      <c r="AQ46" s="54">
        <f>Medarbejder!F40</f>
        <v>0</v>
      </c>
      <c r="AR46" s="54">
        <f t="shared" si="9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_xlfn.IFS(J$7=Medarbejder!$O$2,Medarbejder!$O41,J$7=Medarbejder!$P$2,Medarbejder!$P41,J$7=Medarbejder!$Q$2,Medarbejder!$Q41,J$7=Medarbejder!$R$2,Medarbejder!$R41,J$7=Medarbejder!$S$2,Medarbejder!$S41,J$7=Medarbejder!$T$2,Medarbejder!$T41,J$7=Medarbejder!$U$2,Medarbejder!$U41)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_xlfn.IFS(Q$7=Medarbejder!$O$2,Medarbejder!$O41,Q$7=Medarbejder!$P$2,Medarbejder!$P41,Q$7=Medarbejder!$Q$2,Medarbejder!$Q41,Q$7=Medarbejder!$R$2,Medarbejder!$R41,Q$7=Medarbejder!$S$2,Medarbejder!$S41,Q$7=Medarbejder!$T$2,Medarbejder!$T41,Q$7=Medarbejder!$U$2,Medarbejder!$U41)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_xlfn.IFS(X$7=Medarbejder!$O$2,Medarbejder!$O41,X$7=Medarbejder!$P$2,Medarbejder!$P41,X$7=Medarbejder!$Q$2,Medarbejder!$Q41,X$7=Medarbejder!$R$2,Medarbejder!$R41,X$7=Medarbejder!$S$2,Medarbejder!$S41,X$7=Medarbejder!$T$2,Medarbejder!$T41,X$7=Medarbejder!$U$2,Medarbejder!$U41)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$7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2"/>
        <v>0</v>
      </c>
      <c r="AJ47" s="90">
        <f>SUMIF($D$7:$AH$7,Medarbejder!$U$2,$D47:$AH47)</f>
        <v>0</v>
      </c>
      <c r="AK47" s="5">
        <f t="shared" si="3"/>
        <v>0</v>
      </c>
      <c r="AL47" s="5">
        <f t="shared" si="4"/>
        <v>0</v>
      </c>
      <c r="AM47" s="5">
        <f t="shared" si="5"/>
        <v>0</v>
      </c>
      <c r="AN47" s="5">
        <f t="shared" si="6"/>
        <v>0</v>
      </c>
      <c r="AO47" s="5">
        <f t="shared" si="7"/>
        <v>0</v>
      </c>
      <c r="AP47" s="5">
        <f t="shared" si="8"/>
        <v>0</v>
      </c>
      <c r="AQ47" s="54">
        <f>Medarbejder!F41</f>
        <v>0</v>
      </c>
      <c r="AR47" s="54">
        <f t="shared" si="9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_xlfn.IFS(J$7=Medarbejder!$O$2,Medarbejder!$O42,J$7=Medarbejder!$P$2,Medarbejder!$P42,J$7=Medarbejder!$Q$2,Medarbejder!$Q42,J$7=Medarbejder!$R$2,Medarbejder!$R42,J$7=Medarbejder!$S$2,Medarbejder!$S42,J$7=Medarbejder!$T$2,Medarbejder!$T42,J$7=Medarbejder!$U$2,Medarbejder!$U42)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_xlfn.IFS(Q$7=Medarbejder!$O$2,Medarbejder!$O42,Q$7=Medarbejder!$P$2,Medarbejder!$P42,Q$7=Medarbejder!$Q$2,Medarbejder!$Q42,Q$7=Medarbejder!$R$2,Medarbejder!$R42,Q$7=Medarbejder!$S$2,Medarbejder!$S42,Q$7=Medarbejder!$T$2,Medarbejder!$T42,Q$7=Medarbejder!$U$2,Medarbejder!$U42)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_xlfn.IFS(X$7=Medarbejder!$O$2,Medarbejder!$O42,X$7=Medarbejder!$P$2,Medarbejder!$P42,X$7=Medarbejder!$Q$2,Medarbejder!$Q42,X$7=Medarbejder!$R$2,Medarbejder!$R42,X$7=Medarbejder!$S$2,Medarbejder!$S42,X$7=Medarbejder!$T$2,Medarbejder!$T42,X$7=Medarbejder!$U$2,Medarbejder!$U42)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$7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2"/>
        <v>0</v>
      </c>
      <c r="AJ48" s="90">
        <f>SUMIF($D$7:$AH$7,Medarbejder!$U$2,$D48:$AH48)</f>
        <v>0</v>
      </c>
      <c r="AK48" s="5">
        <f t="shared" si="3"/>
        <v>0</v>
      </c>
      <c r="AL48" s="5">
        <f t="shared" si="4"/>
        <v>0</v>
      </c>
      <c r="AM48" s="5">
        <f t="shared" si="5"/>
        <v>0</v>
      </c>
      <c r="AN48" s="5">
        <f t="shared" si="6"/>
        <v>0</v>
      </c>
      <c r="AO48" s="5">
        <f t="shared" si="7"/>
        <v>0</v>
      </c>
      <c r="AP48" s="5">
        <f t="shared" si="8"/>
        <v>0</v>
      </c>
      <c r="AQ48" s="54">
        <f>Medarbejder!F42</f>
        <v>0</v>
      </c>
      <c r="AR48" s="54">
        <f t="shared" si="9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_xlfn.IFS(J$7=Medarbejder!$O$2,Medarbejder!$O43,J$7=Medarbejder!$P$2,Medarbejder!$P43,J$7=Medarbejder!$Q$2,Medarbejder!$Q43,J$7=Medarbejder!$R$2,Medarbejder!$R43,J$7=Medarbejder!$S$2,Medarbejder!$S43,J$7=Medarbejder!$T$2,Medarbejder!$T43,J$7=Medarbejder!$U$2,Medarbejder!$U43)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_xlfn.IFS(Q$7=Medarbejder!$O$2,Medarbejder!$O43,Q$7=Medarbejder!$P$2,Medarbejder!$P43,Q$7=Medarbejder!$Q$2,Medarbejder!$Q43,Q$7=Medarbejder!$R$2,Medarbejder!$R43,Q$7=Medarbejder!$S$2,Medarbejder!$S43,Q$7=Medarbejder!$T$2,Medarbejder!$T43,Q$7=Medarbejder!$U$2,Medarbejder!$U43)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_xlfn.IFS(X$7=Medarbejder!$O$2,Medarbejder!$O43,X$7=Medarbejder!$P$2,Medarbejder!$P43,X$7=Medarbejder!$Q$2,Medarbejder!$Q43,X$7=Medarbejder!$R$2,Medarbejder!$R43,X$7=Medarbejder!$S$2,Medarbejder!$S43,X$7=Medarbejder!$T$2,Medarbejder!$T43,X$7=Medarbejder!$U$2,Medarbejder!$U43)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$7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2"/>
        <v>0</v>
      </c>
      <c r="AJ49" s="90">
        <f>SUMIF($D$7:$AH$7,Medarbejder!$U$2,$D49:$AH49)</f>
        <v>0</v>
      </c>
      <c r="AK49" s="5">
        <f t="shared" si="3"/>
        <v>0</v>
      </c>
      <c r="AL49" s="5">
        <f t="shared" si="4"/>
        <v>0</v>
      </c>
      <c r="AM49" s="5">
        <f t="shared" si="5"/>
        <v>0</v>
      </c>
      <c r="AN49" s="5">
        <f t="shared" si="6"/>
        <v>0</v>
      </c>
      <c r="AO49" s="5">
        <f t="shared" si="7"/>
        <v>0</v>
      </c>
      <c r="AP49" s="5">
        <f t="shared" si="8"/>
        <v>0</v>
      </c>
      <c r="AQ49" s="54">
        <f>Medarbejder!F43</f>
        <v>0</v>
      </c>
      <c r="AR49" s="54">
        <f t="shared" si="9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_xlfn.IFS(J$7=Medarbejder!$O$2,Medarbejder!$O44,J$7=Medarbejder!$P$2,Medarbejder!$P44,J$7=Medarbejder!$Q$2,Medarbejder!$Q44,J$7=Medarbejder!$R$2,Medarbejder!$R44,J$7=Medarbejder!$S$2,Medarbejder!$S44,J$7=Medarbejder!$T$2,Medarbejder!$T44,J$7=Medarbejder!$U$2,Medarbejder!$U44)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_xlfn.IFS(Q$7=Medarbejder!$O$2,Medarbejder!$O44,Q$7=Medarbejder!$P$2,Medarbejder!$P44,Q$7=Medarbejder!$Q$2,Medarbejder!$Q44,Q$7=Medarbejder!$R$2,Medarbejder!$R44,Q$7=Medarbejder!$S$2,Medarbejder!$S44,Q$7=Medarbejder!$T$2,Medarbejder!$T44,Q$7=Medarbejder!$U$2,Medarbejder!$U44)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_xlfn.IFS(X$7=Medarbejder!$O$2,Medarbejder!$O44,X$7=Medarbejder!$P$2,Medarbejder!$P44,X$7=Medarbejder!$Q$2,Medarbejder!$Q44,X$7=Medarbejder!$R$2,Medarbejder!$R44,X$7=Medarbejder!$S$2,Medarbejder!$S44,X$7=Medarbejder!$T$2,Medarbejder!$T44,X$7=Medarbejder!$U$2,Medarbejder!$U44)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$7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2"/>
        <v>0</v>
      </c>
      <c r="AJ50" s="90">
        <f>SUMIF($D$7:$AH$7,Medarbejder!$U$2,$D50:$AH50)</f>
        <v>0</v>
      </c>
      <c r="AK50" s="5">
        <f t="shared" si="3"/>
        <v>0</v>
      </c>
      <c r="AL50" s="5">
        <f t="shared" si="4"/>
        <v>0</v>
      </c>
      <c r="AM50" s="5">
        <f t="shared" si="5"/>
        <v>0</v>
      </c>
      <c r="AN50" s="5">
        <f t="shared" si="6"/>
        <v>0</v>
      </c>
      <c r="AO50" s="5">
        <f t="shared" si="7"/>
        <v>0</v>
      </c>
      <c r="AP50" s="5">
        <f t="shared" si="8"/>
        <v>0</v>
      </c>
      <c r="AQ50" s="54">
        <f>Medarbejder!F44</f>
        <v>0</v>
      </c>
      <c r="AR50" s="54">
        <f t="shared" si="9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_xlfn.IFS(J$7=Medarbejder!$O$2,Medarbejder!$O45,J$7=Medarbejder!$P$2,Medarbejder!$P45,J$7=Medarbejder!$Q$2,Medarbejder!$Q45,J$7=Medarbejder!$R$2,Medarbejder!$R45,J$7=Medarbejder!$S$2,Medarbejder!$S45,J$7=Medarbejder!$T$2,Medarbejder!$T45,J$7=Medarbejder!$U$2,Medarbejder!$U45)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_xlfn.IFS(Q$7=Medarbejder!$O$2,Medarbejder!$O45,Q$7=Medarbejder!$P$2,Medarbejder!$P45,Q$7=Medarbejder!$Q$2,Medarbejder!$Q45,Q$7=Medarbejder!$R$2,Medarbejder!$R45,Q$7=Medarbejder!$S$2,Medarbejder!$S45,Q$7=Medarbejder!$T$2,Medarbejder!$T45,Q$7=Medarbejder!$U$2,Medarbejder!$U45)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_xlfn.IFS(X$7=Medarbejder!$O$2,Medarbejder!$O45,X$7=Medarbejder!$P$2,Medarbejder!$P45,X$7=Medarbejder!$Q$2,Medarbejder!$Q45,X$7=Medarbejder!$R$2,Medarbejder!$R45,X$7=Medarbejder!$S$2,Medarbejder!$S45,X$7=Medarbejder!$T$2,Medarbejder!$T45,X$7=Medarbejder!$U$2,Medarbejder!$U45)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$7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2"/>
        <v>0</v>
      </c>
      <c r="AJ51" s="90">
        <f>SUMIF($D$7:$AH$7,Medarbejder!$U$2,$D51:$AH51)</f>
        <v>0</v>
      </c>
      <c r="AK51" s="5">
        <f t="shared" si="3"/>
        <v>0</v>
      </c>
      <c r="AL51" s="5">
        <f t="shared" si="4"/>
        <v>0</v>
      </c>
      <c r="AM51" s="5">
        <f t="shared" si="5"/>
        <v>0</v>
      </c>
      <c r="AN51" s="5">
        <f t="shared" si="6"/>
        <v>0</v>
      </c>
      <c r="AO51" s="5">
        <f t="shared" si="7"/>
        <v>0</v>
      </c>
      <c r="AP51" s="5">
        <f t="shared" si="8"/>
        <v>0</v>
      </c>
      <c r="AQ51" s="54">
        <f>Medarbejder!F45</f>
        <v>0</v>
      </c>
      <c r="AR51" s="54">
        <f t="shared" si="9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_xlfn.IFS(J$7=Medarbejder!$O$2,Medarbejder!$O46,J$7=Medarbejder!$P$2,Medarbejder!$P46,J$7=Medarbejder!$Q$2,Medarbejder!$Q46,J$7=Medarbejder!$R$2,Medarbejder!$R46,J$7=Medarbejder!$S$2,Medarbejder!$S46,J$7=Medarbejder!$T$2,Medarbejder!$T46,J$7=Medarbejder!$U$2,Medarbejder!$U46)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_xlfn.IFS(Q$7=Medarbejder!$O$2,Medarbejder!$O46,Q$7=Medarbejder!$P$2,Medarbejder!$P46,Q$7=Medarbejder!$Q$2,Medarbejder!$Q46,Q$7=Medarbejder!$R$2,Medarbejder!$R46,Q$7=Medarbejder!$S$2,Medarbejder!$S46,Q$7=Medarbejder!$T$2,Medarbejder!$T46,Q$7=Medarbejder!$U$2,Medarbejder!$U46)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_xlfn.IFS(X$7=Medarbejder!$O$2,Medarbejder!$O46,X$7=Medarbejder!$P$2,Medarbejder!$P46,X$7=Medarbejder!$Q$2,Medarbejder!$Q46,X$7=Medarbejder!$R$2,Medarbejder!$R46,X$7=Medarbejder!$S$2,Medarbejder!$S46,X$7=Medarbejder!$T$2,Medarbejder!$T46,X$7=Medarbejder!$U$2,Medarbejder!$U46)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$7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2"/>
        <v>0</v>
      </c>
      <c r="AJ52" s="90">
        <f>SUMIF($D$7:$AH$7,Medarbejder!$U$2,$D52:$AH52)</f>
        <v>0</v>
      </c>
      <c r="AK52" s="5">
        <f t="shared" si="3"/>
        <v>0</v>
      </c>
      <c r="AL52" s="5">
        <f t="shared" si="4"/>
        <v>0</v>
      </c>
      <c r="AM52" s="5">
        <f t="shared" si="5"/>
        <v>0</v>
      </c>
      <c r="AN52" s="5">
        <f t="shared" si="6"/>
        <v>0</v>
      </c>
      <c r="AO52" s="5">
        <f t="shared" si="7"/>
        <v>0</v>
      </c>
      <c r="AP52" s="5">
        <f t="shared" si="8"/>
        <v>0</v>
      </c>
      <c r="AQ52" s="54">
        <f>Medarbejder!F46</f>
        <v>0</v>
      </c>
      <c r="AR52" s="54">
        <f t="shared" si="9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_xlfn.IFS(J$7=Medarbejder!$O$2,Medarbejder!$O47,J$7=Medarbejder!$P$2,Medarbejder!$P47,J$7=Medarbejder!$Q$2,Medarbejder!$Q47,J$7=Medarbejder!$R$2,Medarbejder!$R47,J$7=Medarbejder!$S$2,Medarbejder!$S47,J$7=Medarbejder!$T$2,Medarbejder!$T47,J$7=Medarbejder!$U$2,Medarbejder!$U47)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_xlfn.IFS(Q$7=Medarbejder!$O$2,Medarbejder!$O47,Q$7=Medarbejder!$P$2,Medarbejder!$P47,Q$7=Medarbejder!$Q$2,Medarbejder!$Q47,Q$7=Medarbejder!$R$2,Medarbejder!$R47,Q$7=Medarbejder!$S$2,Medarbejder!$S47,Q$7=Medarbejder!$T$2,Medarbejder!$T47,Q$7=Medarbejder!$U$2,Medarbejder!$U47)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_xlfn.IFS(X$7=Medarbejder!$O$2,Medarbejder!$O47,X$7=Medarbejder!$P$2,Medarbejder!$P47,X$7=Medarbejder!$Q$2,Medarbejder!$Q47,X$7=Medarbejder!$R$2,Medarbejder!$R47,X$7=Medarbejder!$S$2,Medarbejder!$S47,X$7=Medarbejder!$T$2,Medarbejder!$T47,X$7=Medarbejder!$U$2,Medarbejder!$U47)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$7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2"/>
        <v>0</v>
      </c>
      <c r="AJ53" s="90">
        <f>SUMIF($D$7:$AH$7,Medarbejder!$U$2,$D53:$AH53)</f>
        <v>0</v>
      </c>
      <c r="AK53" s="5">
        <f t="shared" si="3"/>
        <v>0</v>
      </c>
      <c r="AL53" s="5">
        <f t="shared" si="4"/>
        <v>0</v>
      </c>
      <c r="AM53" s="5">
        <f t="shared" si="5"/>
        <v>0</v>
      </c>
      <c r="AN53" s="5">
        <f t="shared" si="6"/>
        <v>0</v>
      </c>
      <c r="AO53" s="5">
        <f t="shared" si="7"/>
        <v>0</v>
      </c>
      <c r="AP53" s="5">
        <f t="shared" si="8"/>
        <v>0</v>
      </c>
      <c r="AQ53" s="54">
        <f>Medarbejder!F47</f>
        <v>0</v>
      </c>
      <c r="AR53" s="54">
        <f t="shared" si="9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_xlfn.IFS(J$7=Medarbejder!$O$2,Medarbejder!$O48,J$7=Medarbejder!$P$2,Medarbejder!$P48,J$7=Medarbejder!$Q$2,Medarbejder!$Q48,J$7=Medarbejder!$R$2,Medarbejder!$R48,J$7=Medarbejder!$S$2,Medarbejder!$S48,J$7=Medarbejder!$T$2,Medarbejder!$T48,J$7=Medarbejder!$U$2,Medarbejder!$U48)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_xlfn.IFS(Q$7=Medarbejder!$O$2,Medarbejder!$O48,Q$7=Medarbejder!$P$2,Medarbejder!$P48,Q$7=Medarbejder!$Q$2,Medarbejder!$Q48,Q$7=Medarbejder!$R$2,Medarbejder!$R48,Q$7=Medarbejder!$S$2,Medarbejder!$S48,Q$7=Medarbejder!$T$2,Medarbejder!$T48,Q$7=Medarbejder!$U$2,Medarbejder!$U48)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_xlfn.IFS(X$7=Medarbejder!$O$2,Medarbejder!$O48,X$7=Medarbejder!$P$2,Medarbejder!$P48,X$7=Medarbejder!$Q$2,Medarbejder!$Q48,X$7=Medarbejder!$R$2,Medarbejder!$R48,X$7=Medarbejder!$S$2,Medarbejder!$S48,X$7=Medarbejder!$T$2,Medarbejder!$T48,X$7=Medarbejder!$U$2,Medarbejder!$U48)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$7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2"/>
        <v>0</v>
      </c>
      <c r="AJ54" s="90">
        <f>SUMIF($D$7:$AH$7,Medarbejder!$U$2,$D54:$AH54)</f>
        <v>0</v>
      </c>
      <c r="AK54" s="5">
        <f t="shared" si="3"/>
        <v>0</v>
      </c>
      <c r="AL54" s="5">
        <f t="shared" si="4"/>
        <v>0</v>
      </c>
      <c r="AM54" s="5">
        <f t="shared" si="5"/>
        <v>0</v>
      </c>
      <c r="AN54" s="5">
        <f t="shared" si="6"/>
        <v>0</v>
      </c>
      <c r="AO54" s="5">
        <f t="shared" si="7"/>
        <v>0</v>
      </c>
      <c r="AP54" s="5">
        <f t="shared" si="8"/>
        <v>0</v>
      </c>
      <c r="AQ54" s="54">
        <f>Medarbejder!F48</f>
        <v>0</v>
      </c>
      <c r="AR54" s="54">
        <f t="shared" si="9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_xlfn.IFS(J$7=Medarbejder!$O$2,Medarbejder!$O49,J$7=Medarbejder!$P$2,Medarbejder!$P49,J$7=Medarbejder!$Q$2,Medarbejder!$Q49,J$7=Medarbejder!$R$2,Medarbejder!$R49,J$7=Medarbejder!$S$2,Medarbejder!$S49,J$7=Medarbejder!$T$2,Medarbejder!$T49,J$7=Medarbejder!$U$2,Medarbejder!$U49)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_xlfn.IFS(Q$7=Medarbejder!$O$2,Medarbejder!$O49,Q$7=Medarbejder!$P$2,Medarbejder!$P49,Q$7=Medarbejder!$Q$2,Medarbejder!$Q49,Q$7=Medarbejder!$R$2,Medarbejder!$R49,Q$7=Medarbejder!$S$2,Medarbejder!$S49,Q$7=Medarbejder!$T$2,Medarbejder!$T49,Q$7=Medarbejder!$U$2,Medarbejder!$U49)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_xlfn.IFS(X$7=Medarbejder!$O$2,Medarbejder!$O49,X$7=Medarbejder!$P$2,Medarbejder!$P49,X$7=Medarbejder!$Q$2,Medarbejder!$Q49,X$7=Medarbejder!$R$2,Medarbejder!$R49,X$7=Medarbejder!$S$2,Medarbejder!$S49,X$7=Medarbejder!$T$2,Medarbejder!$T49,X$7=Medarbejder!$U$2,Medarbejder!$U49)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$7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2"/>
        <v>0</v>
      </c>
      <c r="AJ55" s="90">
        <f>SUMIF($D$7:$AH$7,Medarbejder!$U$2,$D55:$AH55)</f>
        <v>0</v>
      </c>
      <c r="AK55" s="5">
        <f t="shared" si="3"/>
        <v>0</v>
      </c>
      <c r="AL55" s="5">
        <f t="shared" si="4"/>
        <v>0</v>
      </c>
      <c r="AM55" s="5">
        <f t="shared" si="5"/>
        <v>0</v>
      </c>
      <c r="AN55" s="5">
        <f t="shared" si="6"/>
        <v>0</v>
      </c>
      <c r="AO55" s="5">
        <f t="shared" si="7"/>
        <v>0</v>
      </c>
      <c r="AP55" s="5">
        <f t="shared" si="8"/>
        <v>0</v>
      </c>
      <c r="AQ55" s="54">
        <f>Medarbejder!F49</f>
        <v>0</v>
      </c>
      <c r="AR55" s="54">
        <f t="shared" si="9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_xlfn.IFS(J$7=Medarbejder!$O$2,Medarbejder!$O50,J$7=Medarbejder!$P$2,Medarbejder!$P50,J$7=Medarbejder!$Q$2,Medarbejder!$Q50,J$7=Medarbejder!$R$2,Medarbejder!$R50,J$7=Medarbejder!$S$2,Medarbejder!$S50,J$7=Medarbejder!$T$2,Medarbejder!$T50,J$7=Medarbejder!$U$2,Medarbejder!$U50)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_xlfn.IFS(Q$7=Medarbejder!$O$2,Medarbejder!$O50,Q$7=Medarbejder!$P$2,Medarbejder!$P50,Q$7=Medarbejder!$Q$2,Medarbejder!$Q50,Q$7=Medarbejder!$R$2,Medarbejder!$R50,Q$7=Medarbejder!$S$2,Medarbejder!$S50,Q$7=Medarbejder!$T$2,Medarbejder!$T50,Q$7=Medarbejder!$U$2,Medarbejder!$U50)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_xlfn.IFS(X$7=Medarbejder!$O$2,Medarbejder!$O50,X$7=Medarbejder!$P$2,Medarbejder!$P50,X$7=Medarbejder!$Q$2,Medarbejder!$Q50,X$7=Medarbejder!$R$2,Medarbejder!$R50,X$7=Medarbejder!$S$2,Medarbejder!$S50,X$7=Medarbejder!$T$2,Medarbejder!$T50,X$7=Medarbejder!$U$2,Medarbejder!$U50)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$7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2"/>
        <v>0</v>
      </c>
      <c r="AJ56" s="90">
        <f>SUMIF($D$7:$AH$7,Medarbejder!$U$2,$D56:$AH56)</f>
        <v>0</v>
      </c>
      <c r="AK56" s="5">
        <f t="shared" si="3"/>
        <v>0</v>
      </c>
      <c r="AL56" s="5">
        <f t="shared" si="4"/>
        <v>0</v>
      </c>
      <c r="AM56" s="5">
        <f t="shared" si="5"/>
        <v>0</v>
      </c>
      <c r="AN56" s="5">
        <f t="shared" si="6"/>
        <v>0</v>
      </c>
      <c r="AO56" s="5">
        <f t="shared" si="7"/>
        <v>0</v>
      </c>
      <c r="AP56" s="5">
        <f t="shared" si="8"/>
        <v>0</v>
      </c>
      <c r="AQ56" s="54">
        <f>Medarbejder!F50</f>
        <v>0</v>
      </c>
      <c r="AR56" s="54">
        <f t="shared" si="9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_xlfn.IFS(J$7=Medarbejder!$O$2,Medarbejder!$O51,J$7=Medarbejder!$P$2,Medarbejder!$P51,J$7=Medarbejder!$Q$2,Medarbejder!$Q51,J$7=Medarbejder!$R$2,Medarbejder!$R51,J$7=Medarbejder!$S$2,Medarbejder!$S51,J$7=Medarbejder!$T$2,Medarbejder!$T51,J$7=Medarbejder!$U$2,Medarbejder!$U51)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_xlfn.IFS(Q$7=Medarbejder!$O$2,Medarbejder!$O51,Q$7=Medarbejder!$P$2,Medarbejder!$P51,Q$7=Medarbejder!$Q$2,Medarbejder!$Q51,Q$7=Medarbejder!$R$2,Medarbejder!$R51,Q$7=Medarbejder!$S$2,Medarbejder!$S51,Q$7=Medarbejder!$T$2,Medarbejder!$T51,Q$7=Medarbejder!$U$2,Medarbejder!$U51)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_xlfn.IFS(X$7=Medarbejder!$O$2,Medarbejder!$O51,X$7=Medarbejder!$P$2,Medarbejder!$P51,X$7=Medarbejder!$Q$2,Medarbejder!$Q51,X$7=Medarbejder!$R$2,Medarbejder!$R51,X$7=Medarbejder!$S$2,Medarbejder!$S51,X$7=Medarbejder!$T$2,Medarbejder!$T51,X$7=Medarbejder!$U$2,Medarbejder!$U51)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$7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2"/>
        <v>0</v>
      </c>
      <c r="AJ57" s="90">
        <f>SUMIF($D$7:$AH$7,Medarbejder!$U$2,$D57:$AH57)</f>
        <v>0</v>
      </c>
      <c r="AK57" s="5">
        <f t="shared" si="3"/>
        <v>0</v>
      </c>
      <c r="AL57" s="5">
        <f t="shared" si="4"/>
        <v>0</v>
      </c>
      <c r="AM57" s="5">
        <f t="shared" si="5"/>
        <v>0</v>
      </c>
      <c r="AN57" s="5">
        <f t="shared" si="6"/>
        <v>0</v>
      </c>
      <c r="AO57" s="5">
        <f t="shared" si="7"/>
        <v>0</v>
      </c>
      <c r="AP57" s="5">
        <f t="shared" si="8"/>
        <v>0</v>
      </c>
      <c r="AQ57" s="54">
        <f>Medarbejder!F51</f>
        <v>0</v>
      </c>
      <c r="AR57" s="54">
        <f t="shared" si="9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_xlfn.IFS(J$7=Medarbejder!$O$2,Medarbejder!$O52,J$7=Medarbejder!$P$2,Medarbejder!$P52,J$7=Medarbejder!$Q$2,Medarbejder!$Q52,J$7=Medarbejder!$R$2,Medarbejder!$R52,J$7=Medarbejder!$S$2,Medarbejder!$S52,J$7=Medarbejder!$T$2,Medarbejder!$T52,J$7=Medarbejder!$U$2,Medarbejder!$U52)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_xlfn.IFS(Q$7=Medarbejder!$O$2,Medarbejder!$O52,Q$7=Medarbejder!$P$2,Medarbejder!$P52,Q$7=Medarbejder!$Q$2,Medarbejder!$Q52,Q$7=Medarbejder!$R$2,Medarbejder!$R52,Q$7=Medarbejder!$S$2,Medarbejder!$S52,Q$7=Medarbejder!$T$2,Medarbejder!$T52,Q$7=Medarbejder!$U$2,Medarbejder!$U52)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_xlfn.IFS(X$7=Medarbejder!$O$2,Medarbejder!$O52,X$7=Medarbejder!$P$2,Medarbejder!$P52,X$7=Medarbejder!$Q$2,Medarbejder!$Q52,X$7=Medarbejder!$R$2,Medarbejder!$R52,X$7=Medarbejder!$S$2,Medarbejder!$S52,X$7=Medarbejder!$T$2,Medarbejder!$T52,X$7=Medarbejder!$U$2,Medarbejder!$U52)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$7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2"/>
        <v>0</v>
      </c>
      <c r="AJ58" s="90">
        <f>SUMIF($D$7:$AH$7,Medarbejder!$U$2,$D58:$AH58)</f>
        <v>0</v>
      </c>
      <c r="AK58" s="5">
        <f t="shared" si="3"/>
        <v>0</v>
      </c>
      <c r="AL58" s="5">
        <f t="shared" si="4"/>
        <v>0</v>
      </c>
      <c r="AM58" s="5">
        <f t="shared" si="5"/>
        <v>0</v>
      </c>
      <c r="AN58" s="5">
        <f t="shared" si="6"/>
        <v>0</v>
      </c>
      <c r="AO58" s="5">
        <f t="shared" si="7"/>
        <v>0</v>
      </c>
      <c r="AP58" s="5">
        <f t="shared" si="8"/>
        <v>0</v>
      </c>
      <c r="AQ58" s="54">
        <f>Medarbejder!F52</f>
        <v>0</v>
      </c>
      <c r="AR58" s="54">
        <f t="shared" si="9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_xlfn.IFS(J$7=Medarbejder!$O$2,Medarbejder!$O53,J$7=Medarbejder!$P$2,Medarbejder!$P53,J$7=Medarbejder!$Q$2,Medarbejder!$Q53,J$7=Medarbejder!$R$2,Medarbejder!$R53,J$7=Medarbejder!$S$2,Medarbejder!$S53,J$7=Medarbejder!$T$2,Medarbejder!$T53,J$7=Medarbejder!$U$2,Medarbejder!$U53)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_xlfn.IFS(Q$7=Medarbejder!$O$2,Medarbejder!$O53,Q$7=Medarbejder!$P$2,Medarbejder!$P53,Q$7=Medarbejder!$Q$2,Medarbejder!$Q53,Q$7=Medarbejder!$R$2,Medarbejder!$R53,Q$7=Medarbejder!$S$2,Medarbejder!$S53,Q$7=Medarbejder!$T$2,Medarbejder!$T53,Q$7=Medarbejder!$U$2,Medarbejder!$U53)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_xlfn.IFS(X$7=Medarbejder!$O$2,Medarbejder!$O53,X$7=Medarbejder!$P$2,Medarbejder!$P53,X$7=Medarbejder!$Q$2,Medarbejder!$Q53,X$7=Medarbejder!$R$2,Medarbejder!$R53,X$7=Medarbejder!$S$2,Medarbejder!$S53,X$7=Medarbejder!$T$2,Medarbejder!$T53,X$7=Medarbejder!$U$2,Medarbejder!$U53)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$7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2"/>
        <v>0</v>
      </c>
      <c r="AJ59" s="90">
        <f>SUMIF($D$7:$AH$7,Medarbejder!$U$2,$D59:$AH59)</f>
        <v>0</v>
      </c>
      <c r="AK59" s="5">
        <f t="shared" si="3"/>
        <v>0</v>
      </c>
      <c r="AL59" s="5">
        <f t="shared" si="4"/>
        <v>0</v>
      </c>
      <c r="AM59" s="5">
        <f t="shared" si="5"/>
        <v>0</v>
      </c>
      <c r="AN59" s="5">
        <f t="shared" si="6"/>
        <v>0</v>
      </c>
      <c r="AO59" s="5">
        <f t="shared" si="7"/>
        <v>0</v>
      </c>
      <c r="AP59" s="5">
        <f t="shared" si="8"/>
        <v>0</v>
      </c>
      <c r="AQ59" s="54">
        <f>Medarbejder!F53</f>
        <v>0</v>
      </c>
      <c r="AR59" s="54">
        <f t="shared" si="9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_xlfn.IFS(J$7=Medarbejder!$O$2,Medarbejder!$O54,J$7=Medarbejder!$P$2,Medarbejder!$P54,J$7=Medarbejder!$Q$2,Medarbejder!$Q54,J$7=Medarbejder!$R$2,Medarbejder!$R54,J$7=Medarbejder!$S$2,Medarbejder!$S54,J$7=Medarbejder!$T$2,Medarbejder!$T54,J$7=Medarbejder!$U$2,Medarbejder!$U54)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_xlfn.IFS(Q$7=Medarbejder!$O$2,Medarbejder!$O54,Q$7=Medarbejder!$P$2,Medarbejder!$P54,Q$7=Medarbejder!$Q$2,Medarbejder!$Q54,Q$7=Medarbejder!$R$2,Medarbejder!$R54,Q$7=Medarbejder!$S$2,Medarbejder!$S54,Q$7=Medarbejder!$T$2,Medarbejder!$T54,Q$7=Medarbejder!$U$2,Medarbejder!$U54)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_xlfn.IFS(X$7=Medarbejder!$O$2,Medarbejder!$O54,X$7=Medarbejder!$P$2,Medarbejder!$P54,X$7=Medarbejder!$Q$2,Medarbejder!$Q54,X$7=Medarbejder!$R$2,Medarbejder!$R54,X$7=Medarbejder!$S$2,Medarbejder!$S54,X$7=Medarbejder!$T$2,Medarbejder!$T54,X$7=Medarbejder!$U$2,Medarbejder!$U54)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$7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2"/>
        <v>0</v>
      </c>
      <c r="AJ60" s="90">
        <f>SUMIF($D$7:$AH$7,Medarbejder!$U$2,$D60:$AH60)</f>
        <v>0</v>
      </c>
      <c r="AK60" s="5">
        <f t="shared" si="3"/>
        <v>0</v>
      </c>
      <c r="AL60" s="5">
        <f t="shared" si="4"/>
        <v>0</v>
      </c>
      <c r="AM60" s="5">
        <f t="shared" si="5"/>
        <v>0</v>
      </c>
      <c r="AN60" s="5">
        <f t="shared" si="6"/>
        <v>0</v>
      </c>
      <c r="AO60" s="5">
        <f t="shared" si="7"/>
        <v>0</v>
      </c>
      <c r="AP60" s="5">
        <f t="shared" si="8"/>
        <v>0</v>
      </c>
      <c r="AQ60" s="54">
        <f>Medarbejder!F54</f>
        <v>0</v>
      </c>
      <c r="AR60" s="54">
        <f t="shared" si="9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_xlfn.IFS(J$7=Medarbejder!$O$2,Medarbejder!$O55,J$7=Medarbejder!$P$2,Medarbejder!$P55,J$7=Medarbejder!$Q$2,Medarbejder!$Q55,J$7=Medarbejder!$R$2,Medarbejder!$R55,J$7=Medarbejder!$S$2,Medarbejder!$S55,J$7=Medarbejder!$T$2,Medarbejder!$T55,J$7=Medarbejder!$U$2,Medarbejder!$U55)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_xlfn.IFS(Q$7=Medarbejder!$O$2,Medarbejder!$O55,Q$7=Medarbejder!$P$2,Medarbejder!$P55,Q$7=Medarbejder!$Q$2,Medarbejder!$Q55,Q$7=Medarbejder!$R$2,Medarbejder!$R55,Q$7=Medarbejder!$S$2,Medarbejder!$S55,Q$7=Medarbejder!$T$2,Medarbejder!$T55,Q$7=Medarbejder!$U$2,Medarbejder!$U55)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_xlfn.IFS(X$7=Medarbejder!$O$2,Medarbejder!$O55,X$7=Medarbejder!$P$2,Medarbejder!$P55,X$7=Medarbejder!$Q$2,Medarbejder!$Q55,X$7=Medarbejder!$R$2,Medarbejder!$R55,X$7=Medarbejder!$S$2,Medarbejder!$S55,X$7=Medarbejder!$T$2,Medarbejder!$T55,X$7=Medarbejder!$U$2,Medarbejder!$U55)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$7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2"/>
        <v>0</v>
      </c>
      <c r="AJ61" s="90">
        <f>SUMIF($D$7:$AH$7,Medarbejder!$U$2,$D61:$AH61)</f>
        <v>0</v>
      </c>
      <c r="AK61" s="5">
        <f t="shared" si="3"/>
        <v>0</v>
      </c>
      <c r="AL61" s="5">
        <f t="shared" si="4"/>
        <v>0</v>
      </c>
      <c r="AM61" s="5">
        <f t="shared" si="5"/>
        <v>0</v>
      </c>
      <c r="AN61" s="5">
        <f t="shared" si="6"/>
        <v>0</v>
      </c>
      <c r="AO61" s="5">
        <f t="shared" si="7"/>
        <v>0</v>
      </c>
      <c r="AP61" s="5">
        <f t="shared" si="8"/>
        <v>0</v>
      </c>
      <c r="AQ61" s="54">
        <f>Medarbejder!F55</f>
        <v>0</v>
      </c>
      <c r="AR61" s="54">
        <f t="shared" si="9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_xlfn.IFS(J$7=Medarbejder!$O$2,Medarbejder!$O56,J$7=Medarbejder!$P$2,Medarbejder!$P56,J$7=Medarbejder!$Q$2,Medarbejder!$Q56,J$7=Medarbejder!$R$2,Medarbejder!$R56,J$7=Medarbejder!$S$2,Medarbejder!$S56,J$7=Medarbejder!$T$2,Medarbejder!$T56,J$7=Medarbejder!$U$2,Medarbejder!$U56)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_xlfn.IFS(Q$7=Medarbejder!$O$2,Medarbejder!$O56,Q$7=Medarbejder!$P$2,Medarbejder!$P56,Q$7=Medarbejder!$Q$2,Medarbejder!$Q56,Q$7=Medarbejder!$R$2,Medarbejder!$R56,Q$7=Medarbejder!$S$2,Medarbejder!$S56,Q$7=Medarbejder!$T$2,Medarbejder!$T56,Q$7=Medarbejder!$U$2,Medarbejder!$U56)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_xlfn.IFS(X$7=Medarbejder!$O$2,Medarbejder!$O56,X$7=Medarbejder!$P$2,Medarbejder!$P56,X$7=Medarbejder!$Q$2,Medarbejder!$Q56,X$7=Medarbejder!$R$2,Medarbejder!$R56,X$7=Medarbejder!$S$2,Medarbejder!$S56,X$7=Medarbejder!$T$2,Medarbejder!$T56,X$7=Medarbejder!$U$2,Medarbejder!$U56)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$7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2"/>
        <v>0</v>
      </c>
      <c r="AJ62" s="90">
        <f>SUMIF($D$7:$AH$7,Medarbejder!$U$2,$D62:$AH62)</f>
        <v>0</v>
      </c>
      <c r="AK62" s="5">
        <f t="shared" si="3"/>
        <v>0</v>
      </c>
      <c r="AL62" s="5">
        <f t="shared" si="4"/>
        <v>0</v>
      </c>
      <c r="AM62" s="5">
        <f t="shared" si="5"/>
        <v>0</v>
      </c>
      <c r="AN62" s="5">
        <f t="shared" si="6"/>
        <v>0</v>
      </c>
      <c r="AO62" s="5">
        <f t="shared" si="7"/>
        <v>0</v>
      </c>
      <c r="AP62" s="5">
        <f t="shared" si="8"/>
        <v>0</v>
      </c>
      <c r="AQ62" s="54">
        <f>Medarbejder!F56</f>
        <v>0</v>
      </c>
      <c r="AR62" s="54">
        <f t="shared" si="9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_xlfn.IFS(J$7=Medarbejder!$O$2,Medarbejder!$O57,J$7=Medarbejder!$P$2,Medarbejder!$P57,J$7=Medarbejder!$Q$2,Medarbejder!$Q57,J$7=Medarbejder!$R$2,Medarbejder!$R57,J$7=Medarbejder!$S$2,Medarbejder!$S57,J$7=Medarbejder!$T$2,Medarbejder!$T57,J$7=Medarbejder!$U$2,Medarbejder!$U57)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_xlfn.IFS(Q$7=Medarbejder!$O$2,Medarbejder!$O57,Q$7=Medarbejder!$P$2,Medarbejder!$P57,Q$7=Medarbejder!$Q$2,Medarbejder!$Q57,Q$7=Medarbejder!$R$2,Medarbejder!$R57,Q$7=Medarbejder!$S$2,Medarbejder!$S57,Q$7=Medarbejder!$T$2,Medarbejder!$T57,Q$7=Medarbejder!$U$2,Medarbejder!$U57)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_xlfn.IFS(X$7=Medarbejder!$O$2,Medarbejder!$O57,X$7=Medarbejder!$P$2,Medarbejder!$P57,X$7=Medarbejder!$Q$2,Medarbejder!$Q57,X$7=Medarbejder!$R$2,Medarbejder!$R57,X$7=Medarbejder!$S$2,Medarbejder!$S57,X$7=Medarbejder!$T$2,Medarbejder!$T57,X$7=Medarbejder!$U$2,Medarbejder!$U57)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$7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2"/>
        <v>0</v>
      </c>
      <c r="AJ63" s="90">
        <f>SUMIF($D$7:$AH$7,Medarbejder!$U$2,$D63:$AH63)</f>
        <v>0</v>
      </c>
      <c r="AK63" s="5">
        <f t="shared" si="3"/>
        <v>0</v>
      </c>
      <c r="AL63" s="5">
        <f t="shared" si="4"/>
        <v>0</v>
      </c>
      <c r="AM63" s="5">
        <f t="shared" si="5"/>
        <v>0</v>
      </c>
      <c r="AN63" s="5">
        <f t="shared" si="6"/>
        <v>0</v>
      </c>
      <c r="AO63" s="5">
        <f t="shared" si="7"/>
        <v>0</v>
      </c>
      <c r="AP63" s="5">
        <f t="shared" si="8"/>
        <v>0</v>
      </c>
      <c r="AQ63" s="54">
        <f>Medarbejder!F57</f>
        <v>0</v>
      </c>
      <c r="AR63" s="54">
        <f t="shared" si="9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_xlfn.IFS(J$7=Medarbejder!$O$2,Medarbejder!$O58,J$7=Medarbejder!$P$2,Medarbejder!$P58,J$7=Medarbejder!$Q$2,Medarbejder!$Q58,J$7=Medarbejder!$R$2,Medarbejder!$R58,J$7=Medarbejder!$S$2,Medarbejder!$S58,J$7=Medarbejder!$T$2,Medarbejder!$T58,J$7=Medarbejder!$U$2,Medarbejder!$U58)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_xlfn.IFS(Q$7=Medarbejder!$O$2,Medarbejder!$O58,Q$7=Medarbejder!$P$2,Medarbejder!$P58,Q$7=Medarbejder!$Q$2,Medarbejder!$Q58,Q$7=Medarbejder!$R$2,Medarbejder!$R58,Q$7=Medarbejder!$S$2,Medarbejder!$S58,Q$7=Medarbejder!$T$2,Medarbejder!$T58,Q$7=Medarbejder!$U$2,Medarbejder!$U58)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_xlfn.IFS(X$7=Medarbejder!$O$2,Medarbejder!$O58,X$7=Medarbejder!$P$2,Medarbejder!$P58,X$7=Medarbejder!$Q$2,Medarbejder!$Q58,X$7=Medarbejder!$R$2,Medarbejder!$R58,X$7=Medarbejder!$S$2,Medarbejder!$S58,X$7=Medarbejder!$T$2,Medarbejder!$T58,X$7=Medarbejder!$U$2,Medarbejder!$U58)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$7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2"/>
        <v>0</v>
      </c>
      <c r="AJ64" s="90">
        <f>SUMIF($D$7:$AH$7,Medarbejder!$U$2,$D64:$AH64)</f>
        <v>0</v>
      </c>
      <c r="AK64" s="5">
        <f t="shared" si="3"/>
        <v>0</v>
      </c>
      <c r="AL64" s="5">
        <f t="shared" si="4"/>
        <v>0</v>
      </c>
      <c r="AM64" s="5">
        <f t="shared" si="5"/>
        <v>0</v>
      </c>
      <c r="AN64" s="5">
        <f t="shared" si="6"/>
        <v>0</v>
      </c>
      <c r="AO64" s="5">
        <f t="shared" si="7"/>
        <v>0</v>
      </c>
      <c r="AP64" s="5">
        <f t="shared" si="8"/>
        <v>0</v>
      </c>
      <c r="AQ64" s="54">
        <f>Medarbejder!F58</f>
        <v>0</v>
      </c>
      <c r="AR64" s="54">
        <f t="shared" si="9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_xlfn.IFS(J$7=Medarbejder!$O$2,Medarbejder!$O59,J$7=Medarbejder!$P$2,Medarbejder!$P59,J$7=Medarbejder!$Q$2,Medarbejder!$Q59,J$7=Medarbejder!$R$2,Medarbejder!$R59,J$7=Medarbejder!$S$2,Medarbejder!$S59,J$7=Medarbejder!$T$2,Medarbejder!$T59,J$7=Medarbejder!$U$2,Medarbejder!$U59)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_xlfn.IFS(Q$7=Medarbejder!$O$2,Medarbejder!$O59,Q$7=Medarbejder!$P$2,Medarbejder!$P59,Q$7=Medarbejder!$Q$2,Medarbejder!$Q59,Q$7=Medarbejder!$R$2,Medarbejder!$R59,Q$7=Medarbejder!$S$2,Medarbejder!$S59,Q$7=Medarbejder!$T$2,Medarbejder!$T59,Q$7=Medarbejder!$U$2,Medarbejder!$U59)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_xlfn.IFS(X$7=Medarbejder!$O$2,Medarbejder!$O59,X$7=Medarbejder!$P$2,Medarbejder!$P59,X$7=Medarbejder!$Q$2,Medarbejder!$Q59,X$7=Medarbejder!$R$2,Medarbejder!$R59,X$7=Medarbejder!$S$2,Medarbejder!$S59,X$7=Medarbejder!$T$2,Medarbejder!$T59,X$7=Medarbejder!$U$2,Medarbejder!$U59)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$7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2"/>
        <v>0</v>
      </c>
      <c r="AJ65" s="90">
        <f>SUMIF($D$7:$AH$7,Medarbejder!$U$2,$D65:$AH65)</f>
        <v>0</v>
      </c>
      <c r="AK65" s="5">
        <f t="shared" si="3"/>
        <v>0</v>
      </c>
      <c r="AL65" s="5">
        <f t="shared" si="4"/>
        <v>0</v>
      </c>
      <c r="AM65" s="5">
        <f t="shared" si="5"/>
        <v>0</v>
      </c>
      <c r="AN65" s="5">
        <f t="shared" si="6"/>
        <v>0</v>
      </c>
      <c r="AO65" s="5">
        <f t="shared" si="7"/>
        <v>0</v>
      </c>
      <c r="AP65" s="5">
        <f t="shared" si="8"/>
        <v>0</v>
      </c>
      <c r="AQ65" s="54">
        <f>Medarbejder!F59</f>
        <v>0</v>
      </c>
      <c r="AR65" s="54">
        <f t="shared" si="9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_xlfn.IFS(J$7=Medarbejder!$O$2,Medarbejder!$O60,J$7=Medarbejder!$P$2,Medarbejder!$P60,J$7=Medarbejder!$Q$2,Medarbejder!$Q60,J$7=Medarbejder!$R$2,Medarbejder!$R60,J$7=Medarbejder!$S$2,Medarbejder!$S60,J$7=Medarbejder!$T$2,Medarbejder!$T60,J$7=Medarbejder!$U$2,Medarbejder!$U60)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_xlfn.IFS(Q$7=Medarbejder!$O$2,Medarbejder!$O60,Q$7=Medarbejder!$P$2,Medarbejder!$P60,Q$7=Medarbejder!$Q$2,Medarbejder!$Q60,Q$7=Medarbejder!$R$2,Medarbejder!$R60,Q$7=Medarbejder!$S$2,Medarbejder!$S60,Q$7=Medarbejder!$T$2,Medarbejder!$T60,Q$7=Medarbejder!$U$2,Medarbejder!$U60)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_xlfn.IFS(X$7=Medarbejder!$O$2,Medarbejder!$O60,X$7=Medarbejder!$P$2,Medarbejder!$P60,X$7=Medarbejder!$Q$2,Medarbejder!$Q60,X$7=Medarbejder!$R$2,Medarbejder!$R60,X$7=Medarbejder!$S$2,Medarbejder!$S60,X$7=Medarbejder!$T$2,Medarbejder!$T60,X$7=Medarbejder!$U$2,Medarbejder!$U60)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$7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2"/>
        <v>0</v>
      </c>
      <c r="AJ66" s="90">
        <f>SUMIF($D$7:$AH$7,Medarbejder!$U$2,$D66:$AH66)</f>
        <v>0</v>
      </c>
      <c r="AK66" s="5">
        <f t="shared" si="3"/>
        <v>0</v>
      </c>
      <c r="AL66" s="5">
        <f t="shared" si="4"/>
        <v>0</v>
      </c>
      <c r="AM66" s="5">
        <f t="shared" si="5"/>
        <v>0</v>
      </c>
      <c r="AN66" s="5">
        <f t="shared" si="6"/>
        <v>0</v>
      </c>
      <c r="AO66" s="5">
        <f t="shared" si="7"/>
        <v>0</v>
      </c>
      <c r="AP66" s="5">
        <f t="shared" si="8"/>
        <v>0</v>
      </c>
      <c r="AQ66" s="54">
        <f>Medarbejder!F60</f>
        <v>0</v>
      </c>
      <c r="AR66" s="54">
        <f t="shared" si="9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_xlfn.IFS(J$7=Medarbejder!$O$2,Medarbejder!$O61,J$7=Medarbejder!$P$2,Medarbejder!$P61,J$7=Medarbejder!$Q$2,Medarbejder!$Q61,J$7=Medarbejder!$R$2,Medarbejder!$R61,J$7=Medarbejder!$S$2,Medarbejder!$S61,J$7=Medarbejder!$T$2,Medarbejder!$T61,J$7=Medarbejder!$U$2,Medarbejder!$U61)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_xlfn.IFS(Q$7=Medarbejder!$O$2,Medarbejder!$O61,Q$7=Medarbejder!$P$2,Medarbejder!$P61,Q$7=Medarbejder!$Q$2,Medarbejder!$Q61,Q$7=Medarbejder!$R$2,Medarbejder!$R61,Q$7=Medarbejder!$S$2,Medarbejder!$S61,Q$7=Medarbejder!$T$2,Medarbejder!$T61,Q$7=Medarbejder!$U$2,Medarbejder!$U61)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_xlfn.IFS(X$7=Medarbejder!$O$2,Medarbejder!$O61,X$7=Medarbejder!$P$2,Medarbejder!$P61,X$7=Medarbejder!$Q$2,Medarbejder!$Q61,X$7=Medarbejder!$R$2,Medarbejder!$R61,X$7=Medarbejder!$S$2,Medarbejder!$S61,X$7=Medarbejder!$T$2,Medarbejder!$T61,X$7=Medarbejder!$U$2,Medarbejder!$U61)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$7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2"/>
        <v>0</v>
      </c>
      <c r="AJ67" s="90">
        <f>SUMIF($D$7:$AH$7,Medarbejder!$U$2,$D67:$AH67)</f>
        <v>0</v>
      </c>
      <c r="AK67" s="5">
        <f t="shared" si="3"/>
        <v>0</v>
      </c>
      <c r="AL67" s="5">
        <f t="shared" si="4"/>
        <v>0</v>
      </c>
      <c r="AM67" s="5">
        <f t="shared" si="5"/>
        <v>0</v>
      </c>
      <c r="AN67" s="5">
        <f t="shared" si="6"/>
        <v>0</v>
      </c>
      <c r="AO67" s="5">
        <f t="shared" si="7"/>
        <v>0</v>
      </c>
      <c r="AP67" s="5">
        <f t="shared" si="8"/>
        <v>0</v>
      </c>
      <c r="AQ67" s="54">
        <f>Medarbejder!F61</f>
        <v>0</v>
      </c>
      <c r="AR67" s="54">
        <f t="shared" si="9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_xlfn.IFS(J$7=Medarbejder!$O$2,Medarbejder!$O62,J$7=Medarbejder!$P$2,Medarbejder!$P62,J$7=Medarbejder!$Q$2,Medarbejder!$Q62,J$7=Medarbejder!$R$2,Medarbejder!$R62,J$7=Medarbejder!$S$2,Medarbejder!$S62,J$7=Medarbejder!$T$2,Medarbejder!$T62,J$7=Medarbejder!$U$2,Medarbejder!$U62)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_xlfn.IFS(Q$7=Medarbejder!$O$2,Medarbejder!$O62,Q$7=Medarbejder!$P$2,Medarbejder!$P62,Q$7=Medarbejder!$Q$2,Medarbejder!$Q62,Q$7=Medarbejder!$R$2,Medarbejder!$R62,Q$7=Medarbejder!$S$2,Medarbejder!$S62,Q$7=Medarbejder!$T$2,Medarbejder!$T62,Q$7=Medarbejder!$U$2,Medarbejder!$U62)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_xlfn.IFS(X$7=Medarbejder!$O$2,Medarbejder!$O62,X$7=Medarbejder!$P$2,Medarbejder!$P62,X$7=Medarbejder!$Q$2,Medarbejder!$Q62,X$7=Medarbejder!$R$2,Medarbejder!$R62,X$7=Medarbejder!$S$2,Medarbejder!$S62,X$7=Medarbejder!$T$2,Medarbejder!$T62,X$7=Medarbejder!$U$2,Medarbejder!$U62)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$7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2"/>
        <v>0</v>
      </c>
      <c r="AJ68" s="90">
        <f>SUMIF($D$7:$AH$7,Medarbejder!$U$2,$D68:$AH68)</f>
        <v>0</v>
      </c>
      <c r="AK68" s="5">
        <f t="shared" si="3"/>
        <v>0</v>
      </c>
      <c r="AL68" s="5">
        <f t="shared" si="4"/>
        <v>0</v>
      </c>
      <c r="AM68" s="5">
        <f t="shared" si="5"/>
        <v>0</v>
      </c>
      <c r="AN68" s="5">
        <f t="shared" si="6"/>
        <v>0</v>
      </c>
      <c r="AO68" s="5">
        <f t="shared" si="7"/>
        <v>0</v>
      </c>
      <c r="AP68" s="5">
        <f t="shared" si="8"/>
        <v>0</v>
      </c>
      <c r="AQ68" s="54">
        <f>Medarbejder!F62</f>
        <v>0</v>
      </c>
      <c r="AR68" s="54">
        <f t="shared" si="9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_xlfn.IFS(J$7=Medarbejder!$O$2,Medarbejder!$O63,J$7=Medarbejder!$P$2,Medarbejder!$P63,J$7=Medarbejder!$Q$2,Medarbejder!$Q63,J$7=Medarbejder!$R$2,Medarbejder!$R63,J$7=Medarbejder!$S$2,Medarbejder!$S63,J$7=Medarbejder!$T$2,Medarbejder!$T63,J$7=Medarbejder!$U$2,Medarbejder!$U63)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_xlfn.IFS(Q$7=Medarbejder!$O$2,Medarbejder!$O63,Q$7=Medarbejder!$P$2,Medarbejder!$P63,Q$7=Medarbejder!$Q$2,Medarbejder!$Q63,Q$7=Medarbejder!$R$2,Medarbejder!$R63,Q$7=Medarbejder!$S$2,Medarbejder!$S63,Q$7=Medarbejder!$T$2,Medarbejder!$T63,Q$7=Medarbejder!$U$2,Medarbejder!$U63)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_xlfn.IFS(X$7=Medarbejder!$O$2,Medarbejder!$O63,X$7=Medarbejder!$P$2,Medarbejder!$P63,X$7=Medarbejder!$Q$2,Medarbejder!$Q63,X$7=Medarbejder!$R$2,Medarbejder!$R63,X$7=Medarbejder!$S$2,Medarbejder!$S63,X$7=Medarbejder!$T$2,Medarbejder!$T63,X$7=Medarbejder!$U$2,Medarbejder!$U63)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$7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2"/>
        <v>0</v>
      </c>
      <c r="AJ69" s="90">
        <f>SUMIF($D$7:$AH$7,Medarbejder!$U$2,$D69:$AH69)</f>
        <v>0</v>
      </c>
      <c r="AK69" s="5">
        <f t="shared" si="3"/>
        <v>0</v>
      </c>
      <c r="AL69" s="5">
        <f t="shared" si="4"/>
        <v>0</v>
      </c>
      <c r="AM69" s="5">
        <f t="shared" si="5"/>
        <v>0</v>
      </c>
      <c r="AN69" s="5">
        <f t="shared" si="6"/>
        <v>0</v>
      </c>
      <c r="AO69" s="5">
        <f t="shared" si="7"/>
        <v>0</v>
      </c>
      <c r="AP69" s="5">
        <f t="shared" si="8"/>
        <v>0</v>
      </c>
      <c r="AQ69" s="54">
        <f>Medarbejder!F63</f>
        <v>0</v>
      </c>
      <c r="AR69" s="54">
        <f t="shared" si="9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_xlfn.IFS(J$7=Medarbejder!$O$2,Medarbejder!$O64,J$7=Medarbejder!$P$2,Medarbejder!$P64,J$7=Medarbejder!$Q$2,Medarbejder!$Q64,J$7=Medarbejder!$R$2,Medarbejder!$R64,J$7=Medarbejder!$S$2,Medarbejder!$S64,J$7=Medarbejder!$T$2,Medarbejder!$T64,J$7=Medarbejder!$U$2,Medarbejder!$U64)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_xlfn.IFS(Q$7=Medarbejder!$O$2,Medarbejder!$O64,Q$7=Medarbejder!$P$2,Medarbejder!$P64,Q$7=Medarbejder!$Q$2,Medarbejder!$Q64,Q$7=Medarbejder!$R$2,Medarbejder!$R64,Q$7=Medarbejder!$S$2,Medarbejder!$S64,Q$7=Medarbejder!$T$2,Medarbejder!$T64,Q$7=Medarbejder!$U$2,Medarbejder!$U64)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_xlfn.IFS(X$7=Medarbejder!$O$2,Medarbejder!$O64,X$7=Medarbejder!$P$2,Medarbejder!$P64,X$7=Medarbejder!$Q$2,Medarbejder!$Q64,X$7=Medarbejder!$R$2,Medarbejder!$R64,X$7=Medarbejder!$S$2,Medarbejder!$S64,X$7=Medarbejder!$T$2,Medarbejder!$T64,X$7=Medarbejder!$U$2,Medarbejder!$U64)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$7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2"/>
        <v>0</v>
      </c>
      <c r="AJ70" s="90">
        <f>SUMIF($D$7:$AH$7,Medarbejder!$U$2,$D70:$AH70)</f>
        <v>0</v>
      </c>
      <c r="AK70" s="5">
        <f t="shared" si="3"/>
        <v>0</v>
      </c>
      <c r="AL70" s="5">
        <f t="shared" si="4"/>
        <v>0</v>
      </c>
      <c r="AM70" s="5">
        <f t="shared" si="5"/>
        <v>0</v>
      </c>
      <c r="AN70" s="5">
        <f t="shared" si="6"/>
        <v>0</v>
      </c>
      <c r="AO70" s="5">
        <f t="shared" si="7"/>
        <v>0</v>
      </c>
      <c r="AP70" s="5">
        <f t="shared" si="8"/>
        <v>0</v>
      </c>
      <c r="AQ70" s="54">
        <f>Medarbejder!F64</f>
        <v>0</v>
      </c>
      <c r="AR70" s="54">
        <f t="shared" si="9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_xlfn.IFS(J$7=Medarbejder!$O$2,Medarbejder!$O65,J$7=Medarbejder!$P$2,Medarbejder!$P65,J$7=Medarbejder!$Q$2,Medarbejder!$Q65,J$7=Medarbejder!$R$2,Medarbejder!$R65,J$7=Medarbejder!$S$2,Medarbejder!$S65,J$7=Medarbejder!$T$2,Medarbejder!$T65,J$7=Medarbejder!$U$2,Medarbejder!$U65)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_xlfn.IFS(Q$7=Medarbejder!$O$2,Medarbejder!$O65,Q$7=Medarbejder!$P$2,Medarbejder!$P65,Q$7=Medarbejder!$Q$2,Medarbejder!$Q65,Q$7=Medarbejder!$R$2,Medarbejder!$R65,Q$7=Medarbejder!$S$2,Medarbejder!$S65,Q$7=Medarbejder!$T$2,Medarbejder!$T65,Q$7=Medarbejder!$U$2,Medarbejder!$U65)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_xlfn.IFS(X$7=Medarbejder!$O$2,Medarbejder!$O65,X$7=Medarbejder!$P$2,Medarbejder!$P65,X$7=Medarbejder!$Q$2,Medarbejder!$Q65,X$7=Medarbejder!$R$2,Medarbejder!$R65,X$7=Medarbejder!$S$2,Medarbejder!$S65,X$7=Medarbejder!$T$2,Medarbejder!$T65,X$7=Medarbejder!$U$2,Medarbejder!$U65)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$7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2"/>
        <v>0</v>
      </c>
      <c r="AJ71" s="90">
        <f>SUMIF($D$7:$AH$7,Medarbejder!$U$2,$D71:$AH71)</f>
        <v>0</v>
      </c>
      <c r="AK71" s="5">
        <f t="shared" si="3"/>
        <v>0</v>
      </c>
      <c r="AL71" s="5">
        <f t="shared" si="4"/>
        <v>0</v>
      </c>
      <c r="AM71" s="5">
        <f t="shared" si="5"/>
        <v>0</v>
      </c>
      <c r="AN71" s="5">
        <f t="shared" si="6"/>
        <v>0</v>
      </c>
      <c r="AO71" s="5">
        <f t="shared" si="7"/>
        <v>0</v>
      </c>
      <c r="AP71" s="5">
        <f t="shared" si="8"/>
        <v>0</v>
      </c>
      <c r="AQ71" s="54">
        <f>Medarbejder!F65</f>
        <v>0</v>
      </c>
      <c r="AR71" s="54">
        <f t="shared" si="9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_xlfn.IFS(J$7=Medarbejder!$O$2,Medarbejder!$O66,J$7=Medarbejder!$P$2,Medarbejder!$P66,J$7=Medarbejder!$Q$2,Medarbejder!$Q66,J$7=Medarbejder!$R$2,Medarbejder!$R66,J$7=Medarbejder!$S$2,Medarbejder!$S66,J$7=Medarbejder!$T$2,Medarbejder!$T66,J$7=Medarbejder!$U$2,Medarbejder!$U66)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_xlfn.IFS(Q$7=Medarbejder!$O$2,Medarbejder!$O66,Q$7=Medarbejder!$P$2,Medarbejder!$P66,Q$7=Medarbejder!$Q$2,Medarbejder!$Q66,Q$7=Medarbejder!$R$2,Medarbejder!$R66,Q$7=Medarbejder!$S$2,Medarbejder!$S66,Q$7=Medarbejder!$T$2,Medarbejder!$T66,Q$7=Medarbejder!$U$2,Medarbejder!$U66)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_xlfn.IFS(X$7=Medarbejder!$O$2,Medarbejder!$O66,X$7=Medarbejder!$P$2,Medarbejder!$P66,X$7=Medarbejder!$Q$2,Medarbejder!$Q66,X$7=Medarbejder!$R$2,Medarbejder!$R66,X$7=Medarbejder!$S$2,Medarbejder!$S66,X$7=Medarbejder!$T$2,Medarbejder!$T66,X$7=Medarbejder!$U$2,Medarbejder!$U66)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$7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2"/>
        <v>0</v>
      </c>
      <c r="AJ72" s="90">
        <f>SUMIF($D$7:$AH$7,Medarbejder!$U$2,$D72:$AH72)</f>
        <v>0</v>
      </c>
      <c r="AK72" s="5">
        <f t="shared" si="3"/>
        <v>0</v>
      </c>
      <c r="AL72" s="5">
        <f t="shared" si="4"/>
        <v>0</v>
      </c>
      <c r="AM72" s="5">
        <f t="shared" si="5"/>
        <v>0</v>
      </c>
      <c r="AN72" s="5">
        <f t="shared" si="6"/>
        <v>0</v>
      </c>
      <c r="AO72" s="5">
        <f t="shared" si="7"/>
        <v>0</v>
      </c>
      <c r="AP72" s="5">
        <f t="shared" si="8"/>
        <v>0</v>
      </c>
      <c r="AQ72" s="54">
        <f>Medarbejder!F66</f>
        <v>0</v>
      </c>
      <c r="AR72" s="54">
        <f t="shared" si="9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10">SUM(AJ9:AJ72)</f>
        <v>0</v>
      </c>
      <c r="AK73" s="24">
        <f t="shared" si="10"/>
        <v>0</v>
      </c>
      <c r="AL73" s="24">
        <f t="shared" si="10"/>
        <v>0</v>
      </c>
      <c r="AM73" s="24">
        <f t="shared" si="10"/>
        <v>0</v>
      </c>
      <c r="AN73" s="24">
        <f t="shared" si="10"/>
        <v>0</v>
      </c>
      <c r="AO73" s="24">
        <f t="shared" si="10"/>
        <v>0</v>
      </c>
      <c r="AP73" s="24">
        <f t="shared" si="10"/>
        <v>0</v>
      </c>
      <c r="AQ73" s="51"/>
      <c r="AR73" s="51"/>
    </row>
  </sheetData>
  <mergeCells count="12">
    <mergeCell ref="AI5:AI6"/>
    <mergeCell ref="U3:W3"/>
    <mergeCell ref="Y3:AA3"/>
    <mergeCell ref="Q3:S3"/>
    <mergeCell ref="J1:K1"/>
    <mergeCell ref="M1:N1"/>
    <mergeCell ref="P1:T1"/>
    <mergeCell ref="A1:C1"/>
    <mergeCell ref="A5:B6"/>
    <mergeCell ref="E3:G3"/>
    <mergeCell ref="I3:K3"/>
    <mergeCell ref="M3:O3"/>
  </mergeCells>
  <phoneticPr fontId="13" type="noConversion"/>
  <conditionalFormatting sqref="C9:C72">
    <cfRule type="containsText" dxfId="204" priority="39" operator="containsText" text="funktionær">
      <formula>NOT(ISERROR(SEARCH("funktionær",C9)))</formula>
    </cfRule>
    <cfRule type="containsText" dxfId="203" priority="40" operator="containsText" text="stoppet">
      <formula>NOT(ISERROR(SEARCH("stoppet",C9)))</formula>
    </cfRule>
    <cfRule type="containsText" dxfId="202" priority="41" operator="containsText" text="stopper">
      <formula>NOT(ISERROR(SEARCH("stopper",C9)))</formula>
    </cfRule>
    <cfRule type="containsText" dxfId="201" priority="42" operator="containsText" text="afløser">
      <formula>NOT(ISERROR(SEARCH("afløser",C9)))</formula>
    </cfRule>
    <cfRule type="containsText" dxfId="200" priority="43" operator="containsText" text="timelønnet">
      <formula>NOT(ISERROR(SEARCH("timelønnet",C9)))</formula>
    </cfRule>
  </conditionalFormatting>
  <conditionalFormatting sqref="D6:AH6">
    <cfRule type="containsErrors" dxfId="199" priority="1">
      <formula>ISERROR(D6)</formula>
    </cfRule>
  </conditionalFormatting>
  <conditionalFormatting sqref="D7:AH7">
    <cfRule type="containsText" dxfId="198" priority="57" operator="containsText" text="sø">
      <formula>NOT(ISERROR(SEARCH("sø",D7)))</formula>
    </cfRule>
    <cfRule type="containsText" dxfId="197" priority="58" operator="containsText" text="lø">
      <formula>NOT(ISERROR(SEARCH("lø",D7)))</formula>
    </cfRule>
  </conditionalFormatting>
  <conditionalFormatting sqref="D8:AH8">
    <cfRule type="cellIs" dxfId="196" priority="56" operator="equal">
      <formula>1</formula>
    </cfRule>
  </conditionalFormatting>
  <conditionalFormatting sqref="D9:AH72">
    <cfRule type="containsText" dxfId="193" priority="4" operator="containsText" text="g">
      <formula>NOT(ISERROR(SEARCH("g",D9)))</formula>
    </cfRule>
    <cfRule type="containsText" dxfId="192" priority="5" operator="containsText" text="ff">
      <formula>NOT(ISERROR(SEARCH("ff",D9)))</formula>
    </cfRule>
    <cfRule type="containsText" dxfId="191" priority="6" operator="containsText" text="bs">
      <formula>NOT(ISERROR(SEARCH("bs",D9)))</formula>
    </cfRule>
    <cfRule type="containsText" dxfId="190" priority="7" operator="containsText" text="s">
      <formula>NOT(ISERROR(SEARCH("s",D9)))</formula>
    </cfRule>
    <cfRule type="containsText" dxfId="189" priority="8" operator="containsText" text="p">
      <formula>NOT(ISERROR(SEARCH("p",D9)))</formula>
    </cfRule>
    <cfRule type="containsText" dxfId="188" priority="9" operator="containsText" text="f">
      <formula>NOT(ISERROR(SEARCH("f",D9)))</formula>
    </cfRule>
  </conditionalFormatting>
  <conditionalFormatting sqref="AI9:AI72 AK9:AP72">
    <cfRule type="dataBar" priority="59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{FA463196-4B48-479C-A3A8-13532D3F2471}</x14:id>
        </ext>
      </extLst>
    </cfRule>
  </conditionalFormatting>
  <conditionalFormatting sqref="AR9:AR72">
    <cfRule type="cellIs" dxfId="187" priority="26" operator="greaterThan">
      <formula>0</formula>
    </cfRule>
    <cfRule type="cellIs" dxfId="186" priority="27" operator="lessThan">
      <formula>0</formula>
    </cfRule>
  </conditionalFormatting>
  <dataValidations count="12">
    <dataValidation allowBlank="1" showInputMessage="1" showErrorMessage="1" prompt="Måned for denne fraværsplan. Opdater året i celle AH4. Registrer totaler efter måned i den sidste celle i tabellen. Angiv medarbejdernavne i kolonne B i tabellen" sqref="C6 A5" xr:uid="{F90D8493-E92D-4211-96CE-8B29375FE6EE}"/>
    <dataValidation allowBlank="1" showInputMessage="1" showErrorMessage="1" prompt="Angiv år i denne celle" sqref="AK6:AP6" xr:uid="{C3D091F1-4EC5-48A8-85DB-E3FFEEFC6C61}"/>
    <dataValidation allowBlank="1" showInputMessage="1" showErrorMessage="1" prompt="Beregner automatisk en medarbejders samlede antal fraværsdage i denne måned" sqref="AK8:AP8" xr:uid="{A869D54F-A7B9-445C-A5AC-C0E4F8CB3E3E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BDBFB8CC-C271-4048-830D-A0B0F5801FAA}"/>
    <dataValidation allowBlank="1" showInputMessage="1" showErrorMessage="1" prompt="Regnearkets titel findes i denne celle. Når titlen opdateres, arver hvert regneark automatisk ændringen." sqref="A1:A2" xr:uid="{819523E5-51D0-419F-9C4A-F55772CFFA2F}"/>
    <dataValidation allowBlank="1" showInputMessage="1" showErrorMessage="1" prompt="Denne række definerer, hvilke nøgler der bruges i tabellen: Celle C2 er Ferie, G2 er Personlig, og K2 er Sygefravær. Cellerne O2 og S2 kan tilpasses" sqref="B3:C3" xr:uid="{8A909289-3259-4275-9036-B41A37C8C962}"/>
    <dataValidation allowBlank="1" showInputMessage="1" showErrorMessage="1" prompt="Bogstavet &quot;F&quot; angiver fravær på grund af ferie" sqref="D3" xr:uid="{133F91E1-333F-44E6-8930-0110D4CC4696}"/>
    <dataValidation allowBlank="1" showInputMessage="1" showErrorMessage="1" prompt="Bogstavet &quot;P&quot; angiver fravær af personlige grunde" sqref="H3" xr:uid="{30C40FF1-A4A4-4133-8BA7-CD0B4709B105}"/>
    <dataValidation allowBlank="1" showInputMessage="1" showErrorMessage="1" prompt="Bogstavet &quot;S&quot; angiver fravær på grund af sygdom" sqref="L3" xr:uid="{91892BA9-66CC-4B4A-90F4-4276476FD0AC}"/>
    <dataValidation allowBlank="1" showInputMessage="1" showErrorMessage="1" prompt="Angiv et bogstav, og tilpas navnet til højre for at tilføje et andet nøgleelement" sqref="P3 T3 X3" xr:uid="{529DA50E-155E-429A-A769-E12A9403F8A0}"/>
    <dataValidation allowBlank="1" showInputMessage="1" showErrorMessage="1" prompt="Angiv et beskrivende navn for den brugerdefinerede nøgle til venstre" sqref="Q3 U3 Y3" xr:uid="{F3E81537-49C3-458F-943B-A6F728CB45E7}"/>
    <dataValidation allowBlank="1" showInputMessage="1" showErrorMessage="1" prompt="Angiv år i cellen nedenunder" sqref="AK4:AP5" xr:uid="{3E955094-CA0A-456F-B11B-064B634DF01C}"/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33EB94C-8D64-4BCE-9701-0C308A2C142E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3" id="{1D3AA731-CA32-45A6-BF84-8B815F519E81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FA463196-4B48-479C-A3A8-13532D3F2471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CBAF-FBB1-4FD2-A34D-2A1BB9ABF595}">
  <dimension ref="A1:AR73"/>
  <sheetViews>
    <sheetView showZeros="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D9" sqref="D9"/>
    </sheetView>
  </sheetViews>
  <sheetFormatPr defaultRowHeight="15" x14ac:dyDescent="0.25"/>
  <cols>
    <col min="1" max="1" width="7.7109375" style="23" customWidth="1"/>
    <col min="2" max="2" width="25.7109375" style="23" customWidth="1"/>
    <col min="3" max="3" width="12.7109375" style="23" customWidth="1"/>
    <col min="4" max="34" width="9.140625" style="23" customWidth="1"/>
    <col min="35" max="36" width="12.7109375" style="23" customWidth="1"/>
    <col min="37" max="42" width="13.5703125" style="1" customWidth="1"/>
    <col min="43" max="44" width="13.5703125" style="23" customWidth="1"/>
    <col min="45" max="16384" width="9.140625" style="23"/>
  </cols>
  <sheetData>
    <row r="1" spans="1:44" s="1" customFormat="1" ht="50.1" customHeight="1" x14ac:dyDescent="0.25">
      <c r="A1" s="105" t="s">
        <v>57</v>
      </c>
      <c r="B1" s="105"/>
      <c r="C1" s="105"/>
      <c r="D1" s="16"/>
      <c r="E1" s="16"/>
      <c r="F1" s="16"/>
      <c r="G1" s="16"/>
      <c r="H1" s="16"/>
      <c r="I1" s="63" t="s">
        <v>53</v>
      </c>
      <c r="J1" s="112">
        <f>Opstart!F11</f>
        <v>45550</v>
      </c>
      <c r="K1" s="112"/>
      <c r="L1" s="65" t="s">
        <v>54</v>
      </c>
      <c r="M1" s="112">
        <f>Opstart!G11</f>
        <v>45579</v>
      </c>
      <c r="N1" s="112"/>
      <c r="O1" s="2"/>
      <c r="P1" s="120" t="str">
        <f>Opstart!B2</f>
        <v>Firma1</v>
      </c>
      <c r="Q1" s="120"/>
      <c r="R1" s="120"/>
      <c r="S1" s="120"/>
      <c r="T1" s="120"/>
    </row>
    <row r="2" spans="1:44" s="1" customFormat="1" ht="3.95" customHeight="1" x14ac:dyDescent="0.25">
      <c r="A2" s="69"/>
      <c r="B2" s="69"/>
      <c r="C2" s="69"/>
      <c r="D2" s="16"/>
      <c r="E2" s="16"/>
      <c r="F2" s="16"/>
      <c r="G2" s="16"/>
      <c r="H2" s="16"/>
      <c r="I2" s="63"/>
      <c r="J2" s="64"/>
      <c r="K2" s="64"/>
      <c r="L2" s="65"/>
      <c r="M2" s="64"/>
      <c r="N2" s="64"/>
      <c r="O2" s="2"/>
      <c r="P2" s="66"/>
      <c r="Q2" s="66"/>
      <c r="R2" s="66"/>
      <c r="S2" s="66"/>
      <c r="T2" s="66"/>
    </row>
    <row r="3" spans="1:44" s="1" customFormat="1" ht="15" customHeight="1" x14ac:dyDescent="0.25">
      <c r="A3" s="13"/>
      <c r="B3" s="17" t="s">
        <v>0</v>
      </c>
      <c r="C3" s="14"/>
      <c r="D3" s="9" t="s">
        <v>1</v>
      </c>
      <c r="E3" s="108" t="s">
        <v>2</v>
      </c>
      <c r="F3" s="108"/>
      <c r="G3" s="108"/>
      <c r="H3" s="41" t="s">
        <v>3</v>
      </c>
      <c r="I3" s="109" t="s">
        <v>4</v>
      </c>
      <c r="J3" s="109"/>
      <c r="K3" s="109"/>
      <c r="L3" s="55" t="s">
        <v>5</v>
      </c>
      <c r="M3" s="109" t="s">
        <v>6</v>
      </c>
      <c r="N3" s="109"/>
      <c r="O3" s="109"/>
      <c r="P3" s="10" t="s">
        <v>7</v>
      </c>
      <c r="Q3" s="108" t="s">
        <v>8</v>
      </c>
      <c r="R3" s="108"/>
      <c r="S3" s="108"/>
      <c r="T3" s="11" t="s">
        <v>9</v>
      </c>
      <c r="U3" s="108" t="s">
        <v>10</v>
      </c>
      <c r="V3" s="108"/>
      <c r="W3" s="108"/>
      <c r="X3" s="12" t="s">
        <v>11</v>
      </c>
      <c r="Y3" s="108" t="s">
        <v>12</v>
      </c>
      <c r="Z3" s="108"/>
      <c r="AA3" s="108"/>
    </row>
    <row r="4" spans="1:44" s="1" customFormat="1" ht="15" customHeight="1" x14ac:dyDescent="0.25">
      <c r="AK4" s="3"/>
      <c r="AL4" s="3"/>
      <c r="AM4" s="3"/>
      <c r="AN4" s="3"/>
      <c r="AO4" s="3"/>
      <c r="AP4" s="3"/>
    </row>
    <row r="5" spans="1:44" s="1" customFormat="1" ht="15" customHeight="1" x14ac:dyDescent="0.25">
      <c r="A5" s="106" t="s">
        <v>33</v>
      </c>
      <c r="B5" s="106"/>
      <c r="C5" s="18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3"/>
      <c r="AI5" s="110">
        <f>Opstart!E2</f>
        <v>2024</v>
      </c>
      <c r="AK5" s="3"/>
      <c r="AL5" s="3"/>
      <c r="AM5" s="3"/>
      <c r="AN5" s="3"/>
      <c r="AO5" s="3"/>
      <c r="AP5" s="3"/>
    </row>
    <row r="6" spans="1:44" ht="17.25" customHeight="1" x14ac:dyDescent="0.25">
      <c r="A6" s="107"/>
      <c r="B6" s="107"/>
      <c r="C6" s="7"/>
      <c r="D6" s="94" t="e" cm="1">
        <f t="array" ref="D6">_xlfn.IFS(D$8='Ferie helligdage'!$L$22,'Ferie helligdage'!$I$22,D$8='Ferie helligdage'!$L$23,'Ferie helligdage'!$I$23,D$8='Ferie helligdage'!$L$24,'Ferie helligdage'!$I$24,D$8='Ferie helligdage'!$L$25,'Ferie helligdage'!$I$25,D$8='Ferie helligdage'!$L$29,'Ferie helligdage'!$I$29,D$8='Ferie helligdage'!$L$32,'Ferie helligdage'!$I$32,D$8='Ferie helligdage'!$L$34,'Ferie helligdage'!$I$34,D$8='Ferie helligdage'!$C$2,'Ferie helligdage'!$A$2)</f>
        <v>#N/A</v>
      </c>
      <c r="E6" s="94" t="e" cm="1">
        <f t="array" ref="E6">_xlfn.IFS(E$8='Ferie helligdage'!$L$22,'Ferie helligdage'!$I$22,E$8='Ferie helligdage'!$L$23,'Ferie helligdage'!$I$23,E$8='Ferie helligdage'!$L$24,'Ferie helligdage'!$I$24,E$8='Ferie helligdage'!$L$25,'Ferie helligdage'!$I$25,E$8='Ferie helligdage'!$L$29,'Ferie helligdage'!$I$29,E$8='Ferie helligdage'!$L$32,'Ferie helligdage'!$I$32,E$8='Ferie helligdage'!$L$34,'Ferie helligdage'!$I$34,E$8='Ferie helligdage'!$C$2,'Ferie helligdage'!$A$2)</f>
        <v>#N/A</v>
      </c>
      <c r="F6" s="94" t="e" cm="1">
        <f t="array" ref="F6">_xlfn.IFS(F$8='Ferie helligdage'!$L$22,'Ferie helligdage'!$I$22,F$8='Ferie helligdage'!$L$23,'Ferie helligdage'!$I$23,F$8='Ferie helligdage'!$L$24,'Ferie helligdage'!$I$24,F$8='Ferie helligdage'!$L$25,'Ferie helligdage'!$I$25,F$8='Ferie helligdage'!$L$29,'Ferie helligdage'!$I$29,F$8='Ferie helligdage'!$L$32,'Ferie helligdage'!$I$32,F$8='Ferie helligdage'!$L$34,'Ferie helligdage'!$I$34,F$8='Ferie helligdage'!$C$2,'Ferie helligdage'!$A$2)</f>
        <v>#N/A</v>
      </c>
      <c r="G6" s="94" t="e" cm="1">
        <f t="array" ref="G6">_xlfn.IFS(G$8='Ferie helligdage'!$L$22,'Ferie helligdage'!$I$22,G$8='Ferie helligdage'!$L$23,'Ferie helligdage'!$I$23,G$8='Ferie helligdage'!$L$24,'Ferie helligdage'!$I$24,G$8='Ferie helligdage'!$L$25,'Ferie helligdage'!$I$25,G$8='Ferie helligdage'!$L$29,'Ferie helligdage'!$I$29,G$8='Ferie helligdage'!$L$32,'Ferie helligdage'!$I$32,G$8='Ferie helligdage'!$L$34,'Ferie helligdage'!$I$34,G$8='Ferie helligdage'!$C$2,'Ferie helligdage'!$A$2)</f>
        <v>#N/A</v>
      </c>
      <c r="H6" s="94" t="e" cm="1">
        <f t="array" ref="H6">_xlfn.IFS(H$8='Ferie helligdage'!$L$22,'Ferie helligdage'!$I$22,H$8='Ferie helligdage'!$L$23,'Ferie helligdage'!$I$23,H$8='Ferie helligdage'!$L$24,'Ferie helligdage'!$I$24,H$8='Ferie helligdage'!$L$25,'Ferie helligdage'!$I$25,H$8='Ferie helligdage'!$L$29,'Ferie helligdage'!$I$29,H$8='Ferie helligdage'!$L$32,'Ferie helligdage'!$I$32,H$8='Ferie helligdage'!$L$34,'Ferie helligdage'!$I$34,H$8='Ferie helligdage'!$C$2,'Ferie helligdage'!$A$2)</f>
        <v>#N/A</v>
      </c>
      <c r="I6" s="94" t="e" cm="1">
        <f t="array" ref="I6">_xlfn.IFS(I$8='Ferie helligdage'!$L$22,'Ferie helligdage'!$I$22,I$8='Ferie helligdage'!$L$23,'Ferie helligdage'!$I$23,I$8='Ferie helligdage'!$L$24,'Ferie helligdage'!$I$24,I$8='Ferie helligdage'!$L$25,'Ferie helligdage'!$I$25,I$8='Ferie helligdage'!$L$29,'Ferie helligdage'!$I$29,I$8='Ferie helligdage'!$L$32,'Ferie helligdage'!$I$32,I$8='Ferie helligdage'!$L$34,'Ferie helligdage'!$I$34,I$8='Ferie helligdage'!$C$2,'Ferie helligdage'!$A$2)</f>
        <v>#N/A</v>
      </c>
      <c r="J6" s="94" t="e" cm="1">
        <f t="array" ref="J6">_xlfn.IFS(J$8='Ferie helligdage'!$L$22,'Ferie helligdage'!$I$22,J$8='Ferie helligdage'!$L$23,'Ferie helligdage'!$I$23,J$8='Ferie helligdage'!$L$24,'Ferie helligdage'!$I$24,J$8='Ferie helligdage'!$L$25,'Ferie helligdage'!$I$25,J$8='Ferie helligdage'!$L$29,'Ferie helligdage'!$I$29,J$8='Ferie helligdage'!$L$32,'Ferie helligdage'!$I$32,J$8='Ferie helligdage'!$L$34,'Ferie helligdage'!$I$34,J$8='Ferie helligdage'!$C$2,'Ferie helligdage'!$A$2)</f>
        <v>#N/A</v>
      </c>
      <c r="K6" s="94" t="e" cm="1">
        <f t="array" ref="K6">_xlfn.IFS(K$8='Ferie helligdage'!$L$22,'Ferie helligdage'!$I$22,K$8='Ferie helligdage'!$L$23,'Ferie helligdage'!$I$23,K$8='Ferie helligdage'!$L$24,'Ferie helligdage'!$I$24,K$8='Ferie helligdage'!$L$25,'Ferie helligdage'!$I$25,K$8='Ferie helligdage'!$L$29,'Ferie helligdage'!$I$29,K$8='Ferie helligdage'!$L$32,'Ferie helligdage'!$I$32,K$8='Ferie helligdage'!$L$34,'Ferie helligdage'!$I$34,K$8='Ferie helligdage'!$C$2,'Ferie helligdage'!$A$2)</f>
        <v>#N/A</v>
      </c>
      <c r="L6" s="94" t="e" cm="1">
        <f t="array" ref="L6">_xlfn.IFS(L$8='Ferie helligdage'!$L$22,'Ferie helligdage'!$I$22,L$8='Ferie helligdage'!$L$23,'Ferie helligdage'!$I$23,L$8='Ferie helligdage'!$L$24,'Ferie helligdage'!$I$24,L$8='Ferie helligdage'!$L$25,'Ferie helligdage'!$I$25,L$8='Ferie helligdage'!$L$29,'Ferie helligdage'!$I$29,L$8='Ferie helligdage'!$L$32,'Ferie helligdage'!$I$32,L$8='Ferie helligdage'!$L$34,'Ferie helligdage'!$I$34,L$8='Ferie helligdage'!$C$2,'Ferie helligdage'!$A$2)</f>
        <v>#N/A</v>
      </c>
      <c r="M6" s="94" t="e" cm="1">
        <f t="array" ref="M6">_xlfn.IFS(M$8='Ferie helligdage'!$L$22,'Ferie helligdage'!$I$22,M$8='Ferie helligdage'!$L$23,'Ferie helligdage'!$I$23,M$8='Ferie helligdage'!$L$24,'Ferie helligdage'!$I$24,M$8='Ferie helligdage'!$L$25,'Ferie helligdage'!$I$25,M$8='Ferie helligdage'!$L$29,'Ferie helligdage'!$I$29,M$8='Ferie helligdage'!$L$32,'Ferie helligdage'!$I$32,M$8='Ferie helligdage'!$L$34,'Ferie helligdage'!$I$34,M$8='Ferie helligdage'!$C$2,'Ferie helligdage'!$A$2)</f>
        <v>#N/A</v>
      </c>
      <c r="N6" s="94" t="e" cm="1">
        <f t="array" ref="N6">_xlfn.IFS(N$8='Ferie helligdage'!$L$22,'Ferie helligdage'!$I$22,N$8='Ferie helligdage'!$L$23,'Ferie helligdage'!$I$23,N$8='Ferie helligdage'!$L$24,'Ferie helligdage'!$I$24,N$8='Ferie helligdage'!$L$25,'Ferie helligdage'!$I$25,N$8='Ferie helligdage'!$L$29,'Ferie helligdage'!$I$29,N$8='Ferie helligdage'!$L$32,'Ferie helligdage'!$I$32,N$8='Ferie helligdage'!$L$34,'Ferie helligdage'!$I$34,N$8='Ferie helligdage'!$C$2,'Ferie helligdage'!$A$2)</f>
        <v>#N/A</v>
      </c>
      <c r="O6" s="94" t="e" cm="1">
        <f t="array" ref="O6">_xlfn.IFS(O$8='Ferie helligdage'!$L$22,'Ferie helligdage'!$I$22,O$8='Ferie helligdage'!$L$23,'Ferie helligdage'!$I$23,O$8='Ferie helligdage'!$L$24,'Ferie helligdage'!$I$24,O$8='Ferie helligdage'!$L$25,'Ferie helligdage'!$I$25,O$8='Ferie helligdage'!$L$29,'Ferie helligdage'!$I$29,O$8='Ferie helligdage'!$L$32,'Ferie helligdage'!$I$32,O$8='Ferie helligdage'!$L$34,'Ferie helligdage'!$I$34,O$8='Ferie helligdage'!$C$2,'Ferie helligdage'!$A$2)</f>
        <v>#N/A</v>
      </c>
      <c r="P6" s="94" t="e" cm="1">
        <f t="array" ref="P6">_xlfn.IFS(P$8='Ferie helligdage'!$L$22,'Ferie helligdage'!$I$22,P$8='Ferie helligdage'!$L$23,'Ferie helligdage'!$I$23,P$8='Ferie helligdage'!$L$24,'Ferie helligdage'!$I$24,P$8='Ferie helligdage'!$L$25,'Ferie helligdage'!$I$25,P$8='Ferie helligdage'!$L$29,'Ferie helligdage'!$I$29,P$8='Ferie helligdage'!$L$32,'Ferie helligdage'!$I$32,P$8='Ferie helligdage'!$L$34,'Ferie helligdage'!$I$34,P$8='Ferie helligdage'!$C$2,'Ferie helligdage'!$A$2)</f>
        <v>#N/A</v>
      </c>
      <c r="Q6" s="94" t="e" cm="1">
        <f t="array" ref="Q6">_xlfn.IFS(Q$8='Ferie helligdage'!$L$22,'Ferie helligdage'!$I$22,Q$8='Ferie helligdage'!$L$23,'Ferie helligdage'!$I$23,Q$8='Ferie helligdage'!$L$24,'Ferie helligdage'!$I$24,Q$8='Ferie helligdage'!$L$25,'Ferie helligdage'!$I$25,Q$8='Ferie helligdage'!$L$29,'Ferie helligdage'!$I$29,Q$8='Ferie helligdage'!$L$32,'Ferie helligdage'!$I$32,Q$8='Ferie helligdage'!$L$34,'Ferie helligdage'!$I$34,Q$8='Ferie helligdage'!$C$2,'Ferie helligdage'!$A$2)</f>
        <v>#N/A</v>
      </c>
      <c r="R6" s="94" t="e" cm="1">
        <f t="array" ref="R6">_xlfn.IFS(R$8='Ferie helligdage'!$L$22,'Ferie helligdage'!$I$22,R$8='Ferie helligdage'!$L$23,'Ferie helligdage'!$I$23,R$8='Ferie helligdage'!$L$24,'Ferie helligdage'!$I$24,R$8='Ferie helligdage'!$L$25,'Ferie helligdage'!$I$25,R$8='Ferie helligdage'!$L$29,'Ferie helligdage'!$I$29,R$8='Ferie helligdage'!$L$32,'Ferie helligdage'!$I$32,R$8='Ferie helligdage'!$L$34,'Ferie helligdage'!$I$34,R$8='Ferie helligdage'!$C$2,'Ferie helligdage'!$A$2)</f>
        <v>#N/A</v>
      </c>
      <c r="S6" s="94" t="e" cm="1">
        <f t="array" ref="S6">_xlfn.IFS(S$8='Ferie helligdage'!$L$22,'Ferie helligdage'!$I$22,S$8='Ferie helligdage'!$L$23,'Ferie helligdage'!$I$23,S$8='Ferie helligdage'!$L$24,'Ferie helligdage'!$I$24,S$8='Ferie helligdage'!$L$25,'Ferie helligdage'!$I$25,S$8='Ferie helligdage'!$L$29,'Ferie helligdage'!$I$29,S$8='Ferie helligdage'!$L$32,'Ferie helligdage'!$I$32,S$8='Ferie helligdage'!$L$34,'Ferie helligdage'!$I$34,S$8='Ferie helligdage'!$C$2,'Ferie helligdage'!$A$2)</f>
        <v>#N/A</v>
      </c>
      <c r="T6" s="94" t="e" cm="1">
        <f t="array" ref="T6">_xlfn.IFS(T$8='Ferie helligdage'!$L$22,'Ferie helligdage'!$I$22,T$8='Ferie helligdage'!$L$23,'Ferie helligdage'!$I$23,T$8='Ferie helligdage'!$L$24,'Ferie helligdage'!$I$24,T$8='Ferie helligdage'!$L$25,'Ferie helligdage'!$I$25,T$8='Ferie helligdage'!$L$29,'Ferie helligdage'!$I$29,T$8='Ferie helligdage'!$L$32,'Ferie helligdage'!$I$32,T$8='Ferie helligdage'!$L$34,'Ferie helligdage'!$I$34,T$8='Ferie helligdage'!$C$2,'Ferie helligdage'!$A$2)</f>
        <v>#N/A</v>
      </c>
      <c r="U6" s="94" t="e" cm="1">
        <f t="array" ref="U6">_xlfn.IFS(U$8='Ferie helligdage'!$L$22,'Ferie helligdage'!$I$22,U$8='Ferie helligdage'!$L$23,'Ferie helligdage'!$I$23,U$8='Ferie helligdage'!$L$24,'Ferie helligdage'!$I$24,U$8='Ferie helligdage'!$L$25,'Ferie helligdage'!$I$25,U$8='Ferie helligdage'!$L$29,'Ferie helligdage'!$I$29,U$8='Ferie helligdage'!$L$32,'Ferie helligdage'!$I$32,U$8='Ferie helligdage'!$L$34,'Ferie helligdage'!$I$34,U$8='Ferie helligdage'!$C$2,'Ferie helligdage'!$A$2)</f>
        <v>#N/A</v>
      </c>
      <c r="V6" s="94" t="e" cm="1">
        <f t="array" ref="V6">_xlfn.IFS(V$8='Ferie helligdage'!$L$22,'Ferie helligdage'!$I$22,V$8='Ferie helligdage'!$L$23,'Ferie helligdage'!$I$23,V$8='Ferie helligdage'!$L$24,'Ferie helligdage'!$I$24,V$8='Ferie helligdage'!$L$25,'Ferie helligdage'!$I$25,V$8='Ferie helligdage'!$L$29,'Ferie helligdage'!$I$29,V$8='Ferie helligdage'!$L$32,'Ferie helligdage'!$I$32,V$8='Ferie helligdage'!$L$34,'Ferie helligdage'!$I$34,V$8='Ferie helligdage'!$C$2,'Ferie helligdage'!$A$2)</f>
        <v>#N/A</v>
      </c>
      <c r="W6" s="94" t="e" cm="1">
        <f t="array" ref="W6">_xlfn.IFS(W$8='Ferie helligdage'!$L$22,'Ferie helligdage'!$I$22,W$8='Ferie helligdage'!$L$23,'Ferie helligdage'!$I$23,W$8='Ferie helligdage'!$L$24,'Ferie helligdage'!$I$24,W$8='Ferie helligdage'!$L$25,'Ferie helligdage'!$I$25,W$8='Ferie helligdage'!$L$29,'Ferie helligdage'!$I$29,W$8='Ferie helligdage'!$L$32,'Ferie helligdage'!$I$32,W$8='Ferie helligdage'!$L$34,'Ferie helligdage'!$I$34,W$8='Ferie helligdage'!$C$2,'Ferie helligdage'!$A$2)</f>
        <v>#N/A</v>
      </c>
      <c r="X6" s="94" t="e" cm="1">
        <f t="array" ref="X6">_xlfn.IFS(X$8='Ferie helligdage'!$L$22,'Ferie helligdage'!$I$22,X$8='Ferie helligdage'!$L$23,'Ferie helligdage'!$I$23,X$8='Ferie helligdage'!$L$24,'Ferie helligdage'!$I$24,X$8='Ferie helligdage'!$L$25,'Ferie helligdage'!$I$25,X$8='Ferie helligdage'!$L$29,'Ferie helligdage'!$I$29,X$8='Ferie helligdage'!$L$32,'Ferie helligdage'!$I$32,X$8='Ferie helligdage'!$L$34,'Ferie helligdage'!$I$34,X$8='Ferie helligdage'!$C$2,'Ferie helligdage'!$A$2)</f>
        <v>#N/A</v>
      </c>
      <c r="Y6" s="94" t="e" cm="1">
        <f t="array" ref="Y6">_xlfn.IFS(Y$8='Ferie helligdage'!$L$22,'Ferie helligdage'!$I$22,Y$8='Ferie helligdage'!$L$23,'Ferie helligdage'!$I$23,Y$8='Ferie helligdage'!$L$24,'Ferie helligdage'!$I$24,Y$8='Ferie helligdage'!$L$25,'Ferie helligdage'!$I$25,Y$8='Ferie helligdage'!$L$29,'Ferie helligdage'!$I$29,Y$8='Ferie helligdage'!$L$32,'Ferie helligdage'!$I$32,Y$8='Ferie helligdage'!$L$34,'Ferie helligdage'!$I$34,Y$8='Ferie helligdage'!$C$2,'Ferie helligdage'!$A$2)</f>
        <v>#N/A</v>
      </c>
      <c r="Z6" s="94" t="e" cm="1">
        <f t="array" ref="Z6">_xlfn.IFS(Z$8='Ferie helligdage'!$L$22,'Ferie helligdage'!$I$22,Z$8='Ferie helligdage'!$L$23,'Ferie helligdage'!$I$23,Z$8='Ferie helligdage'!$L$24,'Ferie helligdage'!$I$24,Z$8='Ferie helligdage'!$L$25,'Ferie helligdage'!$I$25,Z$8='Ferie helligdage'!$L$29,'Ferie helligdage'!$I$29,Z$8='Ferie helligdage'!$L$32,'Ferie helligdage'!$I$32,Z$8='Ferie helligdage'!$L$34,'Ferie helligdage'!$I$34,Z$8='Ferie helligdage'!$C$2,'Ferie helligdage'!$A$2)</f>
        <v>#N/A</v>
      </c>
      <c r="AA6" s="94" t="e" cm="1">
        <f t="array" ref="AA6">_xlfn.IFS(AA$8='Ferie helligdage'!$L$22,'Ferie helligdage'!$I$22,AA$8='Ferie helligdage'!$L$23,'Ferie helligdage'!$I$23,AA$8='Ferie helligdage'!$L$24,'Ferie helligdage'!$I$24,AA$8='Ferie helligdage'!$L$25,'Ferie helligdage'!$I$25,AA$8='Ferie helligdage'!$L$29,'Ferie helligdage'!$I$29,AA$8='Ferie helligdage'!$L$32,'Ferie helligdage'!$I$32,AA$8='Ferie helligdage'!$L$34,'Ferie helligdage'!$I$34,AA$8='Ferie helligdage'!$C$2,'Ferie helligdage'!$A$2)</f>
        <v>#N/A</v>
      </c>
      <c r="AB6" s="94" t="e" cm="1">
        <f t="array" ref="AB6">_xlfn.IFS(AB$8='Ferie helligdage'!$L$22,'Ferie helligdage'!$I$22,AB$8='Ferie helligdage'!$L$23,'Ferie helligdage'!$I$23,AB$8='Ferie helligdage'!$L$24,'Ferie helligdage'!$I$24,AB$8='Ferie helligdage'!$L$25,'Ferie helligdage'!$I$25,AB$8='Ferie helligdage'!$L$29,'Ferie helligdage'!$I$29,AB$8='Ferie helligdage'!$L$32,'Ferie helligdage'!$I$32,AB$8='Ferie helligdage'!$L$34,'Ferie helligdage'!$I$34,AB$8='Ferie helligdage'!$C$2,'Ferie helligdage'!$A$2)</f>
        <v>#N/A</v>
      </c>
      <c r="AC6" s="94" t="e" cm="1">
        <f t="array" ref="AC6">_xlfn.IFS(AC$8='Ferie helligdage'!$L$22,'Ferie helligdage'!$I$22,AC$8='Ferie helligdage'!$L$23,'Ferie helligdage'!$I$23,AC$8='Ferie helligdage'!$L$24,'Ferie helligdage'!$I$24,AC$8='Ferie helligdage'!$L$25,'Ferie helligdage'!$I$25,AC$8='Ferie helligdage'!$L$29,'Ferie helligdage'!$I$29,AC$8='Ferie helligdage'!$L$32,'Ferie helligdage'!$I$32,AC$8='Ferie helligdage'!$L$34,'Ferie helligdage'!$I$34,AC$8='Ferie helligdage'!$C$2,'Ferie helligdage'!$A$2)</f>
        <v>#N/A</v>
      </c>
      <c r="AD6" s="94" t="e" cm="1">
        <f t="array" ref="AD6">_xlfn.IFS(AD$8='Ferie helligdage'!$L$22,'Ferie helligdage'!$I$22,AD$8='Ferie helligdage'!$L$23,'Ferie helligdage'!$I$23,AD$8='Ferie helligdage'!$L$24,'Ferie helligdage'!$I$24,AD$8='Ferie helligdage'!$L$25,'Ferie helligdage'!$I$25,AD$8='Ferie helligdage'!$L$29,'Ferie helligdage'!$I$29,AD$8='Ferie helligdage'!$L$32,'Ferie helligdage'!$I$32,AD$8='Ferie helligdage'!$L$34,'Ferie helligdage'!$I$34,AD$8='Ferie helligdage'!$C$2,'Ferie helligdage'!$A$2)</f>
        <v>#N/A</v>
      </c>
      <c r="AE6" s="94" t="e" cm="1">
        <f t="array" ref="AE6">_xlfn.IFS(AE$8='Ferie helligdage'!$L$22,'Ferie helligdage'!$I$22,AE$8='Ferie helligdage'!$L$23,'Ferie helligdage'!$I$23,AE$8='Ferie helligdage'!$L$24,'Ferie helligdage'!$I$24,AE$8='Ferie helligdage'!$L$25,'Ferie helligdage'!$I$25,AE$8='Ferie helligdage'!$L$29,'Ferie helligdage'!$I$29,AE$8='Ferie helligdage'!$L$32,'Ferie helligdage'!$I$32,AE$8='Ferie helligdage'!$L$34,'Ferie helligdage'!$I$34,AE$8='Ferie helligdage'!$C$2,'Ferie helligdage'!$A$2)</f>
        <v>#N/A</v>
      </c>
      <c r="AF6" s="94" t="e" cm="1">
        <f t="array" ref="AF6">_xlfn.IFS(AF$8='Ferie helligdage'!$L$22,'Ferie helligdage'!$I$22,AF$8='Ferie helligdage'!$L$23,'Ferie helligdage'!$I$23,AF$8='Ferie helligdage'!$L$24,'Ferie helligdage'!$I$24,AF$8='Ferie helligdage'!$L$25,'Ferie helligdage'!$I$25,AF$8='Ferie helligdage'!$L$29,'Ferie helligdage'!$I$29,AF$8='Ferie helligdage'!$L$32,'Ferie helligdage'!$I$32,AF$8='Ferie helligdage'!$L$34,'Ferie helligdage'!$I$34,AF$8='Ferie helligdage'!$C$2,'Ferie helligdage'!$A$2)</f>
        <v>#N/A</v>
      </c>
      <c r="AG6" s="94" t="e" cm="1">
        <f t="array" ref="AG6">_xlfn.IFS(AG$8='Ferie helligdage'!$L$22,'Ferie helligdage'!$I$22,AG$8='Ferie helligdage'!$L$23,'Ferie helligdage'!$I$23,AG$8='Ferie helligdage'!$L$24,'Ferie helligdage'!$I$24,AG$8='Ferie helligdage'!$L$25,'Ferie helligdage'!$I$25,AG$8='Ferie helligdage'!$L$29,'Ferie helligdage'!$I$29,AG$8='Ferie helligdage'!$L$32,'Ferie helligdage'!$I$32,AG$8='Ferie helligdage'!$L$34,'Ferie helligdage'!$I$34,AG$8='Ferie helligdage'!$C$2,'Ferie helligdage'!$A$2)</f>
        <v>#N/A</v>
      </c>
      <c r="AH6" s="94" t="e" cm="1">
        <f t="array" ref="AH6">_xlfn.IFS(AH$8='Ferie helligdage'!$L$22,'Ferie helligdage'!$I$22,AH$8='Ferie helligdage'!$L$23,'Ferie helligdage'!$I$23,AH$8='Ferie helligdage'!$L$24,'Ferie helligdage'!$I$24,AH$8='Ferie helligdage'!$L$25,'Ferie helligdage'!$I$25,AH$8='Ferie helligdage'!$L$29,'Ferie helligdage'!$I$29,AH$8='Ferie helligdage'!$L$32,'Ferie helligdage'!$I$32,AH$8='Ferie helligdage'!$L$34,'Ferie helligdage'!$I$34,AH$8='Ferie helligdage'!$C$2,'Ferie helligdage'!$A$2)</f>
        <v>#N/A</v>
      </c>
      <c r="AI6" s="111"/>
      <c r="AJ6" s="4"/>
      <c r="AK6" s="4"/>
      <c r="AL6" s="4"/>
      <c r="AM6" s="4"/>
      <c r="AN6" s="4"/>
      <c r="AO6" s="4"/>
      <c r="AP6" s="4"/>
    </row>
    <row r="7" spans="1:44" ht="17.25" customHeight="1" x14ac:dyDescent="0.25">
      <c r="A7" s="8"/>
      <c r="B7" s="6"/>
      <c r="C7" s="8"/>
      <c r="D7" s="45" t="str">
        <f>PROPER(TEXT(D8,"dddd"))</f>
        <v>Søndag</v>
      </c>
      <c r="E7" s="45" t="str">
        <f t="shared" ref="E7:AH7" si="0">PROPER(TEXT(E8,"dddd"))</f>
        <v>Mandag</v>
      </c>
      <c r="F7" s="45" t="str">
        <f t="shared" si="0"/>
        <v>Tirsdag</v>
      </c>
      <c r="G7" s="45" t="str">
        <f t="shared" si="0"/>
        <v>Onsdag</v>
      </c>
      <c r="H7" s="45" t="str">
        <f t="shared" si="0"/>
        <v>Torsdag</v>
      </c>
      <c r="I7" s="45" t="str">
        <f t="shared" si="0"/>
        <v>Fredag</v>
      </c>
      <c r="J7" s="45" t="str">
        <f t="shared" si="0"/>
        <v>Lørdag</v>
      </c>
      <c r="K7" s="45" t="str">
        <f t="shared" si="0"/>
        <v>Søndag</v>
      </c>
      <c r="L7" s="45" t="str">
        <f t="shared" si="0"/>
        <v>Mandag</v>
      </c>
      <c r="M7" s="45" t="str">
        <f t="shared" si="0"/>
        <v>Tirsdag</v>
      </c>
      <c r="N7" s="45" t="str">
        <f t="shared" si="0"/>
        <v>Onsdag</v>
      </c>
      <c r="O7" s="45" t="str">
        <f t="shared" si="0"/>
        <v>Torsdag</v>
      </c>
      <c r="P7" s="45" t="str">
        <f t="shared" si="0"/>
        <v>Fredag</v>
      </c>
      <c r="Q7" s="45" t="str">
        <f t="shared" si="0"/>
        <v>Lørdag</v>
      </c>
      <c r="R7" s="45" t="str">
        <f t="shared" si="0"/>
        <v>Søndag</v>
      </c>
      <c r="S7" s="45" t="str">
        <f t="shared" si="0"/>
        <v>Mandag</v>
      </c>
      <c r="T7" s="45" t="str">
        <f t="shared" si="0"/>
        <v>Tirsdag</v>
      </c>
      <c r="U7" s="45" t="str">
        <f t="shared" si="0"/>
        <v>Onsdag</v>
      </c>
      <c r="V7" s="45" t="str">
        <f t="shared" si="0"/>
        <v>Torsdag</v>
      </c>
      <c r="W7" s="45" t="str">
        <f t="shared" si="0"/>
        <v>Fredag</v>
      </c>
      <c r="X7" s="45" t="str">
        <f t="shared" si="0"/>
        <v>Lørdag</v>
      </c>
      <c r="Y7" s="45" t="str">
        <f t="shared" si="0"/>
        <v>Søndag</v>
      </c>
      <c r="Z7" s="45" t="str">
        <f t="shared" si="0"/>
        <v>Mandag</v>
      </c>
      <c r="AA7" s="45" t="str">
        <f t="shared" si="0"/>
        <v>Tirsdag</v>
      </c>
      <c r="AB7" s="45" t="str">
        <f t="shared" si="0"/>
        <v>Onsdag</v>
      </c>
      <c r="AC7" s="45" t="str">
        <f t="shared" si="0"/>
        <v>Torsdag</v>
      </c>
      <c r="AD7" s="45" t="str">
        <f t="shared" si="0"/>
        <v>Fredag</v>
      </c>
      <c r="AE7" s="45" t="str">
        <f t="shared" si="0"/>
        <v>Lørdag</v>
      </c>
      <c r="AF7" s="45" t="str">
        <f t="shared" si="0"/>
        <v>Søndag</v>
      </c>
      <c r="AG7" s="45" t="str">
        <f t="shared" si="0"/>
        <v>Mandag</v>
      </c>
      <c r="AH7" s="45" t="str">
        <f t="shared" si="0"/>
        <v>Tirsdag</v>
      </c>
      <c r="AI7" s="29" t="s">
        <v>18</v>
      </c>
      <c r="AJ7" s="29" t="s">
        <v>20</v>
      </c>
      <c r="AK7" s="30"/>
      <c r="AL7" s="30"/>
      <c r="AM7" s="30"/>
      <c r="AN7" s="30"/>
      <c r="AO7" s="30"/>
      <c r="AP7" s="30"/>
      <c r="AQ7" s="52"/>
      <c r="AR7" s="52"/>
    </row>
    <row r="8" spans="1:44" x14ac:dyDescent="0.25">
      <c r="A8" s="19" t="s">
        <v>14</v>
      </c>
      <c r="B8" s="19" t="s">
        <v>15</v>
      </c>
      <c r="C8" s="20" t="s">
        <v>16</v>
      </c>
      <c r="D8" s="40">
        <f>DATE(Opstart!E2,9,15)</f>
        <v>45550</v>
      </c>
      <c r="E8" s="40">
        <f>D8+1</f>
        <v>45551</v>
      </c>
      <c r="F8" s="40">
        <f t="shared" ref="F8:AH8" si="1">E8+1</f>
        <v>45552</v>
      </c>
      <c r="G8" s="40">
        <f t="shared" si="1"/>
        <v>45553</v>
      </c>
      <c r="H8" s="40">
        <f t="shared" si="1"/>
        <v>45554</v>
      </c>
      <c r="I8" s="40">
        <f t="shared" si="1"/>
        <v>45555</v>
      </c>
      <c r="J8" s="40">
        <f t="shared" si="1"/>
        <v>45556</v>
      </c>
      <c r="K8" s="40">
        <f t="shared" si="1"/>
        <v>45557</v>
      </c>
      <c r="L8" s="40">
        <f t="shared" si="1"/>
        <v>45558</v>
      </c>
      <c r="M8" s="40">
        <f t="shared" si="1"/>
        <v>45559</v>
      </c>
      <c r="N8" s="40">
        <f t="shared" si="1"/>
        <v>45560</v>
      </c>
      <c r="O8" s="40">
        <f t="shared" si="1"/>
        <v>45561</v>
      </c>
      <c r="P8" s="40">
        <f t="shared" si="1"/>
        <v>45562</v>
      </c>
      <c r="Q8" s="40">
        <f t="shared" si="1"/>
        <v>45563</v>
      </c>
      <c r="R8" s="40">
        <f t="shared" si="1"/>
        <v>45564</v>
      </c>
      <c r="S8" s="40">
        <f t="shared" si="1"/>
        <v>45565</v>
      </c>
      <c r="T8" s="40">
        <f t="shared" si="1"/>
        <v>45566</v>
      </c>
      <c r="U8" s="40">
        <f t="shared" si="1"/>
        <v>45567</v>
      </c>
      <c r="V8" s="40">
        <f t="shared" si="1"/>
        <v>45568</v>
      </c>
      <c r="W8" s="40">
        <f t="shared" si="1"/>
        <v>45569</v>
      </c>
      <c r="X8" s="40">
        <f t="shared" si="1"/>
        <v>45570</v>
      </c>
      <c r="Y8" s="40">
        <f t="shared" si="1"/>
        <v>45571</v>
      </c>
      <c r="Z8" s="40">
        <f t="shared" si="1"/>
        <v>45572</v>
      </c>
      <c r="AA8" s="40">
        <f t="shared" si="1"/>
        <v>45573</v>
      </c>
      <c r="AB8" s="40">
        <f t="shared" si="1"/>
        <v>45574</v>
      </c>
      <c r="AC8" s="40">
        <f t="shared" si="1"/>
        <v>45575</v>
      </c>
      <c r="AD8" s="40">
        <f t="shared" si="1"/>
        <v>45576</v>
      </c>
      <c r="AE8" s="40">
        <f t="shared" si="1"/>
        <v>45577</v>
      </c>
      <c r="AF8" s="40">
        <f t="shared" si="1"/>
        <v>45578</v>
      </c>
      <c r="AG8" s="40">
        <f t="shared" si="1"/>
        <v>45579</v>
      </c>
      <c r="AH8" s="40">
        <f t="shared" si="1"/>
        <v>45580</v>
      </c>
      <c r="AI8" s="31" t="s">
        <v>19</v>
      </c>
      <c r="AJ8" s="31" t="s">
        <v>21</v>
      </c>
      <c r="AK8" s="32" t="s">
        <v>17</v>
      </c>
      <c r="AL8" s="32" t="s">
        <v>6</v>
      </c>
      <c r="AM8" s="32" t="s">
        <v>4</v>
      </c>
      <c r="AN8" s="32" t="s">
        <v>8</v>
      </c>
      <c r="AO8" s="32" t="s">
        <v>10</v>
      </c>
      <c r="AP8" s="32" t="s">
        <v>12</v>
      </c>
      <c r="AQ8" s="53" t="s">
        <v>47</v>
      </c>
      <c r="AR8" s="53" t="s">
        <v>48</v>
      </c>
    </row>
    <row r="9" spans="1:44" ht="30" customHeight="1" x14ac:dyDescent="0.25">
      <c r="A9" s="25">
        <f>Medarbejder!$B3</f>
        <v>0</v>
      </c>
      <c r="B9" s="26">
        <f>Medarbejder!$A3</f>
        <v>0</v>
      </c>
      <c r="C9" s="25" t="str">
        <f>Medarbejder!$C3</f>
        <v>Timelønnet</v>
      </c>
      <c r="D9" s="89" cm="1">
        <f t="array" ref="D9">_xlfn.IFS(D$7=Medarbejder!$O$2,Medarbejder!$O3,D$7=Medarbejder!$P$2,Medarbejder!$P3,D$7=Medarbejder!$Q$2,Medarbejder!$Q3,D$7=Medarbejder!$R$2,Medarbejder!$R3,D$7=Medarbejder!$S$2,Medarbejder!$S3,D$7=Medarbejder!$T$2,Medarbejder!$T3,D$7=Medarbejder!$U$2,Medarbejder!$U3)</f>
        <v>0</v>
      </c>
      <c r="E9" s="89" cm="1">
        <f t="array" ref="E9">_xlfn.IFS(E$7=Medarbejder!$O$2,Medarbejder!$O3,E$7=Medarbejder!$P$2,Medarbejder!$P3,E$7=Medarbejder!$Q$2,Medarbejder!$Q3,E$7=Medarbejder!$R$2,Medarbejder!$R3,E$7=Medarbejder!$S$2,Medarbejder!$S3,E$7=Medarbejder!$T$2,Medarbejder!$T3,E$7=Medarbejder!$U$2,Medarbejder!$U3)</f>
        <v>0</v>
      </c>
      <c r="F9" s="89" cm="1">
        <f t="array" ref="F9">_xlfn.IFS(F$7=Medarbejder!$O$2,Medarbejder!$O3,F$7=Medarbejder!$P$2,Medarbejder!$P3,F$7=Medarbejder!$Q$2,Medarbejder!$Q3,F$7=Medarbejder!$R$2,Medarbejder!$R3,F$7=Medarbejder!$S$2,Medarbejder!$S3,F$7=Medarbejder!$T$2,Medarbejder!$T3,F$7=Medarbejder!$U$2,Medarbejder!$U3)</f>
        <v>0</v>
      </c>
      <c r="G9" s="89" cm="1">
        <f t="array" ref="G9">_xlfn.IFS(G$7=Medarbejder!$O$2,Medarbejder!$O3,G$7=Medarbejder!$P$2,Medarbejder!$P3,G$7=Medarbejder!$Q$2,Medarbejder!$Q3,G$7=Medarbejder!$R$2,Medarbejder!$R3,G$7=Medarbejder!$S$2,Medarbejder!$S3,G$7=Medarbejder!$T$2,Medarbejder!$T3,G$7=Medarbejder!$U$2,Medarbejder!$U3)</f>
        <v>0</v>
      </c>
      <c r="H9" s="89" cm="1">
        <f t="array" ref="H9">_xlfn.IFS(H$7=Medarbejder!$O$2,Medarbejder!$O3,H$7=Medarbejder!$P$2,Medarbejder!$P3,H$7=Medarbejder!$Q$2,Medarbejder!$Q3,H$7=Medarbejder!$R$2,Medarbejder!$R3,H$7=Medarbejder!$S$2,Medarbejder!$S3,H$7=Medarbejder!$T$2,Medarbejder!$T3,H$7=Medarbejder!$U$2,Medarbejder!$U3)</f>
        <v>0</v>
      </c>
      <c r="I9" s="89" cm="1">
        <f t="array" ref="I9">_xlfn.IFS(I$7=Medarbejder!$O$2,Medarbejder!$O3,I$7=Medarbejder!$P$2,Medarbejder!$P3,I$7=Medarbejder!$Q$2,Medarbejder!$Q3,I$7=Medarbejder!$R$2,Medarbejder!$R3,I$7=Medarbejder!$S$2,Medarbejder!$S3,I$7=Medarbejder!$T$2,Medarbejder!$T3,I$7=Medarbejder!$U$2,Medarbejder!$U3)</f>
        <v>0</v>
      </c>
      <c r="J9" s="89" cm="1">
        <f t="array" ref="J9">_xlfn.IFS(J$7=Medarbejder!$O$2,Medarbejder!$O3,J$7=Medarbejder!$P$2,Medarbejder!$P3,J$7=Medarbejder!$Q$2,Medarbejder!$Q3,J$7=Medarbejder!$R$2,Medarbejder!$R3,J$7=Medarbejder!$S$2,Medarbejder!$S3,J$7=Medarbejder!$T$2,Medarbejder!$T3,J$7=Medarbejder!$U$2,Medarbejder!$U3)</f>
        <v>0</v>
      </c>
      <c r="K9" s="89" cm="1">
        <f t="array" ref="K9">_xlfn.IFS(K$7=Medarbejder!$O$2,Medarbejder!$O3,K$7=Medarbejder!$P$2,Medarbejder!$P3,K$7=Medarbejder!$Q$2,Medarbejder!$Q3,K$7=Medarbejder!$R$2,Medarbejder!$R3,K$7=Medarbejder!$S$2,Medarbejder!$S3,K$7=Medarbejder!$T$2,Medarbejder!$T3,K$7=Medarbejder!$U$2,Medarbejder!$U3)</f>
        <v>0</v>
      </c>
      <c r="L9" s="89" cm="1">
        <f t="array" ref="L9">_xlfn.IFS(L$7=Medarbejder!$O$2,Medarbejder!$O3,L$7=Medarbejder!$P$2,Medarbejder!$P3,L$7=Medarbejder!$Q$2,Medarbejder!$Q3,L$7=Medarbejder!$R$2,Medarbejder!$R3,L$7=Medarbejder!$S$2,Medarbejder!$S3,L$7=Medarbejder!$T$2,Medarbejder!$T3,L$7=Medarbejder!$U$2,Medarbejder!$U3)</f>
        <v>0</v>
      </c>
      <c r="M9" s="89" cm="1">
        <f t="array" ref="M9">_xlfn.IFS(M$7=Medarbejder!$O$2,Medarbejder!$O3,M$7=Medarbejder!$P$2,Medarbejder!$P3,M$7=Medarbejder!$Q$2,Medarbejder!$Q3,M$7=Medarbejder!$R$2,Medarbejder!$R3,M$7=Medarbejder!$S$2,Medarbejder!$S3,M$7=Medarbejder!$T$2,Medarbejder!$T3,M$7=Medarbejder!$U$2,Medarbejder!$U3)</f>
        <v>0</v>
      </c>
      <c r="N9" s="89" cm="1">
        <f t="array" ref="N9">_xlfn.IFS(N$7=Medarbejder!$O$2,Medarbejder!$O3,N$7=Medarbejder!$P$2,Medarbejder!$P3,N$7=Medarbejder!$Q$2,Medarbejder!$Q3,N$7=Medarbejder!$R$2,Medarbejder!$R3,N$7=Medarbejder!$S$2,Medarbejder!$S3,N$7=Medarbejder!$T$2,Medarbejder!$T3,N$7=Medarbejder!$U$2,Medarbejder!$U3)</f>
        <v>0</v>
      </c>
      <c r="O9" s="89" cm="1">
        <f t="array" ref="O9">_xlfn.IFS(O$7=Medarbejder!$O$2,Medarbejder!$O3,O$7=Medarbejder!$P$2,Medarbejder!$P3,O$7=Medarbejder!$Q$2,Medarbejder!$Q3,O$7=Medarbejder!$R$2,Medarbejder!$R3,O$7=Medarbejder!$S$2,Medarbejder!$S3,O$7=Medarbejder!$T$2,Medarbejder!$T3,O$7=Medarbejder!$U$2,Medarbejder!$U3)</f>
        <v>0</v>
      </c>
      <c r="P9" s="89" cm="1">
        <f t="array" ref="P9">_xlfn.IFS(P$7=Medarbejder!$O$2,Medarbejder!$O3,P$7=Medarbejder!$P$2,Medarbejder!$P3,P$7=Medarbejder!$Q$2,Medarbejder!$Q3,P$7=Medarbejder!$R$2,Medarbejder!$R3,P$7=Medarbejder!$S$2,Medarbejder!$S3,P$7=Medarbejder!$T$2,Medarbejder!$T3,P$7=Medarbejder!$U$2,Medarbejder!$U3)</f>
        <v>0</v>
      </c>
      <c r="Q9" s="89" cm="1">
        <f t="array" ref="Q9">_xlfn.IFS(Q$7=Medarbejder!$O$2,Medarbejder!$O3,Q$7=Medarbejder!$P$2,Medarbejder!$P3,Q$7=Medarbejder!$Q$2,Medarbejder!$Q3,Q$7=Medarbejder!$R$2,Medarbejder!$R3,Q$7=Medarbejder!$S$2,Medarbejder!$S3,Q$7=Medarbejder!$T$2,Medarbejder!$T3,Q$7=Medarbejder!$U$2,Medarbejder!$U3)</f>
        <v>0</v>
      </c>
      <c r="R9" s="89" cm="1">
        <f t="array" ref="R9">_xlfn.IFS(R$7=Medarbejder!$O$2,Medarbejder!$O3,R$7=Medarbejder!$P$2,Medarbejder!$P3,R$7=Medarbejder!$Q$2,Medarbejder!$Q3,R$7=Medarbejder!$R$2,Medarbejder!$R3,R$7=Medarbejder!$S$2,Medarbejder!$S3,R$7=Medarbejder!$T$2,Medarbejder!$T3,R$7=Medarbejder!$U$2,Medarbejder!$U3)</f>
        <v>0</v>
      </c>
      <c r="S9" s="89" cm="1">
        <f t="array" ref="S9">_xlfn.IFS(S$7=Medarbejder!$O$2,Medarbejder!$O3,S$7=Medarbejder!$P$2,Medarbejder!$P3,S$7=Medarbejder!$Q$2,Medarbejder!$Q3,S$7=Medarbejder!$R$2,Medarbejder!$R3,S$7=Medarbejder!$S$2,Medarbejder!$S3,S$7=Medarbejder!$T$2,Medarbejder!$T3,S$7=Medarbejder!$U$2,Medarbejder!$U3)</f>
        <v>0</v>
      </c>
      <c r="T9" s="89" cm="1">
        <f t="array" ref="T9">_xlfn.IFS(T$7=Medarbejder!$O$2,Medarbejder!$O3,T$7=Medarbejder!$P$2,Medarbejder!$P3,T$7=Medarbejder!$Q$2,Medarbejder!$Q3,T$7=Medarbejder!$R$2,Medarbejder!$R3,T$7=Medarbejder!$S$2,Medarbejder!$S3,T$7=Medarbejder!$T$2,Medarbejder!$T3,T$7=Medarbejder!$U$2,Medarbejder!$U3)</f>
        <v>0</v>
      </c>
      <c r="U9" s="89" cm="1">
        <f t="array" ref="U9">_xlfn.IFS(U$7=Medarbejder!$O$2,Medarbejder!$O3,U$7=Medarbejder!$P$2,Medarbejder!$P3,U$7=Medarbejder!$Q$2,Medarbejder!$Q3,U$7=Medarbejder!$R$2,Medarbejder!$R3,U$7=Medarbejder!$S$2,Medarbejder!$S3,U$7=Medarbejder!$T$2,Medarbejder!$T3,U$7=Medarbejder!$U$2,Medarbejder!$U3)</f>
        <v>0</v>
      </c>
      <c r="V9" s="89" cm="1">
        <f t="array" ref="V9">_xlfn.IFS(V$7=Medarbejder!$O$2,Medarbejder!$O3,V$7=Medarbejder!$P$2,Medarbejder!$P3,V$7=Medarbejder!$Q$2,Medarbejder!$Q3,V$7=Medarbejder!$R$2,Medarbejder!$R3,V$7=Medarbejder!$S$2,Medarbejder!$S3,V$7=Medarbejder!$T$2,Medarbejder!$T3,V$7=Medarbejder!$U$2,Medarbejder!$U3)</f>
        <v>0</v>
      </c>
      <c r="W9" s="89" cm="1">
        <f t="array" ref="W9">_xlfn.IFS(W$7=Medarbejder!$O$2,Medarbejder!$O3,W$7=Medarbejder!$P$2,Medarbejder!$P3,W$7=Medarbejder!$Q$2,Medarbejder!$Q3,W$7=Medarbejder!$R$2,Medarbejder!$R3,W$7=Medarbejder!$S$2,Medarbejder!$S3,W$7=Medarbejder!$T$2,Medarbejder!$T3,W$7=Medarbejder!$U$2,Medarbejder!$U3)</f>
        <v>0</v>
      </c>
      <c r="X9" s="89" cm="1">
        <f t="array" ref="X9">_xlfn.IFS(X$7=Medarbejder!$O$2,Medarbejder!$O3,X$7=Medarbejder!$P$2,Medarbejder!$P3,X$7=Medarbejder!$Q$2,Medarbejder!$Q3,X$7=Medarbejder!$R$2,Medarbejder!$R3,X$7=Medarbejder!$S$2,Medarbejder!$S3,X$7=Medarbejder!$T$2,Medarbejder!$T3,X$7=Medarbejder!$U$2,Medarbejder!$U3)</f>
        <v>0</v>
      </c>
      <c r="Y9" s="89" cm="1">
        <f t="array" ref="Y9">_xlfn.IFS(Y$7=Medarbejder!$O$2,Medarbejder!$O3,Y$7=Medarbejder!$P$2,Medarbejder!$P3,Y$7=Medarbejder!$Q$2,Medarbejder!$Q3,Y$7=Medarbejder!$R$2,Medarbejder!$R3,Y$7=Medarbejder!$S$2,Medarbejder!$S3,Y$7=Medarbejder!$T$2,Medarbejder!$T3,Y$7=Medarbejder!$U$2,Medarbejder!$U3)</f>
        <v>0</v>
      </c>
      <c r="Z9" s="89" cm="1">
        <f t="array" ref="Z9">_xlfn.IFS(Z$7=Medarbejder!$O$2,Medarbejder!$O3,Z$7=Medarbejder!$P$2,Medarbejder!$P3,Z$7=Medarbejder!$Q$2,Medarbejder!$Q3,Z$7=Medarbejder!$R$2,Medarbejder!$R3,Z$7=Medarbejder!$S$2,Medarbejder!$S3,Z$7=Medarbejder!$T$2,Medarbejder!$T3,Z$7=Medarbejder!$U$2,Medarbejder!$U3)</f>
        <v>0</v>
      </c>
      <c r="AA9" s="89" cm="1">
        <f t="array" ref="AA9">_xlfn.IFS(AA$7=Medarbejder!$O$2,Medarbejder!$O3,AA$7=Medarbejder!$P$2,Medarbejder!$P3,AA$7=Medarbejder!$Q$2,Medarbejder!$Q3,AA$7=Medarbejder!$R$2,Medarbejder!$R3,AA$7=Medarbejder!$S$2,Medarbejder!$S3,AA$7=Medarbejder!$T$2,Medarbejder!$T3,AA$7=Medarbejder!$U$2,Medarbejder!$U3)</f>
        <v>0</v>
      </c>
      <c r="AB9" s="89" cm="1">
        <f t="array" ref="AB9">_xlfn.IFS(AB$7=Medarbejder!$O$2,Medarbejder!$O3,AB$7=Medarbejder!$P$2,Medarbejder!$P3,AB$7=Medarbejder!$Q$2,Medarbejder!$Q3,AB$7=Medarbejder!$R$2,Medarbejder!$R3,AB$7=Medarbejder!$S$2,Medarbejder!$S3,AB$7=Medarbejder!$T$2,Medarbejder!$T3,AB$7=Medarbejder!$U$2,Medarbejder!$U3)</f>
        <v>0</v>
      </c>
      <c r="AC9" s="89" cm="1">
        <f t="array" ref="AC9">_xlfn.IFS(AC$7=Medarbejder!$O$2,Medarbejder!$O3,AC$7=Medarbejder!$P$2,Medarbejder!$P3,AC$7=Medarbejder!$Q$2,Medarbejder!$Q3,AC$7=Medarbejder!$R$2,Medarbejder!$R3,AC$7=Medarbejder!$S$2,Medarbejder!$S3,AC$7=Medarbejder!$T$2,Medarbejder!$T3,AC$7=Medarbejder!$U$2,Medarbejder!$U3)</f>
        <v>0</v>
      </c>
      <c r="AD9" s="89" cm="1">
        <f t="array" ref="AD9">_xlfn.IFS(AD$7=Medarbejder!$O$2,Medarbejder!$O3,AD$7=Medarbejder!$P$2,Medarbejder!$P3,AD$7=Medarbejder!$Q$2,Medarbejder!$Q3,AD$7=Medarbejder!$R$2,Medarbejder!$R3,AD$7=Medarbejder!$S$2,Medarbejder!$S3,AD$7=Medarbejder!$T$2,Medarbejder!$T3,AD$7=Medarbejder!$U$2,Medarbejder!$U3)</f>
        <v>0</v>
      </c>
      <c r="AE9" s="89" cm="1">
        <f t="array" ref="AE9">_xlfn.IFS(AE$7=Medarbejder!$O$2,Medarbejder!$O3,AE$7=Medarbejder!$P$2,Medarbejder!$P3,AE$7=Medarbejder!$Q$2,Medarbejder!$Q3,AE$7=Medarbejder!$R$2,Medarbejder!$R3,AE$7=Medarbejder!$S$2,Medarbejder!$S3,AE$7=Medarbejder!$T$2,Medarbejder!$T3,AE$7=Medarbejder!$U$2,Medarbejder!$U3)</f>
        <v>0</v>
      </c>
      <c r="AF9" s="89" cm="1">
        <f t="array" ref="AF9">_xlfn.IFS(AF$7=Medarbejder!$O$2,Medarbejder!$O3,AF$7=Medarbejder!$P$2,Medarbejder!$P3,AF$7=Medarbejder!$Q$2,Medarbejder!$Q3,AF$7=Medarbejder!$R$2,Medarbejder!$R3,AF$7=Medarbejder!$S$2,Medarbejder!$S3,AF$7=Medarbejder!$T$2,Medarbejder!$T3,AF$7=Medarbejder!$U$2,Medarbejder!$U3)</f>
        <v>0</v>
      </c>
      <c r="AG9" s="89" cm="1">
        <f t="array" ref="AG9">_xlfn.IFS(AG$7=Medarbejder!$O$2,Medarbejder!$O3,AG$7=Medarbejder!$P$2,Medarbejder!$P3,AG$7=Medarbejder!$Q$2,Medarbejder!$Q3,AG$7=Medarbejder!$R$2,Medarbejder!$R3,AG$7=Medarbejder!$S$2,Medarbejder!$S3,AG$7=Medarbejder!$T$2,Medarbejder!$T3,AG$7=Medarbejder!$U$2,Medarbejder!$U3)</f>
        <v>0</v>
      </c>
      <c r="AH9" s="89" cm="1">
        <f t="array" ref="AH9">_xlfn.IFS(AH$7=Medarbejder!$O$2,Medarbejder!$O3,AH$7=Medarbejder!$P$2,Medarbejder!$P3,AH$7=Medarbejder!$Q$2,Medarbejder!$Q3,AH$7=Medarbejder!$R$2,Medarbejder!$R3,AH$7=Medarbejder!$S$2,Medarbejder!$S3,AH$7=Medarbejder!$T$2,Medarbejder!$T3,AH$7=Medarbejder!$U$2,Medarbejder!$U3)</f>
        <v>0</v>
      </c>
      <c r="AI9" s="5">
        <f>SUM($D9:$AH9)</f>
        <v>0</v>
      </c>
      <c r="AJ9" s="90">
        <f>SUMIF($D$7:$AH$7,Medarbejder!$U$2,$D9:$AH9)</f>
        <v>0</v>
      </c>
      <c r="AK9" s="5">
        <f>COUNTIFS($D9:$AH9,"S")</f>
        <v>0</v>
      </c>
      <c r="AL9" s="5">
        <f>COUNTIFS($D9:$AH9,"S")</f>
        <v>0</v>
      </c>
      <c r="AM9" s="5">
        <f>COUNTIFS($D9:$AH9,"P")</f>
        <v>0</v>
      </c>
      <c r="AN9" s="5">
        <f>COUNTIFS($D9:$AH9,"BS")</f>
        <v>0</v>
      </c>
      <c r="AO9" s="5">
        <f>COUNTIFS($D9:$AH9,"FF")</f>
        <v>0</v>
      </c>
      <c r="AP9" s="5">
        <f>COUNTIFS($D9:$AH9,"G")</f>
        <v>0</v>
      </c>
      <c r="AQ9" s="54">
        <f>Medarbejder!F3</f>
        <v>0</v>
      </c>
      <c r="AR9" s="54">
        <f>AQ9-AI9</f>
        <v>0</v>
      </c>
    </row>
    <row r="10" spans="1:44" ht="30" customHeight="1" x14ac:dyDescent="0.25">
      <c r="A10" s="24">
        <f>Medarbejder!$B4</f>
        <v>0</v>
      </c>
      <c r="B10" s="27">
        <f>Medarbejder!$A4</f>
        <v>0</v>
      </c>
      <c r="C10" s="25" t="str">
        <f>Medarbejder!$C4</f>
        <v>Timelønnet</v>
      </c>
      <c r="D10" s="89" cm="1">
        <f t="array" ref="D10">_xlfn.IFS(D$7=Medarbejder!$O$2,Medarbejder!$O4,D$7=Medarbejder!$P$2,Medarbejder!$P4,D$7=Medarbejder!$Q$2,Medarbejder!$Q4,D$7=Medarbejder!$R$2,Medarbejder!$R4,D$7=Medarbejder!$S$2,Medarbejder!$S4,D$7=Medarbejder!$T$2,Medarbejder!$T4,D$7=Medarbejder!$U$2,Medarbejder!$U4)</f>
        <v>0</v>
      </c>
      <c r="E10" s="89" cm="1">
        <f t="array" ref="E10">_xlfn.IFS(E$7=Medarbejder!$O$2,Medarbejder!$O4,E$7=Medarbejder!$P$2,Medarbejder!$P4,E$7=Medarbejder!$Q$2,Medarbejder!$Q4,E$7=Medarbejder!$R$2,Medarbejder!$R4,E$7=Medarbejder!$S$2,Medarbejder!$S4,E$7=Medarbejder!$T$2,Medarbejder!$T4,E$7=Medarbejder!$U$2,Medarbejder!$U4)</f>
        <v>0</v>
      </c>
      <c r="F10" s="89" cm="1">
        <f t="array" ref="F10">_xlfn.IFS(F$7=Medarbejder!$O$2,Medarbejder!$O4,F$7=Medarbejder!$P$2,Medarbejder!$P4,F$7=Medarbejder!$Q$2,Medarbejder!$Q4,F$7=Medarbejder!$R$2,Medarbejder!$R4,F$7=Medarbejder!$S$2,Medarbejder!$S4,F$7=Medarbejder!$T$2,Medarbejder!$T4,F$7=Medarbejder!$U$2,Medarbejder!$U4)</f>
        <v>0</v>
      </c>
      <c r="G10" s="89" cm="1">
        <f t="array" ref="G10">_xlfn.IFS(G$7=Medarbejder!$O$2,Medarbejder!$O4,G$7=Medarbejder!$P$2,Medarbejder!$P4,G$7=Medarbejder!$Q$2,Medarbejder!$Q4,G$7=Medarbejder!$R$2,Medarbejder!$R4,G$7=Medarbejder!$S$2,Medarbejder!$S4,G$7=Medarbejder!$T$2,Medarbejder!$T4,G$7=Medarbejder!$U$2,Medarbejder!$U4)</f>
        <v>0</v>
      </c>
      <c r="H10" s="89" cm="1">
        <f t="array" ref="H10">_xlfn.IFS(H$7=Medarbejder!$O$2,Medarbejder!$O4,H$7=Medarbejder!$P$2,Medarbejder!$P4,H$7=Medarbejder!$Q$2,Medarbejder!$Q4,H$7=Medarbejder!$R$2,Medarbejder!$R4,H$7=Medarbejder!$S$2,Medarbejder!$S4,H$7=Medarbejder!$T$2,Medarbejder!$T4,H$7=Medarbejder!$U$2,Medarbejder!$U4)</f>
        <v>0</v>
      </c>
      <c r="I10" s="89" cm="1">
        <f t="array" ref="I10">_xlfn.IFS(I$7=Medarbejder!$O$2,Medarbejder!$O4,I$7=Medarbejder!$P$2,Medarbejder!$P4,I$7=Medarbejder!$Q$2,Medarbejder!$Q4,I$7=Medarbejder!$R$2,Medarbejder!$R4,I$7=Medarbejder!$S$2,Medarbejder!$S4,I$7=Medarbejder!$T$2,Medarbejder!$T4,I$7=Medarbejder!$U$2,Medarbejder!$U4)</f>
        <v>0</v>
      </c>
      <c r="J10" s="89" cm="1">
        <f t="array" ref="J10">_xlfn.IFS(J$7=Medarbejder!$O$2,Medarbejder!$O4,J$7=Medarbejder!$P$2,Medarbejder!$P4,J$7=Medarbejder!$Q$2,Medarbejder!$Q4,J$7=Medarbejder!$R$2,Medarbejder!$R4,J$7=Medarbejder!$S$2,Medarbejder!$S4,J$7=Medarbejder!$T$2,Medarbejder!$T4,J$7=Medarbejder!$U$2,Medarbejder!$U4)</f>
        <v>0</v>
      </c>
      <c r="K10" s="89" cm="1">
        <f t="array" ref="K10">_xlfn.IFS(K$7=Medarbejder!$O$2,Medarbejder!$O4,K$7=Medarbejder!$P$2,Medarbejder!$P4,K$7=Medarbejder!$Q$2,Medarbejder!$Q4,K$7=Medarbejder!$R$2,Medarbejder!$R4,K$7=Medarbejder!$S$2,Medarbejder!$S4,K$7=Medarbejder!$T$2,Medarbejder!$T4,K$7=Medarbejder!$U$2,Medarbejder!$U4)</f>
        <v>0</v>
      </c>
      <c r="L10" s="89" cm="1">
        <f t="array" ref="L10">_xlfn.IFS(L$7=Medarbejder!$O$2,Medarbejder!$O4,L$7=Medarbejder!$P$2,Medarbejder!$P4,L$7=Medarbejder!$Q$2,Medarbejder!$Q4,L$7=Medarbejder!$R$2,Medarbejder!$R4,L$7=Medarbejder!$S$2,Medarbejder!$S4,L$7=Medarbejder!$T$2,Medarbejder!$T4,L$7=Medarbejder!$U$2,Medarbejder!$U4)</f>
        <v>0</v>
      </c>
      <c r="M10" s="89" cm="1">
        <f t="array" ref="M10">_xlfn.IFS(M$7=Medarbejder!$O$2,Medarbejder!$O4,M$7=Medarbejder!$P$2,Medarbejder!$P4,M$7=Medarbejder!$Q$2,Medarbejder!$Q4,M$7=Medarbejder!$R$2,Medarbejder!$R4,M$7=Medarbejder!$S$2,Medarbejder!$S4,M$7=Medarbejder!$T$2,Medarbejder!$T4,M$7=Medarbejder!$U$2,Medarbejder!$U4)</f>
        <v>0</v>
      </c>
      <c r="N10" s="89" cm="1">
        <f t="array" ref="N10">_xlfn.IFS(N$7=Medarbejder!$O$2,Medarbejder!$O4,N$7=Medarbejder!$P$2,Medarbejder!$P4,N$7=Medarbejder!$Q$2,Medarbejder!$Q4,N$7=Medarbejder!$R$2,Medarbejder!$R4,N$7=Medarbejder!$S$2,Medarbejder!$S4,N$7=Medarbejder!$T$2,Medarbejder!$T4,N$7=Medarbejder!$U$2,Medarbejder!$U4)</f>
        <v>0</v>
      </c>
      <c r="O10" s="89" cm="1">
        <f t="array" ref="O10">_xlfn.IFS(O$7=Medarbejder!$O$2,Medarbejder!$O4,O$7=Medarbejder!$P$2,Medarbejder!$P4,O$7=Medarbejder!$Q$2,Medarbejder!$Q4,O$7=Medarbejder!$R$2,Medarbejder!$R4,O$7=Medarbejder!$S$2,Medarbejder!$S4,O$7=Medarbejder!$T$2,Medarbejder!$T4,O$7=Medarbejder!$U$2,Medarbejder!$U4)</f>
        <v>0</v>
      </c>
      <c r="P10" s="89" cm="1">
        <f t="array" ref="P10">_xlfn.IFS(P$7=Medarbejder!$O$2,Medarbejder!$O4,P$7=Medarbejder!$P$2,Medarbejder!$P4,P$7=Medarbejder!$Q$2,Medarbejder!$Q4,P$7=Medarbejder!$R$2,Medarbejder!$R4,P$7=Medarbejder!$S$2,Medarbejder!$S4,P$7=Medarbejder!$T$2,Medarbejder!$T4,P$7=Medarbejder!$U$2,Medarbejder!$U4)</f>
        <v>0</v>
      </c>
      <c r="Q10" s="89" cm="1">
        <f t="array" ref="Q10">_xlfn.IFS(Q$7=Medarbejder!$O$2,Medarbejder!$O4,Q$7=Medarbejder!$P$2,Medarbejder!$P4,Q$7=Medarbejder!$Q$2,Medarbejder!$Q4,Q$7=Medarbejder!$R$2,Medarbejder!$R4,Q$7=Medarbejder!$S$2,Medarbejder!$S4,Q$7=Medarbejder!$T$2,Medarbejder!$T4,Q$7=Medarbejder!$U$2,Medarbejder!$U4)</f>
        <v>0</v>
      </c>
      <c r="R10" s="89" cm="1">
        <f t="array" ref="R10">_xlfn.IFS(R$7=Medarbejder!$O$2,Medarbejder!$O4,R$7=Medarbejder!$P$2,Medarbejder!$P4,R$7=Medarbejder!$Q$2,Medarbejder!$Q4,R$7=Medarbejder!$R$2,Medarbejder!$R4,R$7=Medarbejder!$S$2,Medarbejder!$S4,R$7=Medarbejder!$T$2,Medarbejder!$T4,R$7=Medarbejder!$U$2,Medarbejder!$U4)</f>
        <v>0</v>
      </c>
      <c r="S10" s="89" cm="1">
        <f t="array" ref="S10">_xlfn.IFS(S$7=Medarbejder!$O$2,Medarbejder!$O4,S$7=Medarbejder!$P$2,Medarbejder!$P4,S$7=Medarbejder!$Q$2,Medarbejder!$Q4,S$7=Medarbejder!$R$2,Medarbejder!$R4,S$7=Medarbejder!$S$2,Medarbejder!$S4,S$7=Medarbejder!$T$2,Medarbejder!$T4,S$7=Medarbejder!$U$2,Medarbejder!$U4)</f>
        <v>0</v>
      </c>
      <c r="T10" s="89" cm="1">
        <f t="array" ref="T10">_xlfn.IFS(T$7=Medarbejder!$O$2,Medarbejder!$O4,T$7=Medarbejder!$P$2,Medarbejder!$P4,T$7=Medarbejder!$Q$2,Medarbejder!$Q4,T$7=Medarbejder!$R$2,Medarbejder!$R4,T$7=Medarbejder!$S$2,Medarbejder!$S4,T$7=Medarbejder!$T$2,Medarbejder!$T4,T$7=Medarbejder!$U$2,Medarbejder!$U4)</f>
        <v>0</v>
      </c>
      <c r="U10" s="89" cm="1">
        <f t="array" ref="U10">_xlfn.IFS(U$7=Medarbejder!$O$2,Medarbejder!$O4,U$7=Medarbejder!$P$2,Medarbejder!$P4,U$7=Medarbejder!$Q$2,Medarbejder!$Q4,U$7=Medarbejder!$R$2,Medarbejder!$R4,U$7=Medarbejder!$S$2,Medarbejder!$S4,U$7=Medarbejder!$T$2,Medarbejder!$T4,U$7=Medarbejder!$U$2,Medarbejder!$U4)</f>
        <v>0</v>
      </c>
      <c r="V10" s="89" cm="1">
        <f t="array" ref="V10">_xlfn.IFS(V$7=Medarbejder!$O$2,Medarbejder!$O4,V$7=Medarbejder!$P$2,Medarbejder!$P4,V$7=Medarbejder!$Q$2,Medarbejder!$Q4,V$7=Medarbejder!$R$2,Medarbejder!$R4,V$7=Medarbejder!$S$2,Medarbejder!$S4,V$7=Medarbejder!$T$2,Medarbejder!$T4,V$7=Medarbejder!$U$2,Medarbejder!$U4)</f>
        <v>0</v>
      </c>
      <c r="W10" s="89" cm="1">
        <f t="array" ref="W10">_xlfn.IFS(W$7=Medarbejder!$O$2,Medarbejder!$O4,W$7=Medarbejder!$P$2,Medarbejder!$P4,W$7=Medarbejder!$Q$2,Medarbejder!$Q4,W$7=Medarbejder!$R$2,Medarbejder!$R4,W$7=Medarbejder!$S$2,Medarbejder!$S4,W$7=Medarbejder!$T$2,Medarbejder!$T4,W$7=Medarbejder!$U$2,Medarbejder!$U4)</f>
        <v>0</v>
      </c>
      <c r="X10" s="89" cm="1">
        <f t="array" ref="X10">_xlfn.IFS(X$7=Medarbejder!$O$2,Medarbejder!$O4,X$7=Medarbejder!$P$2,Medarbejder!$P4,X$7=Medarbejder!$Q$2,Medarbejder!$Q4,X$7=Medarbejder!$R$2,Medarbejder!$R4,X$7=Medarbejder!$S$2,Medarbejder!$S4,X$7=Medarbejder!$T$2,Medarbejder!$T4,X$7=Medarbejder!$U$2,Medarbejder!$U4)</f>
        <v>0</v>
      </c>
      <c r="Y10" s="89" cm="1">
        <f t="array" ref="Y10">_xlfn.IFS(Y$7=Medarbejder!$O$2,Medarbejder!$O4,Y$7=Medarbejder!$P$2,Medarbejder!$P4,Y$7=Medarbejder!$Q$2,Medarbejder!$Q4,Y$7=Medarbejder!$R$2,Medarbejder!$R4,Y$7=Medarbejder!$S$2,Medarbejder!$S4,Y$7=Medarbejder!$T$2,Medarbejder!$T4,Y$7=Medarbejder!$U$2,Medarbejder!$U4)</f>
        <v>0</v>
      </c>
      <c r="Z10" s="89" cm="1">
        <f t="array" ref="Z10">_xlfn.IFS(Z$7=Medarbejder!$O$2,Medarbejder!$O4,Z$7=Medarbejder!$P$2,Medarbejder!$P4,Z$7=Medarbejder!$Q$2,Medarbejder!$Q4,Z$7=Medarbejder!$R$2,Medarbejder!$R4,Z$7=Medarbejder!$S$2,Medarbejder!$S4,Z$7=Medarbejder!$T$2,Medarbejder!$T4,Z$7=Medarbejder!$U$2,Medarbejder!$U4)</f>
        <v>0</v>
      </c>
      <c r="AA10" s="89" cm="1">
        <f t="array" ref="AA10">_xlfn.IFS(AA$7=Medarbejder!$O$2,Medarbejder!$O4,AA$7=Medarbejder!$P$2,Medarbejder!$P4,AA$7=Medarbejder!$Q$2,Medarbejder!$Q4,AA$7=Medarbejder!$R$2,Medarbejder!$R4,AA$7=Medarbejder!$S$2,Medarbejder!$S4,AA$7=Medarbejder!$T$2,Medarbejder!$T4,AA$7=Medarbejder!$U$2,Medarbejder!$U4)</f>
        <v>0</v>
      </c>
      <c r="AB10" s="89" cm="1">
        <f t="array" ref="AB10">_xlfn.IFS(AB$7=Medarbejder!$O$2,Medarbejder!$O4,AB$7=Medarbejder!$P$2,Medarbejder!$P4,AB$7=Medarbejder!$Q$2,Medarbejder!$Q4,AB$7=Medarbejder!$R$2,Medarbejder!$R4,AB$7=Medarbejder!$S$2,Medarbejder!$S4,AB$7=Medarbejder!$T$2,Medarbejder!$T4,AB$7=Medarbejder!$U$2,Medarbejder!$U4)</f>
        <v>0</v>
      </c>
      <c r="AC10" s="89" cm="1">
        <f t="array" ref="AC10">_xlfn.IFS(AC$7=Medarbejder!$O$2,Medarbejder!$O4,AC$7=Medarbejder!$P$2,Medarbejder!$P4,AC$7=Medarbejder!$Q$2,Medarbejder!$Q4,AC$7=Medarbejder!$R$2,Medarbejder!$R4,AC$7=Medarbejder!$S$2,Medarbejder!$S4,AC$7=Medarbejder!$T$2,Medarbejder!$T4,AC$7=Medarbejder!$U$2,Medarbejder!$U4)</f>
        <v>0</v>
      </c>
      <c r="AD10" s="89" cm="1">
        <f t="array" ref="AD10">_xlfn.IFS(AD$7=Medarbejder!$O$2,Medarbejder!$O4,AD$7=Medarbejder!$P$2,Medarbejder!$P4,AD$7=Medarbejder!$Q$2,Medarbejder!$Q4,AD$7=Medarbejder!$R$2,Medarbejder!$R4,AD$7=Medarbejder!$S$2,Medarbejder!$S4,AD$7=Medarbejder!$T$2,Medarbejder!$T4,AD$7=Medarbejder!$U$2,Medarbejder!$U4)</f>
        <v>0</v>
      </c>
      <c r="AE10" s="89" cm="1">
        <f t="array" ref="AE10">_xlfn.IFS(AE$7=Medarbejder!$O$2,Medarbejder!$O4,AE$7=Medarbejder!$P$2,Medarbejder!$P4,AE$7=Medarbejder!$Q$2,Medarbejder!$Q4,AE$7=Medarbejder!$R$2,Medarbejder!$R4,AE$7=Medarbejder!$S$2,Medarbejder!$S4,AE$7=Medarbejder!$T$2,Medarbejder!$T4,AE$7=Medarbejder!$U$2,Medarbejder!$U4)</f>
        <v>0</v>
      </c>
      <c r="AF10" s="89" cm="1">
        <f t="array" ref="AF10">_xlfn.IFS(AF$7=Medarbejder!$O$2,Medarbejder!$O4,AF$7=Medarbejder!$P$2,Medarbejder!$P4,AF$7=Medarbejder!$Q$2,Medarbejder!$Q4,AF$7=Medarbejder!$R$2,Medarbejder!$R4,AF$7=Medarbejder!$S$2,Medarbejder!$S4,AF$7=Medarbejder!$T$2,Medarbejder!$T4,AF$7=Medarbejder!$U$2,Medarbejder!$U4)</f>
        <v>0</v>
      </c>
      <c r="AG10" s="89" cm="1">
        <f t="array" ref="AG10">_xlfn.IFS(AG$7=Medarbejder!$O$2,Medarbejder!$O4,AG$7=Medarbejder!$P$2,Medarbejder!$P4,AG$7=Medarbejder!$Q$2,Medarbejder!$Q4,AG$7=Medarbejder!$R$2,Medarbejder!$R4,AG$7=Medarbejder!$S$2,Medarbejder!$S4,AG$7=Medarbejder!$T$2,Medarbejder!$T4,AG$7=Medarbejder!$U$2,Medarbejder!$U4)</f>
        <v>0</v>
      </c>
      <c r="AH10" s="89" cm="1">
        <f t="array" ref="AH10">_xlfn.IFS(AH$7=Medarbejder!$O$2,Medarbejder!$O4,AH$7=Medarbejder!$P$2,Medarbejder!$P4,AH$7=Medarbejder!$Q$2,Medarbejder!$Q4,AH$7=Medarbejder!$R$2,Medarbejder!$R4,AH$7=Medarbejder!$S$2,Medarbejder!$S4,AH$7=Medarbejder!$T$2,Medarbejder!$T4,AH$7=Medarbejder!$U$2,Medarbejder!$U4)</f>
        <v>0</v>
      </c>
      <c r="AI10" s="5">
        <f t="shared" ref="AI10:AI72" si="2">SUM($D10:$AH10)</f>
        <v>0</v>
      </c>
      <c r="AJ10" s="90">
        <f>SUMIF($D$7:$AH$7,Medarbejder!$U$2,$D10:$AH10)</f>
        <v>0</v>
      </c>
      <c r="AK10" s="5">
        <f t="shared" ref="AK10:AK72" si="3">COUNTIFS($D10:$AH10,"F")</f>
        <v>0</v>
      </c>
      <c r="AL10" s="5">
        <f t="shared" ref="AL10:AL72" si="4">COUNTIFS($D10:$AH10,"S")</f>
        <v>0</v>
      </c>
      <c r="AM10" s="5">
        <f t="shared" ref="AM10:AM72" si="5">COUNTIFS($D10:$AH10,"P")</f>
        <v>0</v>
      </c>
      <c r="AN10" s="5">
        <f t="shared" ref="AN10:AN72" si="6">COUNTIFS($D10:$AH10,"BS")</f>
        <v>0</v>
      </c>
      <c r="AO10" s="5">
        <f t="shared" ref="AO10:AO72" si="7">COUNTIFS($D10:$AH10,"FF")</f>
        <v>0</v>
      </c>
      <c r="AP10" s="5">
        <f t="shared" ref="AP10:AP72" si="8">COUNTIFS($D10:$AH10,"G")</f>
        <v>0</v>
      </c>
      <c r="AQ10" s="54">
        <f>Medarbejder!F4</f>
        <v>0</v>
      </c>
      <c r="AR10" s="54">
        <f t="shared" ref="AR10:AR72" si="9">AQ10-AI10</f>
        <v>0</v>
      </c>
    </row>
    <row r="11" spans="1:44" ht="30" customHeight="1" x14ac:dyDescent="0.25">
      <c r="A11" s="25">
        <f>Medarbejder!$B5</f>
        <v>0</v>
      </c>
      <c r="B11" s="26">
        <f>Medarbejder!$A5</f>
        <v>0</v>
      </c>
      <c r="C11" s="25" t="str">
        <f>Medarbejder!$C5</f>
        <v>Timelønnet</v>
      </c>
      <c r="D11" s="89" cm="1">
        <f t="array" ref="D11">_xlfn.IFS(D$7=Medarbejder!$O$2,Medarbejder!$O5,D$7=Medarbejder!$P$2,Medarbejder!$P5,D$7=Medarbejder!$Q$2,Medarbejder!$Q5,D$7=Medarbejder!$R$2,Medarbejder!$R5,D$7=Medarbejder!$S$2,Medarbejder!$S5,D$7=Medarbejder!$T$2,Medarbejder!$T5,D$7=Medarbejder!$U$2,Medarbejder!$U5)</f>
        <v>0</v>
      </c>
      <c r="E11" s="89" cm="1">
        <f t="array" ref="E11">_xlfn.IFS(E$7=Medarbejder!$O$2,Medarbejder!$O5,E$7=Medarbejder!$P$2,Medarbejder!$P5,E$7=Medarbejder!$Q$2,Medarbejder!$Q5,E$7=Medarbejder!$R$2,Medarbejder!$R5,E$7=Medarbejder!$S$2,Medarbejder!$S5,E$7=Medarbejder!$T$2,Medarbejder!$T5,E$7=Medarbejder!$U$2,Medarbejder!$U5)</f>
        <v>0</v>
      </c>
      <c r="F11" s="89" cm="1">
        <f t="array" ref="F11">_xlfn.IFS(F$7=Medarbejder!$O$2,Medarbejder!$O5,F$7=Medarbejder!$P$2,Medarbejder!$P5,F$7=Medarbejder!$Q$2,Medarbejder!$Q5,F$7=Medarbejder!$R$2,Medarbejder!$R5,F$7=Medarbejder!$S$2,Medarbejder!$S5,F$7=Medarbejder!$T$2,Medarbejder!$T5,F$7=Medarbejder!$U$2,Medarbejder!$U5)</f>
        <v>0</v>
      </c>
      <c r="G11" s="89" cm="1">
        <f t="array" ref="G11">_xlfn.IFS(G$7=Medarbejder!$O$2,Medarbejder!$O5,G$7=Medarbejder!$P$2,Medarbejder!$P5,G$7=Medarbejder!$Q$2,Medarbejder!$Q5,G$7=Medarbejder!$R$2,Medarbejder!$R5,G$7=Medarbejder!$S$2,Medarbejder!$S5,G$7=Medarbejder!$T$2,Medarbejder!$T5,G$7=Medarbejder!$U$2,Medarbejder!$U5)</f>
        <v>0</v>
      </c>
      <c r="H11" s="89" cm="1">
        <f t="array" ref="H11">_xlfn.IFS(H$7=Medarbejder!$O$2,Medarbejder!$O5,H$7=Medarbejder!$P$2,Medarbejder!$P5,H$7=Medarbejder!$Q$2,Medarbejder!$Q5,H$7=Medarbejder!$R$2,Medarbejder!$R5,H$7=Medarbejder!$S$2,Medarbejder!$S5,H$7=Medarbejder!$T$2,Medarbejder!$T5,H$7=Medarbejder!$U$2,Medarbejder!$U5)</f>
        <v>0</v>
      </c>
      <c r="I11" s="89" cm="1">
        <f t="array" ref="I11">_xlfn.IFS(I$7=Medarbejder!$O$2,Medarbejder!$O5,I$7=Medarbejder!$P$2,Medarbejder!$P5,I$7=Medarbejder!$Q$2,Medarbejder!$Q5,I$7=Medarbejder!$R$2,Medarbejder!$R5,I$7=Medarbejder!$S$2,Medarbejder!$S5,I$7=Medarbejder!$T$2,Medarbejder!$T5,I$7=Medarbejder!$U$2,Medarbejder!$U5)</f>
        <v>0</v>
      </c>
      <c r="J11" s="89" cm="1">
        <f t="array" ref="J11">_xlfn.IFS(J$7=Medarbejder!$O$2,Medarbejder!$O5,J$7=Medarbejder!$P$2,Medarbejder!$P5,J$7=Medarbejder!$Q$2,Medarbejder!$Q5,J$7=Medarbejder!$R$2,Medarbejder!$R5,J$7=Medarbejder!$S$2,Medarbejder!$S5,J$7=Medarbejder!$T$2,Medarbejder!$T5,J$7=Medarbejder!$U$2,Medarbejder!$U5)</f>
        <v>0</v>
      </c>
      <c r="K11" s="89" cm="1">
        <f t="array" ref="K11">_xlfn.IFS(K$7=Medarbejder!$O$2,Medarbejder!$O5,K$7=Medarbejder!$P$2,Medarbejder!$P5,K$7=Medarbejder!$Q$2,Medarbejder!$Q5,K$7=Medarbejder!$R$2,Medarbejder!$R5,K$7=Medarbejder!$S$2,Medarbejder!$S5,K$7=Medarbejder!$T$2,Medarbejder!$T5,K$7=Medarbejder!$U$2,Medarbejder!$U5)</f>
        <v>0</v>
      </c>
      <c r="L11" s="89" cm="1">
        <f t="array" ref="L11">_xlfn.IFS(L$7=Medarbejder!$O$2,Medarbejder!$O5,L$7=Medarbejder!$P$2,Medarbejder!$P5,L$7=Medarbejder!$Q$2,Medarbejder!$Q5,L$7=Medarbejder!$R$2,Medarbejder!$R5,L$7=Medarbejder!$S$2,Medarbejder!$S5,L$7=Medarbejder!$T$2,Medarbejder!$T5,L$7=Medarbejder!$U$2,Medarbejder!$U5)</f>
        <v>0</v>
      </c>
      <c r="M11" s="89" cm="1">
        <f t="array" ref="M11">_xlfn.IFS(M$7=Medarbejder!$O$2,Medarbejder!$O5,M$7=Medarbejder!$P$2,Medarbejder!$P5,M$7=Medarbejder!$Q$2,Medarbejder!$Q5,M$7=Medarbejder!$R$2,Medarbejder!$R5,M$7=Medarbejder!$S$2,Medarbejder!$S5,M$7=Medarbejder!$T$2,Medarbejder!$T5,M$7=Medarbejder!$U$2,Medarbejder!$U5)</f>
        <v>0</v>
      </c>
      <c r="N11" s="89" cm="1">
        <f t="array" ref="N11">_xlfn.IFS(N$7=Medarbejder!$O$2,Medarbejder!$O5,N$7=Medarbejder!$P$2,Medarbejder!$P5,N$7=Medarbejder!$Q$2,Medarbejder!$Q5,N$7=Medarbejder!$R$2,Medarbejder!$R5,N$7=Medarbejder!$S$2,Medarbejder!$S5,N$7=Medarbejder!$T$2,Medarbejder!$T5,N$7=Medarbejder!$U$2,Medarbejder!$U5)</f>
        <v>0</v>
      </c>
      <c r="O11" s="89" cm="1">
        <f t="array" ref="O11">_xlfn.IFS(O$7=Medarbejder!$O$2,Medarbejder!$O5,O$7=Medarbejder!$P$2,Medarbejder!$P5,O$7=Medarbejder!$Q$2,Medarbejder!$Q5,O$7=Medarbejder!$R$2,Medarbejder!$R5,O$7=Medarbejder!$S$2,Medarbejder!$S5,O$7=Medarbejder!$T$2,Medarbejder!$T5,O$7=Medarbejder!$U$2,Medarbejder!$U5)</f>
        <v>0</v>
      </c>
      <c r="P11" s="89" cm="1">
        <f t="array" ref="P11">_xlfn.IFS(P$7=Medarbejder!$O$2,Medarbejder!$O5,P$7=Medarbejder!$P$2,Medarbejder!$P5,P$7=Medarbejder!$Q$2,Medarbejder!$Q5,P$7=Medarbejder!$R$2,Medarbejder!$R5,P$7=Medarbejder!$S$2,Medarbejder!$S5,P$7=Medarbejder!$T$2,Medarbejder!$T5,P$7=Medarbejder!$U$2,Medarbejder!$U5)</f>
        <v>0</v>
      </c>
      <c r="Q11" s="89" cm="1">
        <f t="array" ref="Q11">_xlfn.IFS(Q$7=Medarbejder!$O$2,Medarbejder!$O5,Q$7=Medarbejder!$P$2,Medarbejder!$P5,Q$7=Medarbejder!$Q$2,Medarbejder!$Q5,Q$7=Medarbejder!$R$2,Medarbejder!$R5,Q$7=Medarbejder!$S$2,Medarbejder!$S5,Q$7=Medarbejder!$T$2,Medarbejder!$T5,Q$7=Medarbejder!$U$2,Medarbejder!$U5)</f>
        <v>0</v>
      </c>
      <c r="R11" s="89" cm="1">
        <f t="array" ref="R11">_xlfn.IFS(R$7=Medarbejder!$O$2,Medarbejder!$O5,R$7=Medarbejder!$P$2,Medarbejder!$P5,R$7=Medarbejder!$Q$2,Medarbejder!$Q5,R$7=Medarbejder!$R$2,Medarbejder!$R5,R$7=Medarbejder!$S$2,Medarbejder!$S5,R$7=Medarbejder!$T$2,Medarbejder!$T5,R$7=Medarbejder!$U$2,Medarbejder!$U5)</f>
        <v>0</v>
      </c>
      <c r="S11" s="89" cm="1">
        <f t="array" ref="S11">_xlfn.IFS(S$7=Medarbejder!$O$2,Medarbejder!$O5,S$7=Medarbejder!$P$2,Medarbejder!$P5,S$7=Medarbejder!$Q$2,Medarbejder!$Q5,S$7=Medarbejder!$R$2,Medarbejder!$R5,S$7=Medarbejder!$S$2,Medarbejder!$S5,S$7=Medarbejder!$T$2,Medarbejder!$T5,S$7=Medarbejder!$U$2,Medarbejder!$U5)</f>
        <v>0</v>
      </c>
      <c r="T11" s="89" cm="1">
        <f t="array" ref="T11">_xlfn.IFS(T$7=Medarbejder!$O$2,Medarbejder!$O5,T$7=Medarbejder!$P$2,Medarbejder!$P5,T$7=Medarbejder!$Q$2,Medarbejder!$Q5,T$7=Medarbejder!$R$2,Medarbejder!$R5,T$7=Medarbejder!$S$2,Medarbejder!$S5,T$7=Medarbejder!$T$2,Medarbejder!$T5,T$7=Medarbejder!$U$2,Medarbejder!$U5)</f>
        <v>0</v>
      </c>
      <c r="U11" s="89" cm="1">
        <f t="array" ref="U11">_xlfn.IFS(U$7=Medarbejder!$O$2,Medarbejder!$O5,U$7=Medarbejder!$P$2,Medarbejder!$P5,U$7=Medarbejder!$Q$2,Medarbejder!$Q5,U$7=Medarbejder!$R$2,Medarbejder!$R5,U$7=Medarbejder!$S$2,Medarbejder!$S5,U$7=Medarbejder!$T$2,Medarbejder!$T5,U$7=Medarbejder!$U$2,Medarbejder!$U5)</f>
        <v>0</v>
      </c>
      <c r="V11" s="89" cm="1">
        <f t="array" ref="V11">_xlfn.IFS(V$7=Medarbejder!$O$2,Medarbejder!$O5,V$7=Medarbejder!$P$2,Medarbejder!$P5,V$7=Medarbejder!$Q$2,Medarbejder!$Q5,V$7=Medarbejder!$R$2,Medarbejder!$R5,V$7=Medarbejder!$S$2,Medarbejder!$S5,V$7=Medarbejder!$T$2,Medarbejder!$T5,V$7=Medarbejder!$U$2,Medarbejder!$U5)</f>
        <v>0</v>
      </c>
      <c r="W11" s="89" cm="1">
        <f t="array" ref="W11">_xlfn.IFS(W$7=Medarbejder!$O$2,Medarbejder!$O5,W$7=Medarbejder!$P$2,Medarbejder!$P5,W$7=Medarbejder!$Q$2,Medarbejder!$Q5,W$7=Medarbejder!$R$2,Medarbejder!$R5,W$7=Medarbejder!$S$2,Medarbejder!$S5,W$7=Medarbejder!$T$2,Medarbejder!$T5,W$7=Medarbejder!$U$2,Medarbejder!$U5)</f>
        <v>0</v>
      </c>
      <c r="X11" s="89" cm="1">
        <f t="array" ref="X11">_xlfn.IFS(X$7=Medarbejder!$O$2,Medarbejder!$O5,X$7=Medarbejder!$P$2,Medarbejder!$P5,X$7=Medarbejder!$Q$2,Medarbejder!$Q5,X$7=Medarbejder!$R$2,Medarbejder!$R5,X$7=Medarbejder!$S$2,Medarbejder!$S5,X$7=Medarbejder!$T$2,Medarbejder!$T5,X$7=Medarbejder!$U$2,Medarbejder!$U5)</f>
        <v>0</v>
      </c>
      <c r="Y11" s="89" cm="1">
        <f t="array" ref="Y11">_xlfn.IFS(Y$7=Medarbejder!$O$2,Medarbejder!$O5,Y$7=Medarbejder!$P$2,Medarbejder!$P5,Y$7=Medarbejder!$Q$2,Medarbejder!$Q5,Y$7=Medarbejder!$R$2,Medarbejder!$R5,Y$7=Medarbejder!$S$2,Medarbejder!$S5,Y$7=Medarbejder!$T$2,Medarbejder!$T5,Y$7=Medarbejder!$U$2,Medarbejder!$U5)</f>
        <v>0</v>
      </c>
      <c r="Z11" s="89" cm="1">
        <f t="array" ref="Z11">_xlfn.IFS(Z$7=Medarbejder!$O$2,Medarbejder!$O5,Z$7=Medarbejder!$P$2,Medarbejder!$P5,Z$7=Medarbejder!$Q$2,Medarbejder!$Q5,Z$7=Medarbejder!$R$2,Medarbejder!$R5,Z$7=Medarbejder!$S$2,Medarbejder!$S5,Z$7=Medarbejder!$T$2,Medarbejder!$T5,Z$7=Medarbejder!$U$2,Medarbejder!$U5)</f>
        <v>0</v>
      </c>
      <c r="AA11" s="89" cm="1">
        <f t="array" ref="AA11">_xlfn.IFS(AA$7=Medarbejder!$O$2,Medarbejder!$O5,AA$7=Medarbejder!$P$2,Medarbejder!$P5,AA$7=Medarbejder!$Q$2,Medarbejder!$Q5,AA$7=Medarbejder!$R$2,Medarbejder!$R5,AA$7=Medarbejder!$S$2,Medarbejder!$S5,AA$7=Medarbejder!$T$2,Medarbejder!$T5,AA$7=Medarbejder!$U$2,Medarbejder!$U5)</f>
        <v>0</v>
      </c>
      <c r="AB11" s="89" cm="1">
        <f t="array" ref="AB11">_xlfn.IFS(AB$7=Medarbejder!$O$2,Medarbejder!$O5,AB$7=Medarbejder!$P$2,Medarbejder!$P5,AB$7=Medarbejder!$Q$2,Medarbejder!$Q5,AB$7=Medarbejder!$R$2,Medarbejder!$R5,AB$7=Medarbejder!$S$2,Medarbejder!$S5,AB$7=Medarbejder!$T$2,Medarbejder!$T5,AB$7=Medarbejder!$U$2,Medarbejder!$U5)</f>
        <v>0</v>
      </c>
      <c r="AC11" s="89" cm="1">
        <f t="array" ref="AC11">_xlfn.IFS(AC$7=Medarbejder!$O$2,Medarbejder!$O5,AC$7=Medarbejder!$P$2,Medarbejder!$P5,AC$7=Medarbejder!$Q$2,Medarbejder!$Q5,AC$7=Medarbejder!$R$2,Medarbejder!$R5,AC$7=Medarbejder!$S$2,Medarbejder!$S5,AC$7=Medarbejder!$T$2,Medarbejder!$T5,AC$7=Medarbejder!$U$2,Medarbejder!$U5)</f>
        <v>0</v>
      </c>
      <c r="AD11" s="89" cm="1">
        <f t="array" ref="AD11">_xlfn.IFS(AD$7=Medarbejder!$O$2,Medarbejder!$O5,AD$7=Medarbejder!$P$2,Medarbejder!$P5,AD$7=Medarbejder!$Q$2,Medarbejder!$Q5,AD$7=Medarbejder!$R$2,Medarbejder!$R5,AD$7=Medarbejder!$S$2,Medarbejder!$S5,AD$7=Medarbejder!$T$2,Medarbejder!$T5,AD$7=Medarbejder!$U$2,Medarbejder!$U5)</f>
        <v>0</v>
      </c>
      <c r="AE11" s="89" cm="1">
        <f t="array" ref="AE11">_xlfn.IFS(AE$7=Medarbejder!$O$2,Medarbejder!$O5,AE$7=Medarbejder!$P$2,Medarbejder!$P5,AE$7=Medarbejder!$Q$2,Medarbejder!$Q5,AE$7=Medarbejder!$R$2,Medarbejder!$R5,AE$7=Medarbejder!$S$2,Medarbejder!$S5,AE$7=Medarbejder!$T$2,Medarbejder!$T5,AE$7=Medarbejder!$U$2,Medarbejder!$U5)</f>
        <v>0</v>
      </c>
      <c r="AF11" s="89" cm="1">
        <f t="array" ref="AF11">_xlfn.IFS(AF$7=Medarbejder!$O$2,Medarbejder!$O5,AF$7=Medarbejder!$P$2,Medarbejder!$P5,AF$7=Medarbejder!$Q$2,Medarbejder!$Q5,AF$7=Medarbejder!$R$2,Medarbejder!$R5,AF$7=Medarbejder!$S$2,Medarbejder!$S5,AF$7=Medarbejder!$T$2,Medarbejder!$T5,AF$7=Medarbejder!$U$2,Medarbejder!$U5)</f>
        <v>0</v>
      </c>
      <c r="AG11" s="89" cm="1">
        <f t="array" ref="AG11">_xlfn.IFS(AG$7=Medarbejder!$O$2,Medarbejder!$O5,AG$7=Medarbejder!$P$2,Medarbejder!$P5,AG$7=Medarbejder!$Q$2,Medarbejder!$Q5,AG$7=Medarbejder!$R$2,Medarbejder!$R5,AG$7=Medarbejder!$S$2,Medarbejder!$S5,AG$7=Medarbejder!$T$2,Medarbejder!$T5,AG$7=Medarbejder!$U$2,Medarbejder!$U5)</f>
        <v>0</v>
      </c>
      <c r="AH11" s="89" cm="1">
        <f t="array" ref="AH11">_xlfn.IFS(AH$7=Medarbejder!$O$2,Medarbejder!$O5,AH$7=Medarbejder!$P$2,Medarbejder!$P5,AH$7=Medarbejder!$Q$2,Medarbejder!$Q5,AH$7=Medarbejder!$R$2,Medarbejder!$R5,AH$7=Medarbejder!$S$2,Medarbejder!$S5,AH$7=Medarbejder!$T$2,Medarbejder!$T5,AH$7=Medarbejder!$U$2,Medarbejder!$U5)</f>
        <v>0</v>
      </c>
      <c r="AI11" s="5">
        <f t="shared" si="2"/>
        <v>0</v>
      </c>
      <c r="AJ11" s="90">
        <f>SUMIF($D$7:$AH$7,Medarbejder!$U$2,$D11:$AH11)</f>
        <v>0</v>
      </c>
      <c r="AK11" s="5">
        <f t="shared" si="3"/>
        <v>0</v>
      </c>
      <c r="AL11" s="5">
        <f t="shared" si="4"/>
        <v>0</v>
      </c>
      <c r="AM11" s="5">
        <f t="shared" si="5"/>
        <v>0</v>
      </c>
      <c r="AN11" s="5">
        <f t="shared" si="6"/>
        <v>0</v>
      </c>
      <c r="AO11" s="5">
        <f t="shared" si="7"/>
        <v>0</v>
      </c>
      <c r="AP11" s="5">
        <f t="shared" si="8"/>
        <v>0</v>
      </c>
      <c r="AQ11" s="54">
        <f>Medarbejder!F5</f>
        <v>0</v>
      </c>
      <c r="AR11" s="54">
        <f t="shared" si="9"/>
        <v>0</v>
      </c>
    </row>
    <row r="12" spans="1:44" ht="30" customHeight="1" x14ac:dyDescent="0.25">
      <c r="A12" s="24">
        <f>Medarbejder!$B6</f>
        <v>0</v>
      </c>
      <c r="B12" s="27">
        <f>Medarbejder!$A6</f>
        <v>0</v>
      </c>
      <c r="C12" s="25" t="str">
        <f>Medarbejder!$C6</f>
        <v>Timelønnet</v>
      </c>
      <c r="D12" s="89" cm="1">
        <f t="array" ref="D12">_xlfn.IFS(D$7=Medarbejder!$O$2,Medarbejder!$O6,D$7=Medarbejder!$P$2,Medarbejder!$P6,D$7=Medarbejder!$Q$2,Medarbejder!$Q6,D$7=Medarbejder!$R$2,Medarbejder!$R6,D$7=Medarbejder!$S$2,Medarbejder!$S6,D$7=Medarbejder!$T$2,Medarbejder!$T6,D$7=Medarbejder!$U$2,Medarbejder!$U6)</f>
        <v>0</v>
      </c>
      <c r="E12" s="89" cm="1">
        <f t="array" ref="E12">_xlfn.IFS(E$7=Medarbejder!$O$2,Medarbejder!$O6,E$7=Medarbejder!$P$2,Medarbejder!$P6,E$7=Medarbejder!$Q$2,Medarbejder!$Q6,E$7=Medarbejder!$R$2,Medarbejder!$R6,E$7=Medarbejder!$S$2,Medarbejder!$S6,E$7=Medarbejder!$T$2,Medarbejder!$T6,E$7=Medarbejder!$U$2,Medarbejder!$U6)</f>
        <v>0</v>
      </c>
      <c r="F12" s="89" cm="1">
        <f t="array" ref="F12">_xlfn.IFS(F$7=Medarbejder!$O$2,Medarbejder!$O6,F$7=Medarbejder!$P$2,Medarbejder!$P6,F$7=Medarbejder!$Q$2,Medarbejder!$Q6,F$7=Medarbejder!$R$2,Medarbejder!$R6,F$7=Medarbejder!$S$2,Medarbejder!$S6,F$7=Medarbejder!$T$2,Medarbejder!$T6,F$7=Medarbejder!$U$2,Medarbejder!$U6)</f>
        <v>0</v>
      </c>
      <c r="G12" s="89" cm="1">
        <f t="array" ref="G12">_xlfn.IFS(G$7=Medarbejder!$O$2,Medarbejder!$O6,G$7=Medarbejder!$P$2,Medarbejder!$P6,G$7=Medarbejder!$Q$2,Medarbejder!$Q6,G$7=Medarbejder!$R$2,Medarbejder!$R6,G$7=Medarbejder!$S$2,Medarbejder!$S6,G$7=Medarbejder!$T$2,Medarbejder!$T6,G$7=Medarbejder!$U$2,Medarbejder!$U6)</f>
        <v>0</v>
      </c>
      <c r="H12" s="89" cm="1">
        <f t="array" ref="H12">_xlfn.IFS(H$7=Medarbejder!$O$2,Medarbejder!$O6,H$7=Medarbejder!$P$2,Medarbejder!$P6,H$7=Medarbejder!$Q$2,Medarbejder!$Q6,H$7=Medarbejder!$R$2,Medarbejder!$R6,H$7=Medarbejder!$S$2,Medarbejder!$S6,H$7=Medarbejder!$T$2,Medarbejder!$T6,H$7=Medarbejder!$U$2,Medarbejder!$U6)</f>
        <v>0</v>
      </c>
      <c r="I12" s="89" cm="1">
        <f t="array" ref="I12">_xlfn.IFS(I$7=Medarbejder!$O$2,Medarbejder!$O6,I$7=Medarbejder!$P$2,Medarbejder!$P6,I$7=Medarbejder!$Q$2,Medarbejder!$Q6,I$7=Medarbejder!$R$2,Medarbejder!$R6,I$7=Medarbejder!$S$2,Medarbejder!$S6,I$7=Medarbejder!$T$2,Medarbejder!$T6,I$7=Medarbejder!$U$2,Medarbejder!$U6)</f>
        <v>0</v>
      </c>
      <c r="J12" s="89" cm="1">
        <f t="array" ref="J12">_xlfn.IFS(J$7=Medarbejder!$O$2,Medarbejder!$O6,J$7=Medarbejder!$P$2,Medarbejder!$P6,J$7=Medarbejder!$Q$2,Medarbejder!$Q6,J$7=Medarbejder!$R$2,Medarbejder!$R6,J$7=Medarbejder!$S$2,Medarbejder!$S6,J$7=Medarbejder!$T$2,Medarbejder!$T6,J$7=Medarbejder!$U$2,Medarbejder!$U6)</f>
        <v>0</v>
      </c>
      <c r="K12" s="89" cm="1">
        <f t="array" ref="K12">_xlfn.IFS(K$7=Medarbejder!$O$2,Medarbejder!$O6,K$7=Medarbejder!$P$2,Medarbejder!$P6,K$7=Medarbejder!$Q$2,Medarbejder!$Q6,K$7=Medarbejder!$R$2,Medarbejder!$R6,K$7=Medarbejder!$S$2,Medarbejder!$S6,K$7=Medarbejder!$T$2,Medarbejder!$T6,K$7=Medarbejder!$U$2,Medarbejder!$U6)</f>
        <v>0</v>
      </c>
      <c r="L12" s="89" cm="1">
        <f t="array" ref="L12">_xlfn.IFS(L$7=Medarbejder!$O$2,Medarbejder!$O6,L$7=Medarbejder!$P$2,Medarbejder!$P6,L$7=Medarbejder!$Q$2,Medarbejder!$Q6,L$7=Medarbejder!$R$2,Medarbejder!$R6,L$7=Medarbejder!$S$2,Medarbejder!$S6,L$7=Medarbejder!$T$2,Medarbejder!$T6,L$7=Medarbejder!$U$2,Medarbejder!$U6)</f>
        <v>0</v>
      </c>
      <c r="M12" s="89" cm="1">
        <f t="array" ref="M12">_xlfn.IFS(M$7=Medarbejder!$O$2,Medarbejder!$O6,M$7=Medarbejder!$P$2,Medarbejder!$P6,M$7=Medarbejder!$Q$2,Medarbejder!$Q6,M$7=Medarbejder!$R$2,Medarbejder!$R6,M$7=Medarbejder!$S$2,Medarbejder!$S6,M$7=Medarbejder!$T$2,Medarbejder!$T6,M$7=Medarbejder!$U$2,Medarbejder!$U6)</f>
        <v>0</v>
      </c>
      <c r="N12" s="89" cm="1">
        <f t="array" ref="N12">_xlfn.IFS(N$7=Medarbejder!$O$2,Medarbejder!$O6,N$7=Medarbejder!$P$2,Medarbejder!$P6,N$7=Medarbejder!$Q$2,Medarbejder!$Q6,N$7=Medarbejder!$R$2,Medarbejder!$R6,N$7=Medarbejder!$S$2,Medarbejder!$S6,N$7=Medarbejder!$T$2,Medarbejder!$T6,N$7=Medarbejder!$U$2,Medarbejder!$U6)</f>
        <v>0</v>
      </c>
      <c r="O12" s="89" cm="1">
        <f t="array" ref="O12">_xlfn.IFS(O$7=Medarbejder!$O$2,Medarbejder!$O6,O$7=Medarbejder!$P$2,Medarbejder!$P6,O$7=Medarbejder!$Q$2,Medarbejder!$Q6,O$7=Medarbejder!$R$2,Medarbejder!$R6,O$7=Medarbejder!$S$2,Medarbejder!$S6,O$7=Medarbejder!$T$2,Medarbejder!$T6,O$7=Medarbejder!$U$2,Medarbejder!$U6)</f>
        <v>0</v>
      </c>
      <c r="P12" s="89" cm="1">
        <f t="array" ref="P12">_xlfn.IFS(P$7=Medarbejder!$O$2,Medarbejder!$O6,P$7=Medarbejder!$P$2,Medarbejder!$P6,P$7=Medarbejder!$Q$2,Medarbejder!$Q6,P$7=Medarbejder!$R$2,Medarbejder!$R6,P$7=Medarbejder!$S$2,Medarbejder!$S6,P$7=Medarbejder!$T$2,Medarbejder!$T6,P$7=Medarbejder!$U$2,Medarbejder!$U6)</f>
        <v>0</v>
      </c>
      <c r="Q12" s="89" cm="1">
        <f t="array" ref="Q12">_xlfn.IFS(Q$7=Medarbejder!$O$2,Medarbejder!$O6,Q$7=Medarbejder!$P$2,Medarbejder!$P6,Q$7=Medarbejder!$Q$2,Medarbejder!$Q6,Q$7=Medarbejder!$R$2,Medarbejder!$R6,Q$7=Medarbejder!$S$2,Medarbejder!$S6,Q$7=Medarbejder!$T$2,Medarbejder!$T6,Q$7=Medarbejder!$U$2,Medarbejder!$U6)</f>
        <v>0</v>
      </c>
      <c r="R12" s="89" cm="1">
        <f t="array" ref="R12">_xlfn.IFS(R$7=Medarbejder!$O$2,Medarbejder!$O6,R$7=Medarbejder!$P$2,Medarbejder!$P6,R$7=Medarbejder!$Q$2,Medarbejder!$Q6,R$7=Medarbejder!$R$2,Medarbejder!$R6,R$7=Medarbejder!$S$2,Medarbejder!$S6,R$7=Medarbejder!$T$2,Medarbejder!$T6,R$7=Medarbejder!$U$2,Medarbejder!$U6)</f>
        <v>0</v>
      </c>
      <c r="S12" s="89" cm="1">
        <f t="array" ref="S12">_xlfn.IFS(S$7=Medarbejder!$O$2,Medarbejder!$O6,S$7=Medarbejder!$P$2,Medarbejder!$P6,S$7=Medarbejder!$Q$2,Medarbejder!$Q6,S$7=Medarbejder!$R$2,Medarbejder!$R6,S$7=Medarbejder!$S$2,Medarbejder!$S6,S$7=Medarbejder!$T$2,Medarbejder!$T6,S$7=Medarbejder!$U$2,Medarbejder!$U6)</f>
        <v>0</v>
      </c>
      <c r="T12" s="89" cm="1">
        <f t="array" ref="T12">_xlfn.IFS(T$7=Medarbejder!$O$2,Medarbejder!$O6,T$7=Medarbejder!$P$2,Medarbejder!$P6,T$7=Medarbejder!$Q$2,Medarbejder!$Q6,T$7=Medarbejder!$R$2,Medarbejder!$R6,T$7=Medarbejder!$S$2,Medarbejder!$S6,T$7=Medarbejder!$T$2,Medarbejder!$T6,T$7=Medarbejder!$U$2,Medarbejder!$U6)</f>
        <v>0</v>
      </c>
      <c r="U12" s="89" cm="1">
        <f t="array" ref="U12">_xlfn.IFS(U$7=Medarbejder!$O$2,Medarbejder!$O6,U$7=Medarbejder!$P$2,Medarbejder!$P6,U$7=Medarbejder!$Q$2,Medarbejder!$Q6,U$7=Medarbejder!$R$2,Medarbejder!$R6,U$7=Medarbejder!$S$2,Medarbejder!$S6,U$7=Medarbejder!$T$2,Medarbejder!$T6,U$7=Medarbejder!$U$2,Medarbejder!$U6)</f>
        <v>0</v>
      </c>
      <c r="V12" s="89" cm="1">
        <f t="array" ref="V12">_xlfn.IFS(V$7=Medarbejder!$O$2,Medarbejder!$O6,V$7=Medarbejder!$P$2,Medarbejder!$P6,V$7=Medarbejder!$Q$2,Medarbejder!$Q6,V$7=Medarbejder!$R$2,Medarbejder!$R6,V$7=Medarbejder!$S$2,Medarbejder!$S6,V$7=Medarbejder!$T$2,Medarbejder!$T6,V$7=Medarbejder!$U$2,Medarbejder!$U6)</f>
        <v>0</v>
      </c>
      <c r="W12" s="89" cm="1">
        <f t="array" ref="W12">_xlfn.IFS(W$7=Medarbejder!$O$2,Medarbejder!$O6,W$7=Medarbejder!$P$2,Medarbejder!$P6,W$7=Medarbejder!$Q$2,Medarbejder!$Q6,W$7=Medarbejder!$R$2,Medarbejder!$R6,W$7=Medarbejder!$S$2,Medarbejder!$S6,W$7=Medarbejder!$T$2,Medarbejder!$T6,W$7=Medarbejder!$U$2,Medarbejder!$U6)</f>
        <v>0</v>
      </c>
      <c r="X12" s="89" cm="1">
        <f t="array" ref="X12">_xlfn.IFS(X$7=Medarbejder!$O$2,Medarbejder!$O6,X$7=Medarbejder!$P$2,Medarbejder!$P6,X$7=Medarbejder!$Q$2,Medarbejder!$Q6,X$7=Medarbejder!$R$2,Medarbejder!$R6,X$7=Medarbejder!$S$2,Medarbejder!$S6,X$7=Medarbejder!$T$2,Medarbejder!$T6,X$7=Medarbejder!$U$2,Medarbejder!$U6)</f>
        <v>0</v>
      </c>
      <c r="Y12" s="89" cm="1">
        <f t="array" ref="Y12">_xlfn.IFS(Y$7=Medarbejder!$O$2,Medarbejder!$O6,Y$7=Medarbejder!$P$2,Medarbejder!$P6,Y$7=Medarbejder!$Q$2,Medarbejder!$Q6,Y$7=Medarbejder!$R$2,Medarbejder!$R6,Y$7=Medarbejder!$S$2,Medarbejder!$S6,Y$7=Medarbejder!$T$2,Medarbejder!$T6,Y$7=Medarbejder!$U$2,Medarbejder!$U6)</f>
        <v>0</v>
      </c>
      <c r="Z12" s="89" cm="1">
        <f t="array" ref="Z12">_xlfn.IFS(Z$7=Medarbejder!$O$2,Medarbejder!$O6,Z$7=Medarbejder!$P$2,Medarbejder!$P6,Z$7=Medarbejder!$Q$2,Medarbejder!$Q6,Z$7=Medarbejder!$R$2,Medarbejder!$R6,Z$7=Medarbejder!$S$2,Medarbejder!$S6,Z$7=Medarbejder!$T$2,Medarbejder!$T6,Z$7=Medarbejder!$U$2,Medarbejder!$U6)</f>
        <v>0</v>
      </c>
      <c r="AA12" s="89" cm="1">
        <f t="array" ref="AA12">_xlfn.IFS(AA$7=Medarbejder!$O$2,Medarbejder!$O6,AA$7=Medarbejder!$P$2,Medarbejder!$P6,AA$7=Medarbejder!$Q$2,Medarbejder!$Q6,AA$7=Medarbejder!$R$2,Medarbejder!$R6,AA$7=Medarbejder!$S$2,Medarbejder!$S6,AA$7=Medarbejder!$T$2,Medarbejder!$T6,AA$7=Medarbejder!$U$2,Medarbejder!$U6)</f>
        <v>0</v>
      </c>
      <c r="AB12" s="89" cm="1">
        <f t="array" ref="AB12">_xlfn.IFS(AB$7=Medarbejder!$O$2,Medarbejder!$O6,AB$7=Medarbejder!$P$2,Medarbejder!$P6,AB$7=Medarbejder!$Q$2,Medarbejder!$Q6,AB$7=Medarbejder!$R$2,Medarbejder!$R6,AB$7=Medarbejder!$S$2,Medarbejder!$S6,AB$7=Medarbejder!$T$2,Medarbejder!$T6,AB$7=Medarbejder!$U$2,Medarbejder!$U6)</f>
        <v>0</v>
      </c>
      <c r="AC12" s="89" cm="1">
        <f t="array" ref="AC12">_xlfn.IFS(AC$7=Medarbejder!$O$2,Medarbejder!$O6,AC$7=Medarbejder!$P$2,Medarbejder!$P6,AC$7=Medarbejder!$Q$2,Medarbejder!$Q6,AC$7=Medarbejder!$R$2,Medarbejder!$R6,AC$7=Medarbejder!$S$2,Medarbejder!$S6,AC$7=Medarbejder!$T$2,Medarbejder!$T6,AC$7=Medarbejder!$U$2,Medarbejder!$U6)</f>
        <v>0</v>
      </c>
      <c r="AD12" s="89" cm="1">
        <f t="array" ref="AD12">_xlfn.IFS(AD$7=Medarbejder!$O$2,Medarbejder!$O6,AD$7=Medarbejder!$P$2,Medarbejder!$P6,AD$7=Medarbejder!$Q$2,Medarbejder!$Q6,AD$7=Medarbejder!$R$2,Medarbejder!$R6,AD$7=Medarbejder!$S$2,Medarbejder!$S6,AD$7=Medarbejder!$T$2,Medarbejder!$T6,AD$7=Medarbejder!$U$2,Medarbejder!$U6)</f>
        <v>0</v>
      </c>
      <c r="AE12" s="89" cm="1">
        <f t="array" ref="AE12">_xlfn.IFS(AE$7=Medarbejder!$O$2,Medarbejder!$O6,AE$7=Medarbejder!$P$2,Medarbejder!$P6,AE$7=Medarbejder!$Q$2,Medarbejder!$Q6,AE$7=Medarbejder!$R$2,Medarbejder!$R6,AE$7=Medarbejder!$S$2,Medarbejder!$S6,AE$7=Medarbejder!$T$2,Medarbejder!$T6,AE$7=Medarbejder!$U$2,Medarbejder!$U6)</f>
        <v>0</v>
      </c>
      <c r="AF12" s="89" cm="1">
        <f t="array" ref="AF12">_xlfn.IFS(AF$7=Medarbejder!$O$2,Medarbejder!$O6,AF$7=Medarbejder!$P$2,Medarbejder!$P6,AF$7=Medarbejder!$Q$2,Medarbejder!$Q6,AF$7=Medarbejder!$R$2,Medarbejder!$R6,AF$7=Medarbejder!$S$2,Medarbejder!$S6,AF$7=Medarbejder!$T$2,Medarbejder!$T6,AF$7=Medarbejder!$U$2,Medarbejder!$U6)</f>
        <v>0</v>
      </c>
      <c r="AG12" s="89" cm="1">
        <f t="array" ref="AG12">_xlfn.IFS(AG$7=Medarbejder!$O$2,Medarbejder!$O6,AG$7=Medarbejder!$P$2,Medarbejder!$P6,AG$7=Medarbejder!$Q$2,Medarbejder!$Q6,AG$7=Medarbejder!$R$2,Medarbejder!$R6,AG$7=Medarbejder!$S$2,Medarbejder!$S6,AG$7=Medarbejder!$T$2,Medarbejder!$T6,AG$7=Medarbejder!$U$2,Medarbejder!$U6)</f>
        <v>0</v>
      </c>
      <c r="AH12" s="89" cm="1">
        <f t="array" ref="AH12">_xlfn.IFS(AH$7=Medarbejder!$O$2,Medarbejder!$O6,AH$7=Medarbejder!$P$2,Medarbejder!$P6,AH$7=Medarbejder!$Q$2,Medarbejder!$Q6,AH$7=Medarbejder!$R$2,Medarbejder!$R6,AH$7=Medarbejder!$S$2,Medarbejder!$S6,AH$7=Medarbejder!$T$2,Medarbejder!$T6,AH$7=Medarbejder!$U$2,Medarbejder!$U6)</f>
        <v>0</v>
      </c>
      <c r="AI12" s="5">
        <f t="shared" si="2"/>
        <v>0</v>
      </c>
      <c r="AJ12" s="90">
        <f>SUMIF($D$7:$AH$7,Medarbejder!$U$2,$D12:$AH12)</f>
        <v>0</v>
      </c>
      <c r="AK12" s="5">
        <f t="shared" si="3"/>
        <v>0</v>
      </c>
      <c r="AL12" s="5">
        <f t="shared" si="4"/>
        <v>0</v>
      </c>
      <c r="AM12" s="5">
        <f t="shared" si="5"/>
        <v>0</v>
      </c>
      <c r="AN12" s="5">
        <f t="shared" si="6"/>
        <v>0</v>
      </c>
      <c r="AO12" s="5">
        <f t="shared" si="7"/>
        <v>0</v>
      </c>
      <c r="AP12" s="5">
        <f t="shared" si="8"/>
        <v>0</v>
      </c>
      <c r="AQ12" s="54">
        <f>Medarbejder!F6</f>
        <v>0</v>
      </c>
      <c r="AR12" s="54">
        <f t="shared" si="9"/>
        <v>0</v>
      </c>
    </row>
    <row r="13" spans="1:44" ht="30" customHeight="1" x14ac:dyDescent="0.25">
      <c r="A13" s="25">
        <f>Medarbejder!$B7</f>
        <v>0</v>
      </c>
      <c r="B13" s="26">
        <f>Medarbejder!$A7</f>
        <v>0</v>
      </c>
      <c r="C13" s="25" t="str">
        <f>Medarbejder!$C7</f>
        <v>Timelønnet</v>
      </c>
      <c r="D13" s="89" cm="1">
        <f t="array" ref="D13">_xlfn.IFS(D$7=Medarbejder!$O$2,Medarbejder!$O7,D$7=Medarbejder!$P$2,Medarbejder!$P7,D$7=Medarbejder!$Q$2,Medarbejder!$Q7,D$7=Medarbejder!$R$2,Medarbejder!$R7,D$7=Medarbejder!$S$2,Medarbejder!$S7,D$7=Medarbejder!$T$2,Medarbejder!$T7,D$7=Medarbejder!$U$2,Medarbejder!$U7)</f>
        <v>0</v>
      </c>
      <c r="E13" s="89" cm="1">
        <f t="array" ref="E13">_xlfn.IFS(E$7=Medarbejder!$O$2,Medarbejder!$O7,E$7=Medarbejder!$P$2,Medarbejder!$P7,E$7=Medarbejder!$Q$2,Medarbejder!$Q7,E$7=Medarbejder!$R$2,Medarbejder!$R7,E$7=Medarbejder!$S$2,Medarbejder!$S7,E$7=Medarbejder!$T$2,Medarbejder!$T7,E$7=Medarbejder!$U$2,Medarbejder!$U7)</f>
        <v>0</v>
      </c>
      <c r="F13" s="89" cm="1">
        <f t="array" ref="F13">_xlfn.IFS(F$7=Medarbejder!$O$2,Medarbejder!$O7,F$7=Medarbejder!$P$2,Medarbejder!$P7,F$7=Medarbejder!$Q$2,Medarbejder!$Q7,F$7=Medarbejder!$R$2,Medarbejder!$R7,F$7=Medarbejder!$S$2,Medarbejder!$S7,F$7=Medarbejder!$T$2,Medarbejder!$T7,F$7=Medarbejder!$U$2,Medarbejder!$U7)</f>
        <v>0</v>
      </c>
      <c r="G13" s="89" cm="1">
        <f t="array" ref="G13">_xlfn.IFS(G$7=Medarbejder!$O$2,Medarbejder!$O7,G$7=Medarbejder!$P$2,Medarbejder!$P7,G$7=Medarbejder!$Q$2,Medarbejder!$Q7,G$7=Medarbejder!$R$2,Medarbejder!$R7,G$7=Medarbejder!$S$2,Medarbejder!$S7,G$7=Medarbejder!$T$2,Medarbejder!$T7,G$7=Medarbejder!$U$2,Medarbejder!$U7)</f>
        <v>0</v>
      </c>
      <c r="H13" s="89" cm="1">
        <f t="array" ref="H13">_xlfn.IFS(H$7=Medarbejder!$O$2,Medarbejder!$O7,H$7=Medarbejder!$P$2,Medarbejder!$P7,H$7=Medarbejder!$Q$2,Medarbejder!$Q7,H$7=Medarbejder!$R$2,Medarbejder!$R7,H$7=Medarbejder!$S$2,Medarbejder!$S7,H$7=Medarbejder!$T$2,Medarbejder!$T7,H$7=Medarbejder!$U$2,Medarbejder!$U7)</f>
        <v>0</v>
      </c>
      <c r="I13" s="89" cm="1">
        <f t="array" ref="I13">_xlfn.IFS(I$7=Medarbejder!$O$2,Medarbejder!$O7,I$7=Medarbejder!$P$2,Medarbejder!$P7,I$7=Medarbejder!$Q$2,Medarbejder!$Q7,I$7=Medarbejder!$R$2,Medarbejder!$R7,I$7=Medarbejder!$S$2,Medarbejder!$S7,I$7=Medarbejder!$T$2,Medarbejder!$T7,I$7=Medarbejder!$U$2,Medarbejder!$U7)</f>
        <v>0</v>
      </c>
      <c r="J13" s="89" cm="1">
        <f t="array" ref="J13">_xlfn.IFS(J$7=Medarbejder!$O$2,Medarbejder!$O7,J$7=Medarbejder!$P$2,Medarbejder!$P7,J$7=Medarbejder!$Q$2,Medarbejder!$Q7,J$7=Medarbejder!$R$2,Medarbejder!$R7,J$7=Medarbejder!$S$2,Medarbejder!$S7,J$7=Medarbejder!$T$2,Medarbejder!$T7,J$7=Medarbejder!$U$2,Medarbejder!$U7)</f>
        <v>0</v>
      </c>
      <c r="K13" s="89" cm="1">
        <f t="array" ref="K13">_xlfn.IFS(K$7=Medarbejder!$O$2,Medarbejder!$O7,K$7=Medarbejder!$P$2,Medarbejder!$P7,K$7=Medarbejder!$Q$2,Medarbejder!$Q7,K$7=Medarbejder!$R$2,Medarbejder!$R7,K$7=Medarbejder!$S$2,Medarbejder!$S7,K$7=Medarbejder!$T$2,Medarbejder!$T7,K$7=Medarbejder!$U$2,Medarbejder!$U7)</f>
        <v>0</v>
      </c>
      <c r="L13" s="89" cm="1">
        <f t="array" ref="L13">_xlfn.IFS(L$7=Medarbejder!$O$2,Medarbejder!$O7,L$7=Medarbejder!$P$2,Medarbejder!$P7,L$7=Medarbejder!$Q$2,Medarbejder!$Q7,L$7=Medarbejder!$R$2,Medarbejder!$R7,L$7=Medarbejder!$S$2,Medarbejder!$S7,L$7=Medarbejder!$T$2,Medarbejder!$T7,L$7=Medarbejder!$U$2,Medarbejder!$U7)</f>
        <v>0</v>
      </c>
      <c r="M13" s="89" cm="1">
        <f t="array" ref="M13">_xlfn.IFS(M$7=Medarbejder!$O$2,Medarbejder!$O7,M$7=Medarbejder!$P$2,Medarbejder!$P7,M$7=Medarbejder!$Q$2,Medarbejder!$Q7,M$7=Medarbejder!$R$2,Medarbejder!$R7,M$7=Medarbejder!$S$2,Medarbejder!$S7,M$7=Medarbejder!$T$2,Medarbejder!$T7,M$7=Medarbejder!$U$2,Medarbejder!$U7)</f>
        <v>0</v>
      </c>
      <c r="N13" s="89" cm="1">
        <f t="array" ref="N13">_xlfn.IFS(N$7=Medarbejder!$O$2,Medarbejder!$O7,N$7=Medarbejder!$P$2,Medarbejder!$P7,N$7=Medarbejder!$Q$2,Medarbejder!$Q7,N$7=Medarbejder!$R$2,Medarbejder!$R7,N$7=Medarbejder!$S$2,Medarbejder!$S7,N$7=Medarbejder!$T$2,Medarbejder!$T7,N$7=Medarbejder!$U$2,Medarbejder!$U7)</f>
        <v>0</v>
      </c>
      <c r="O13" s="89" cm="1">
        <f t="array" ref="O13">_xlfn.IFS(O$7=Medarbejder!$O$2,Medarbejder!$O7,O$7=Medarbejder!$P$2,Medarbejder!$P7,O$7=Medarbejder!$Q$2,Medarbejder!$Q7,O$7=Medarbejder!$R$2,Medarbejder!$R7,O$7=Medarbejder!$S$2,Medarbejder!$S7,O$7=Medarbejder!$T$2,Medarbejder!$T7,O$7=Medarbejder!$U$2,Medarbejder!$U7)</f>
        <v>0</v>
      </c>
      <c r="P13" s="89" cm="1">
        <f t="array" ref="P13">_xlfn.IFS(P$7=Medarbejder!$O$2,Medarbejder!$O7,P$7=Medarbejder!$P$2,Medarbejder!$P7,P$7=Medarbejder!$Q$2,Medarbejder!$Q7,P$7=Medarbejder!$R$2,Medarbejder!$R7,P$7=Medarbejder!$S$2,Medarbejder!$S7,P$7=Medarbejder!$T$2,Medarbejder!$T7,P$7=Medarbejder!$U$2,Medarbejder!$U7)</f>
        <v>0</v>
      </c>
      <c r="Q13" s="89" cm="1">
        <f t="array" ref="Q13">_xlfn.IFS(Q$7=Medarbejder!$O$2,Medarbejder!$O7,Q$7=Medarbejder!$P$2,Medarbejder!$P7,Q$7=Medarbejder!$Q$2,Medarbejder!$Q7,Q$7=Medarbejder!$R$2,Medarbejder!$R7,Q$7=Medarbejder!$S$2,Medarbejder!$S7,Q$7=Medarbejder!$T$2,Medarbejder!$T7,Q$7=Medarbejder!$U$2,Medarbejder!$U7)</f>
        <v>0</v>
      </c>
      <c r="R13" s="89" cm="1">
        <f t="array" ref="R13">_xlfn.IFS(R$7=Medarbejder!$O$2,Medarbejder!$O7,R$7=Medarbejder!$P$2,Medarbejder!$P7,R$7=Medarbejder!$Q$2,Medarbejder!$Q7,R$7=Medarbejder!$R$2,Medarbejder!$R7,R$7=Medarbejder!$S$2,Medarbejder!$S7,R$7=Medarbejder!$T$2,Medarbejder!$T7,R$7=Medarbejder!$U$2,Medarbejder!$U7)</f>
        <v>0</v>
      </c>
      <c r="S13" s="89" cm="1">
        <f t="array" ref="S13">_xlfn.IFS(S$7=Medarbejder!$O$2,Medarbejder!$O7,S$7=Medarbejder!$P$2,Medarbejder!$P7,S$7=Medarbejder!$Q$2,Medarbejder!$Q7,S$7=Medarbejder!$R$2,Medarbejder!$R7,S$7=Medarbejder!$S$2,Medarbejder!$S7,S$7=Medarbejder!$T$2,Medarbejder!$T7,S$7=Medarbejder!$U$2,Medarbejder!$U7)</f>
        <v>0</v>
      </c>
      <c r="T13" s="89" cm="1">
        <f t="array" ref="T13">_xlfn.IFS(T$7=Medarbejder!$O$2,Medarbejder!$O7,T$7=Medarbejder!$P$2,Medarbejder!$P7,T$7=Medarbejder!$Q$2,Medarbejder!$Q7,T$7=Medarbejder!$R$2,Medarbejder!$R7,T$7=Medarbejder!$S$2,Medarbejder!$S7,T$7=Medarbejder!$T$2,Medarbejder!$T7,T$7=Medarbejder!$U$2,Medarbejder!$U7)</f>
        <v>0</v>
      </c>
      <c r="U13" s="89" cm="1">
        <f t="array" ref="U13">_xlfn.IFS(U$7=Medarbejder!$O$2,Medarbejder!$O7,U$7=Medarbejder!$P$2,Medarbejder!$P7,U$7=Medarbejder!$Q$2,Medarbejder!$Q7,U$7=Medarbejder!$R$2,Medarbejder!$R7,U$7=Medarbejder!$S$2,Medarbejder!$S7,U$7=Medarbejder!$T$2,Medarbejder!$T7,U$7=Medarbejder!$U$2,Medarbejder!$U7)</f>
        <v>0</v>
      </c>
      <c r="V13" s="89" cm="1">
        <f t="array" ref="V13">_xlfn.IFS(V$7=Medarbejder!$O$2,Medarbejder!$O7,V$7=Medarbejder!$P$2,Medarbejder!$P7,V$7=Medarbejder!$Q$2,Medarbejder!$Q7,V$7=Medarbejder!$R$2,Medarbejder!$R7,V$7=Medarbejder!$S$2,Medarbejder!$S7,V$7=Medarbejder!$T$2,Medarbejder!$T7,V$7=Medarbejder!$U$2,Medarbejder!$U7)</f>
        <v>0</v>
      </c>
      <c r="W13" s="89" cm="1">
        <f t="array" ref="W13">_xlfn.IFS(W$7=Medarbejder!$O$2,Medarbejder!$O7,W$7=Medarbejder!$P$2,Medarbejder!$P7,W$7=Medarbejder!$Q$2,Medarbejder!$Q7,W$7=Medarbejder!$R$2,Medarbejder!$R7,W$7=Medarbejder!$S$2,Medarbejder!$S7,W$7=Medarbejder!$T$2,Medarbejder!$T7,W$7=Medarbejder!$U$2,Medarbejder!$U7)</f>
        <v>0</v>
      </c>
      <c r="X13" s="89" cm="1">
        <f t="array" ref="X13">_xlfn.IFS(X$7=Medarbejder!$O$2,Medarbejder!$O7,X$7=Medarbejder!$P$2,Medarbejder!$P7,X$7=Medarbejder!$Q$2,Medarbejder!$Q7,X$7=Medarbejder!$R$2,Medarbejder!$R7,X$7=Medarbejder!$S$2,Medarbejder!$S7,X$7=Medarbejder!$T$2,Medarbejder!$T7,X$7=Medarbejder!$U$2,Medarbejder!$U7)</f>
        <v>0</v>
      </c>
      <c r="Y13" s="89" cm="1">
        <f t="array" ref="Y13">_xlfn.IFS(Y$7=Medarbejder!$O$2,Medarbejder!$O7,Y$7=Medarbejder!$P$2,Medarbejder!$P7,Y$7=Medarbejder!$Q$2,Medarbejder!$Q7,Y$7=Medarbejder!$R$2,Medarbejder!$R7,Y$7=Medarbejder!$S$2,Medarbejder!$S7,Y$7=Medarbejder!$T$2,Medarbejder!$T7,Y$7=Medarbejder!$U$2,Medarbejder!$U7)</f>
        <v>0</v>
      </c>
      <c r="Z13" s="89" cm="1">
        <f t="array" ref="Z13">_xlfn.IFS(Z$7=Medarbejder!$O$2,Medarbejder!$O7,Z$7=Medarbejder!$P$2,Medarbejder!$P7,Z$7=Medarbejder!$Q$2,Medarbejder!$Q7,Z$7=Medarbejder!$R$2,Medarbejder!$R7,Z$7=Medarbejder!$S$2,Medarbejder!$S7,Z$7=Medarbejder!$T$2,Medarbejder!$T7,Z$7=Medarbejder!$U$2,Medarbejder!$U7)</f>
        <v>0</v>
      </c>
      <c r="AA13" s="89" cm="1">
        <f t="array" ref="AA13">_xlfn.IFS(AA$7=Medarbejder!$O$2,Medarbejder!$O7,AA$7=Medarbejder!$P$2,Medarbejder!$P7,AA$7=Medarbejder!$Q$2,Medarbejder!$Q7,AA$7=Medarbejder!$R$2,Medarbejder!$R7,AA$7=Medarbejder!$S$2,Medarbejder!$S7,AA$7=Medarbejder!$T$2,Medarbejder!$T7,AA$7=Medarbejder!$U$2,Medarbejder!$U7)</f>
        <v>0</v>
      </c>
      <c r="AB13" s="89" cm="1">
        <f t="array" ref="AB13">_xlfn.IFS(AB$7=Medarbejder!$O$2,Medarbejder!$O7,AB$7=Medarbejder!$P$2,Medarbejder!$P7,AB$7=Medarbejder!$Q$2,Medarbejder!$Q7,AB$7=Medarbejder!$R$2,Medarbejder!$R7,AB$7=Medarbejder!$S$2,Medarbejder!$S7,AB$7=Medarbejder!$T$2,Medarbejder!$T7,AB$7=Medarbejder!$U$2,Medarbejder!$U7)</f>
        <v>0</v>
      </c>
      <c r="AC13" s="89" cm="1">
        <f t="array" ref="AC13">_xlfn.IFS(AC$7=Medarbejder!$O$2,Medarbejder!$O7,AC$7=Medarbejder!$P$2,Medarbejder!$P7,AC$7=Medarbejder!$Q$2,Medarbejder!$Q7,AC$7=Medarbejder!$R$2,Medarbejder!$R7,AC$7=Medarbejder!$S$2,Medarbejder!$S7,AC$7=Medarbejder!$T$2,Medarbejder!$T7,AC$7=Medarbejder!$U$2,Medarbejder!$U7)</f>
        <v>0</v>
      </c>
      <c r="AD13" s="89" cm="1">
        <f t="array" ref="AD13">_xlfn.IFS(AD$7=Medarbejder!$O$2,Medarbejder!$O7,AD$7=Medarbejder!$P$2,Medarbejder!$P7,AD$7=Medarbejder!$Q$2,Medarbejder!$Q7,AD$7=Medarbejder!$R$2,Medarbejder!$R7,AD$7=Medarbejder!$S$2,Medarbejder!$S7,AD$7=Medarbejder!$T$2,Medarbejder!$T7,AD$7=Medarbejder!$U$2,Medarbejder!$U7)</f>
        <v>0</v>
      </c>
      <c r="AE13" s="89" cm="1">
        <f t="array" ref="AE13">_xlfn.IFS(AE$7=Medarbejder!$O$2,Medarbejder!$O7,AE$7=Medarbejder!$P$2,Medarbejder!$P7,AE$7=Medarbejder!$Q$2,Medarbejder!$Q7,AE$7=Medarbejder!$R$2,Medarbejder!$R7,AE$7=Medarbejder!$S$2,Medarbejder!$S7,AE$7=Medarbejder!$T$2,Medarbejder!$T7,AE$7=Medarbejder!$U$2,Medarbejder!$U7)</f>
        <v>0</v>
      </c>
      <c r="AF13" s="89" cm="1">
        <f t="array" ref="AF13">_xlfn.IFS(AF$7=Medarbejder!$O$2,Medarbejder!$O7,AF$7=Medarbejder!$P$2,Medarbejder!$P7,AF$7=Medarbejder!$Q$2,Medarbejder!$Q7,AF$7=Medarbejder!$R$2,Medarbejder!$R7,AF$7=Medarbejder!$S$2,Medarbejder!$S7,AF$7=Medarbejder!$T$2,Medarbejder!$T7,AF$7=Medarbejder!$U$2,Medarbejder!$U7)</f>
        <v>0</v>
      </c>
      <c r="AG13" s="89" cm="1">
        <f t="array" ref="AG13">_xlfn.IFS(AG$7=Medarbejder!$O$2,Medarbejder!$O7,AG$7=Medarbejder!$P$2,Medarbejder!$P7,AG$7=Medarbejder!$Q$2,Medarbejder!$Q7,AG$7=Medarbejder!$R$2,Medarbejder!$R7,AG$7=Medarbejder!$S$2,Medarbejder!$S7,AG$7=Medarbejder!$T$2,Medarbejder!$T7,AG$7=Medarbejder!$U$2,Medarbejder!$U7)</f>
        <v>0</v>
      </c>
      <c r="AH13" s="89" cm="1">
        <f t="array" ref="AH13">_xlfn.IFS(AH$7=Medarbejder!$O$2,Medarbejder!$O7,AH$7=Medarbejder!$P$2,Medarbejder!$P7,AH$7=Medarbejder!$Q$2,Medarbejder!$Q7,AH$7=Medarbejder!$R$2,Medarbejder!$R7,AH$7=Medarbejder!$S$2,Medarbejder!$S7,AH$7=Medarbejder!$T$2,Medarbejder!$T7,AH$7=Medarbejder!$U$2,Medarbejder!$U7)</f>
        <v>0</v>
      </c>
      <c r="AI13" s="5">
        <f t="shared" si="2"/>
        <v>0</v>
      </c>
      <c r="AJ13" s="90">
        <f>SUMIF($D$7:$AH$7,Medarbejder!$U$2,$D13:$AH13)</f>
        <v>0</v>
      </c>
      <c r="AK13" s="5">
        <f t="shared" si="3"/>
        <v>0</v>
      </c>
      <c r="AL13" s="5">
        <f t="shared" si="4"/>
        <v>0</v>
      </c>
      <c r="AM13" s="5">
        <f t="shared" si="5"/>
        <v>0</v>
      </c>
      <c r="AN13" s="5">
        <f t="shared" si="6"/>
        <v>0</v>
      </c>
      <c r="AO13" s="5">
        <f t="shared" si="7"/>
        <v>0</v>
      </c>
      <c r="AP13" s="5">
        <f t="shared" si="8"/>
        <v>0</v>
      </c>
      <c r="AQ13" s="54">
        <f>Medarbejder!F7</f>
        <v>0</v>
      </c>
      <c r="AR13" s="54">
        <f t="shared" si="9"/>
        <v>0</v>
      </c>
    </row>
    <row r="14" spans="1:44" ht="30" customHeight="1" x14ac:dyDescent="0.25">
      <c r="A14" s="24">
        <f>Medarbejder!$B8</f>
        <v>0</v>
      </c>
      <c r="B14" s="27">
        <f>Medarbejder!$A8</f>
        <v>0</v>
      </c>
      <c r="C14" s="25" t="str">
        <f>Medarbejder!$C8</f>
        <v>Timelønnet</v>
      </c>
      <c r="D14" s="89" cm="1">
        <f t="array" ref="D14">_xlfn.IFS(D$7=Medarbejder!$O$2,Medarbejder!$O8,D$7=Medarbejder!$P$2,Medarbejder!$P8,D$7=Medarbejder!$Q$2,Medarbejder!$Q8,D$7=Medarbejder!$R$2,Medarbejder!$R8,D$7=Medarbejder!$S$2,Medarbejder!$S8,D$7=Medarbejder!$T$2,Medarbejder!$T8,D$7=Medarbejder!$U$2,Medarbejder!$U8)</f>
        <v>0</v>
      </c>
      <c r="E14" s="89" cm="1">
        <f t="array" ref="E14">_xlfn.IFS(E$7=Medarbejder!$O$2,Medarbejder!$O8,E$7=Medarbejder!$P$2,Medarbejder!$P8,E$7=Medarbejder!$Q$2,Medarbejder!$Q8,E$7=Medarbejder!$R$2,Medarbejder!$R8,E$7=Medarbejder!$S$2,Medarbejder!$S8,E$7=Medarbejder!$T$2,Medarbejder!$T8,E$7=Medarbejder!$U$2,Medarbejder!$U8)</f>
        <v>0</v>
      </c>
      <c r="F14" s="89" cm="1">
        <f t="array" ref="F14">_xlfn.IFS(F$7=Medarbejder!$O$2,Medarbejder!$O8,F$7=Medarbejder!$P$2,Medarbejder!$P8,F$7=Medarbejder!$Q$2,Medarbejder!$Q8,F$7=Medarbejder!$R$2,Medarbejder!$R8,F$7=Medarbejder!$S$2,Medarbejder!$S8,F$7=Medarbejder!$T$2,Medarbejder!$T8,F$7=Medarbejder!$U$2,Medarbejder!$U8)</f>
        <v>0</v>
      </c>
      <c r="G14" s="89" cm="1">
        <f t="array" ref="G14">_xlfn.IFS(G$7=Medarbejder!$O$2,Medarbejder!$O8,G$7=Medarbejder!$P$2,Medarbejder!$P8,G$7=Medarbejder!$Q$2,Medarbejder!$Q8,G$7=Medarbejder!$R$2,Medarbejder!$R8,G$7=Medarbejder!$S$2,Medarbejder!$S8,G$7=Medarbejder!$T$2,Medarbejder!$T8,G$7=Medarbejder!$U$2,Medarbejder!$U8)</f>
        <v>0</v>
      </c>
      <c r="H14" s="89" cm="1">
        <f t="array" ref="H14">_xlfn.IFS(H$7=Medarbejder!$O$2,Medarbejder!$O8,H$7=Medarbejder!$P$2,Medarbejder!$P8,H$7=Medarbejder!$Q$2,Medarbejder!$Q8,H$7=Medarbejder!$R$2,Medarbejder!$R8,H$7=Medarbejder!$S$2,Medarbejder!$S8,H$7=Medarbejder!$T$2,Medarbejder!$T8,H$7=Medarbejder!$U$2,Medarbejder!$U8)</f>
        <v>0</v>
      </c>
      <c r="I14" s="89" cm="1">
        <f t="array" ref="I14">_xlfn.IFS(I$7=Medarbejder!$O$2,Medarbejder!$O8,I$7=Medarbejder!$P$2,Medarbejder!$P8,I$7=Medarbejder!$Q$2,Medarbejder!$Q8,I$7=Medarbejder!$R$2,Medarbejder!$R8,I$7=Medarbejder!$S$2,Medarbejder!$S8,I$7=Medarbejder!$T$2,Medarbejder!$T8,I$7=Medarbejder!$U$2,Medarbejder!$U8)</f>
        <v>0</v>
      </c>
      <c r="J14" s="89" cm="1">
        <f t="array" ref="J14">_xlfn.IFS(J$7=Medarbejder!$O$2,Medarbejder!$O8,J$7=Medarbejder!$P$2,Medarbejder!$P8,J$7=Medarbejder!$Q$2,Medarbejder!$Q8,J$7=Medarbejder!$R$2,Medarbejder!$R8,J$7=Medarbejder!$S$2,Medarbejder!$S8,J$7=Medarbejder!$T$2,Medarbejder!$T8,J$7=Medarbejder!$U$2,Medarbejder!$U8)</f>
        <v>0</v>
      </c>
      <c r="K14" s="89" cm="1">
        <f t="array" ref="K14">_xlfn.IFS(K$7=Medarbejder!$O$2,Medarbejder!$O8,K$7=Medarbejder!$P$2,Medarbejder!$P8,K$7=Medarbejder!$Q$2,Medarbejder!$Q8,K$7=Medarbejder!$R$2,Medarbejder!$R8,K$7=Medarbejder!$S$2,Medarbejder!$S8,K$7=Medarbejder!$T$2,Medarbejder!$T8,K$7=Medarbejder!$U$2,Medarbejder!$U8)</f>
        <v>0</v>
      </c>
      <c r="L14" s="89" cm="1">
        <f t="array" ref="L14">_xlfn.IFS(L$7=Medarbejder!$O$2,Medarbejder!$O8,L$7=Medarbejder!$P$2,Medarbejder!$P8,L$7=Medarbejder!$Q$2,Medarbejder!$Q8,L$7=Medarbejder!$R$2,Medarbejder!$R8,L$7=Medarbejder!$S$2,Medarbejder!$S8,L$7=Medarbejder!$T$2,Medarbejder!$T8,L$7=Medarbejder!$U$2,Medarbejder!$U8)</f>
        <v>0</v>
      </c>
      <c r="M14" s="89" cm="1">
        <f t="array" ref="M14">_xlfn.IFS(M$7=Medarbejder!$O$2,Medarbejder!$O8,M$7=Medarbejder!$P$2,Medarbejder!$P8,M$7=Medarbejder!$Q$2,Medarbejder!$Q8,M$7=Medarbejder!$R$2,Medarbejder!$R8,M$7=Medarbejder!$S$2,Medarbejder!$S8,M$7=Medarbejder!$T$2,Medarbejder!$T8,M$7=Medarbejder!$U$2,Medarbejder!$U8)</f>
        <v>0</v>
      </c>
      <c r="N14" s="89" cm="1">
        <f t="array" ref="N14">_xlfn.IFS(N$7=Medarbejder!$O$2,Medarbejder!$O8,N$7=Medarbejder!$P$2,Medarbejder!$P8,N$7=Medarbejder!$Q$2,Medarbejder!$Q8,N$7=Medarbejder!$R$2,Medarbejder!$R8,N$7=Medarbejder!$S$2,Medarbejder!$S8,N$7=Medarbejder!$T$2,Medarbejder!$T8,N$7=Medarbejder!$U$2,Medarbejder!$U8)</f>
        <v>0</v>
      </c>
      <c r="O14" s="89" cm="1">
        <f t="array" ref="O14">_xlfn.IFS(O$7=Medarbejder!$O$2,Medarbejder!$O8,O$7=Medarbejder!$P$2,Medarbejder!$P8,O$7=Medarbejder!$Q$2,Medarbejder!$Q8,O$7=Medarbejder!$R$2,Medarbejder!$R8,O$7=Medarbejder!$S$2,Medarbejder!$S8,O$7=Medarbejder!$T$2,Medarbejder!$T8,O$7=Medarbejder!$U$2,Medarbejder!$U8)</f>
        <v>0</v>
      </c>
      <c r="P14" s="89" cm="1">
        <f t="array" ref="P14">_xlfn.IFS(P$7=Medarbejder!$O$2,Medarbejder!$O8,P$7=Medarbejder!$P$2,Medarbejder!$P8,P$7=Medarbejder!$Q$2,Medarbejder!$Q8,P$7=Medarbejder!$R$2,Medarbejder!$R8,P$7=Medarbejder!$S$2,Medarbejder!$S8,P$7=Medarbejder!$T$2,Medarbejder!$T8,P$7=Medarbejder!$U$2,Medarbejder!$U8)</f>
        <v>0</v>
      </c>
      <c r="Q14" s="89" cm="1">
        <f t="array" ref="Q14">_xlfn.IFS(Q$7=Medarbejder!$O$2,Medarbejder!$O8,Q$7=Medarbejder!$P$2,Medarbejder!$P8,Q$7=Medarbejder!$Q$2,Medarbejder!$Q8,Q$7=Medarbejder!$R$2,Medarbejder!$R8,Q$7=Medarbejder!$S$2,Medarbejder!$S8,Q$7=Medarbejder!$T$2,Medarbejder!$T8,Q$7=Medarbejder!$U$2,Medarbejder!$U8)</f>
        <v>0</v>
      </c>
      <c r="R14" s="89" cm="1">
        <f t="array" ref="R14">_xlfn.IFS(R$7=Medarbejder!$O$2,Medarbejder!$O8,R$7=Medarbejder!$P$2,Medarbejder!$P8,R$7=Medarbejder!$Q$2,Medarbejder!$Q8,R$7=Medarbejder!$R$2,Medarbejder!$R8,R$7=Medarbejder!$S$2,Medarbejder!$S8,R$7=Medarbejder!$T$2,Medarbejder!$T8,R$7=Medarbejder!$U$2,Medarbejder!$U8)</f>
        <v>0</v>
      </c>
      <c r="S14" s="89" cm="1">
        <f t="array" ref="S14">_xlfn.IFS(S$7=Medarbejder!$O$2,Medarbejder!$O8,S$7=Medarbejder!$P$2,Medarbejder!$P8,S$7=Medarbejder!$Q$2,Medarbejder!$Q8,S$7=Medarbejder!$R$2,Medarbejder!$R8,S$7=Medarbejder!$S$2,Medarbejder!$S8,S$7=Medarbejder!$T$2,Medarbejder!$T8,S$7=Medarbejder!$U$2,Medarbejder!$U8)</f>
        <v>0</v>
      </c>
      <c r="T14" s="89" cm="1">
        <f t="array" ref="T14">_xlfn.IFS(T$7=Medarbejder!$O$2,Medarbejder!$O8,T$7=Medarbejder!$P$2,Medarbejder!$P8,T$7=Medarbejder!$Q$2,Medarbejder!$Q8,T$7=Medarbejder!$R$2,Medarbejder!$R8,T$7=Medarbejder!$S$2,Medarbejder!$S8,T$7=Medarbejder!$T$2,Medarbejder!$T8,T$7=Medarbejder!$U$2,Medarbejder!$U8)</f>
        <v>0</v>
      </c>
      <c r="U14" s="89" cm="1">
        <f t="array" ref="U14">_xlfn.IFS(U$7=Medarbejder!$O$2,Medarbejder!$O8,U$7=Medarbejder!$P$2,Medarbejder!$P8,U$7=Medarbejder!$Q$2,Medarbejder!$Q8,U$7=Medarbejder!$R$2,Medarbejder!$R8,U$7=Medarbejder!$S$2,Medarbejder!$S8,U$7=Medarbejder!$T$2,Medarbejder!$T8,U$7=Medarbejder!$U$2,Medarbejder!$U8)</f>
        <v>0</v>
      </c>
      <c r="V14" s="89" cm="1">
        <f t="array" ref="V14">_xlfn.IFS(V$7=Medarbejder!$O$2,Medarbejder!$O8,V$7=Medarbejder!$P$2,Medarbejder!$P8,V$7=Medarbejder!$Q$2,Medarbejder!$Q8,V$7=Medarbejder!$R$2,Medarbejder!$R8,V$7=Medarbejder!$S$2,Medarbejder!$S8,V$7=Medarbejder!$T$2,Medarbejder!$T8,V$7=Medarbejder!$U$2,Medarbejder!$U8)</f>
        <v>0</v>
      </c>
      <c r="W14" s="89" cm="1">
        <f t="array" ref="W14">_xlfn.IFS(W$7=Medarbejder!$O$2,Medarbejder!$O8,W$7=Medarbejder!$P$2,Medarbejder!$P8,W$7=Medarbejder!$Q$2,Medarbejder!$Q8,W$7=Medarbejder!$R$2,Medarbejder!$R8,W$7=Medarbejder!$S$2,Medarbejder!$S8,W$7=Medarbejder!$T$2,Medarbejder!$T8,W$7=Medarbejder!$U$2,Medarbejder!$U8)</f>
        <v>0</v>
      </c>
      <c r="X14" s="89" cm="1">
        <f t="array" ref="X14">_xlfn.IFS(X$7=Medarbejder!$O$2,Medarbejder!$O8,X$7=Medarbejder!$P$2,Medarbejder!$P8,X$7=Medarbejder!$Q$2,Medarbejder!$Q8,X$7=Medarbejder!$R$2,Medarbejder!$R8,X$7=Medarbejder!$S$2,Medarbejder!$S8,X$7=Medarbejder!$T$2,Medarbejder!$T8,X$7=Medarbejder!$U$2,Medarbejder!$U8)</f>
        <v>0</v>
      </c>
      <c r="Y14" s="89" cm="1">
        <f t="array" ref="Y14">_xlfn.IFS(Y$7=Medarbejder!$O$2,Medarbejder!$O8,Y$7=Medarbejder!$P$2,Medarbejder!$P8,Y$7=Medarbejder!$Q$2,Medarbejder!$Q8,Y$7=Medarbejder!$R$2,Medarbejder!$R8,Y$7=Medarbejder!$S$2,Medarbejder!$S8,Y$7=Medarbejder!$T$2,Medarbejder!$T8,Y$7=Medarbejder!$U$2,Medarbejder!$U8)</f>
        <v>0</v>
      </c>
      <c r="Z14" s="89" cm="1">
        <f t="array" ref="Z14">_xlfn.IFS(Z$7=Medarbejder!$O$2,Medarbejder!$O8,Z$7=Medarbejder!$P$2,Medarbejder!$P8,Z$7=Medarbejder!$Q$2,Medarbejder!$Q8,Z$7=Medarbejder!$R$2,Medarbejder!$R8,Z$7=Medarbejder!$S$2,Medarbejder!$S8,Z$7=Medarbejder!$T$2,Medarbejder!$T8,Z$7=Medarbejder!$U$2,Medarbejder!$U8)</f>
        <v>0</v>
      </c>
      <c r="AA14" s="89" cm="1">
        <f t="array" ref="AA14">_xlfn.IFS(AA$7=Medarbejder!$O$2,Medarbejder!$O8,AA$7=Medarbejder!$P$2,Medarbejder!$P8,AA$7=Medarbejder!$Q$2,Medarbejder!$Q8,AA$7=Medarbejder!$R$2,Medarbejder!$R8,AA$7=Medarbejder!$S$2,Medarbejder!$S8,AA$7=Medarbejder!$T$2,Medarbejder!$T8,AA$7=Medarbejder!$U$2,Medarbejder!$U8)</f>
        <v>0</v>
      </c>
      <c r="AB14" s="89" cm="1">
        <f t="array" ref="AB14">_xlfn.IFS(AB$7=Medarbejder!$O$2,Medarbejder!$O8,AB$7=Medarbejder!$P$2,Medarbejder!$P8,AB$7=Medarbejder!$Q$2,Medarbejder!$Q8,AB$7=Medarbejder!$R$2,Medarbejder!$R8,AB$7=Medarbejder!$S$2,Medarbejder!$S8,AB$7=Medarbejder!$T$2,Medarbejder!$T8,AB$7=Medarbejder!$U$2,Medarbejder!$U8)</f>
        <v>0</v>
      </c>
      <c r="AC14" s="89" cm="1">
        <f t="array" ref="AC14">_xlfn.IFS(AC$7=Medarbejder!$O$2,Medarbejder!$O8,AC$7=Medarbejder!$P$2,Medarbejder!$P8,AC$7=Medarbejder!$Q$2,Medarbejder!$Q8,AC$7=Medarbejder!$R$2,Medarbejder!$R8,AC$7=Medarbejder!$S$2,Medarbejder!$S8,AC$7=Medarbejder!$T$2,Medarbejder!$T8,AC$7=Medarbejder!$U$2,Medarbejder!$U8)</f>
        <v>0</v>
      </c>
      <c r="AD14" s="89" cm="1">
        <f t="array" ref="AD14">_xlfn.IFS(AD$7=Medarbejder!$O$2,Medarbejder!$O8,AD$7=Medarbejder!$P$2,Medarbejder!$P8,AD$7=Medarbejder!$Q$2,Medarbejder!$Q8,AD$7=Medarbejder!$R$2,Medarbejder!$R8,AD$7=Medarbejder!$S$2,Medarbejder!$S8,AD$7=Medarbejder!$T$2,Medarbejder!$T8,AD$7=Medarbejder!$U$2,Medarbejder!$U8)</f>
        <v>0</v>
      </c>
      <c r="AE14" s="89" cm="1">
        <f t="array" ref="AE14">_xlfn.IFS(AE$7=Medarbejder!$O$2,Medarbejder!$O8,AE$7=Medarbejder!$P$2,Medarbejder!$P8,AE$7=Medarbejder!$Q$2,Medarbejder!$Q8,AE$7=Medarbejder!$R$2,Medarbejder!$R8,AE$7=Medarbejder!$S$2,Medarbejder!$S8,AE$7=Medarbejder!$T$2,Medarbejder!$T8,AE$7=Medarbejder!$U$2,Medarbejder!$U8)</f>
        <v>0</v>
      </c>
      <c r="AF14" s="89" cm="1">
        <f t="array" ref="AF14">_xlfn.IFS(AF$7=Medarbejder!$O$2,Medarbejder!$O8,AF$7=Medarbejder!$P$2,Medarbejder!$P8,AF$7=Medarbejder!$Q$2,Medarbejder!$Q8,AF$7=Medarbejder!$R$2,Medarbejder!$R8,AF$7=Medarbejder!$S$2,Medarbejder!$S8,AF$7=Medarbejder!$T$2,Medarbejder!$T8,AF$7=Medarbejder!$U$2,Medarbejder!$U8)</f>
        <v>0</v>
      </c>
      <c r="AG14" s="89" cm="1">
        <f t="array" ref="AG14">_xlfn.IFS(AG$7=Medarbejder!$O$2,Medarbejder!$O8,AG$7=Medarbejder!$P$2,Medarbejder!$P8,AG$7=Medarbejder!$Q$2,Medarbejder!$Q8,AG$7=Medarbejder!$R$2,Medarbejder!$R8,AG$7=Medarbejder!$S$2,Medarbejder!$S8,AG$7=Medarbejder!$T$2,Medarbejder!$T8,AG$7=Medarbejder!$U$2,Medarbejder!$U8)</f>
        <v>0</v>
      </c>
      <c r="AH14" s="89" cm="1">
        <f t="array" ref="AH14">_xlfn.IFS(AH$7=Medarbejder!$O$2,Medarbejder!$O8,AH$7=Medarbejder!$P$2,Medarbejder!$P8,AH$7=Medarbejder!$Q$2,Medarbejder!$Q8,AH$7=Medarbejder!$R$2,Medarbejder!$R8,AH$7=Medarbejder!$S$2,Medarbejder!$S8,AH$7=Medarbejder!$T$2,Medarbejder!$T8,AH$7=Medarbejder!$U$2,Medarbejder!$U8)</f>
        <v>0</v>
      </c>
      <c r="AI14" s="5">
        <f t="shared" si="2"/>
        <v>0</v>
      </c>
      <c r="AJ14" s="90">
        <f>SUMIF($D$7:$AH$7,Medarbejder!$U$2,$D14:$AH14)</f>
        <v>0</v>
      </c>
      <c r="AK14" s="5">
        <f t="shared" si="3"/>
        <v>0</v>
      </c>
      <c r="AL14" s="5">
        <f t="shared" si="4"/>
        <v>0</v>
      </c>
      <c r="AM14" s="5">
        <f t="shared" si="5"/>
        <v>0</v>
      </c>
      <c r="AN14" s="5">
        <f t="shared" si="6"/>
        <v>0</v>
      </c>
      <c r="AO14" s="5">
        <f t="shared" si="7"/>
        <v>0</v>
      </c>
      <c r="AP14" s="5">
        <f t="shared" si="8"/>
        <v>0</v>
      </c>
      <c r="AQ14" s="54">
        <f>Medarbejder!F8</f>
        <v>0</v>
      </c>
      <c r="AR14" s="54">
        <f t="shared" si="9"/>
        <v>0</v>
      </c>
    </row>
    <row r="15" spans="1:44" ht="30" customHeight="1" x14ac:dyDescent="0.25">
      <c r="A15" s="25">
        <f>Medarbejder!$B9</f>
        <v>0</v>
      </c>
      <c r="B15" s="26">
        <f>Medarbejder!$A9</f>
        <v>0</v>
      </c>
      <c r="C15" s="25" t="str">
        <f>Medarbejder!$C9</f>
        <v>Timelønnet</v>
      </c>
      <c r="D15" s="89" cm="1">
        <f t="array" ref="D15">_xlfn.IFS(D$7=Medarbejder!$O$2,Medarbejder!$O9,D$7=Medarbejder!$P$2,Medarbejder!$P9,D$7=Medarbejder!$Q$2,Medarbejder!$Q9,D$7=Medarbejder!$R$2,Medarbejder!$R9,D$7=Medarbejder!$S$2,Medarbejder!$S9,D$7=Medarbejder!$T$2,Medarbejder!$T9,D$7=Medarbejder!$U$2,Medarbejder!$U9)</f>
        <v>0</v>
      </c>
      <c r="E15" s="89" cm="1">
        <f t="array" ref="E15">_xlfn.IFS(E$7=Medarbejder!$O$2,Medarbejder!$O9,E$7=Medarbejder!$P$2,Medarbejder!$P9,E$7=Medarbejder!$Q$2,Medarbejder!$Q9,E$7=Medarbejder!$R$2,Medarbejder!$R9,E$7=Medarbejder!$S$2,Medarbejder!$S9,E$7=Medarbejder!$T$2,Medarbejder!$T9,E$7=Medarbejder!$U$2,Medarbejder!$U9)</f>
        <v>0</v>
      </c>
      <c r="F15" s="89" cm="1">
        <f t="array" ref="F15">_xlfn.IFS(F$7=Medarbejder!$O$2,Medarbejder!$O9,F$7=Medarbejder!$P$2,Medarbejder!$P9,F$7=Medarbejder!$Q$2,Medarbejder!$Q9,F$7=Medarbejder!$R$2,Medarbejder!$R9,F$7=Medarbejder!$S$2,Medarbejder!$S9,F$7=Medarbejder!$T$2,Medarbejder!$T9,F$7=Medarbejder!$U$2,Medarbejder!$U9)</f>
        <v>0</v>
      </c>
      <c r="G15" s="89" cm="1">
        <f t="array" ref="G15">_xlfn.IFS(G$7=Medarbejder!$O$2,Medarbejder!$O9,G$7=Medarbejder!$P$2,Medarbejder!$P9,G$7=Medarbejder!$Q$2,Medarbejder!$Q9,G$7=Medarbejder!$R$2,Medarbejder!$R9,G$7=Medarbejder!$S$2,Medarbejder!$S9,G$7=Medarbejder!$T$2,Medarbejder!$T9,G$7=Medarbejder!$U$2,Medarbejder!$U9)</f>
        <v>0</v>
      </c>
      <c r="H15" s="89" cm="1">
        <f t="array" ref="H15">_xlfn.IFS(H$7=Medarbejder!$O$2,Medarbejder!$O9,H$7=Medarbejder!$P$2,Medarbejder!$P9,H$7=Medarbejder!$Q$2,Medarbejder!$Q9,H$7=Medarbejder!$R$2,Medarbejder!$R9,H$7=Medarbejder!$S$2,Medarbejder!$S9,H$7=Medarbejder!$T$2,Medarbejder!$T9,H$7=Medarbejder!$U$2,Medarbejder!$U9)</f>
        <v>0</v>
      </c>
      <c r="I15" s="89" cm="1">
        <f t="array" ref="I15">_xlfn.IFS(I$7=Medarbejder!$O$2,Medarbejder!$O9,I$7=Medarbejder!$P$2,Medarbejder!$P9,I$7=Medarbejder!$Q$2,Medarbejder!$Q9,I$7=Medarbejder!$R$2,Medarbejder!$R9,I$7=Medarbejder!$S$2,Medarbejder!$S9,I$7=Medarbejder!$T$2,Medarbejder!$T9,I$7=Medarbejder!$U$2,Medarbejder!$U9)</f>
        <v>0</v>
      </c>
      <c r="J15" s="89" cm="1">
        <f t="array" ref="J15">_xlfn.IFS(J$7=Medarbejder!$O$2,Medarbejder!$O9,J$7=Medarbejder!$P$2,Medarbejder!$P9,J$7=Medarbejder!$Q$2,Medarbejder!$Q9,J$7=Medarbejder!$R$2,Medarbejder!$R9,J$7=Medarbejder!$S$2,Medarbejder!$S9,J$7=Medarbejder!$T$2,Medarbejder!$T9,J$7=Medarbejder!$U$2,Medarbejder!$U9)</f>
        <v>0</v>
      </c>
      <c r="K15" s="89" cm="1">
        <f t="array" ref="K15">_xlfn.IFS(K$7=Medarbejder!$O$2,Medarbejder!$O9,K$7=Medarbejder!$P$2,Medarbejder!$P9,K$7=Medarbejder!$Q$2,Medarbejder!$Q9,K$7=Medarbejder!$R$2,Medarbejder!$R9,K$7=Medarbejder!$S$2,Medarbejder!$S9,K$7=Medarbejder!$T$2,Medarbejder!$T9,K$7=Medarbejder!$U$2,Medarbejder!$U9)</f>
        <v>0</v>
      </c>
      <c r="L15" s="89" cm="1">
        <f t="array" ref="L15">_xlfn.IFS(L$7=Medarbejder!$O$2,Medarbejder!$O9,L$7=Medarbejder!$P$2,Medarbejder!$P9,L$7=Medarbejder!$Q$2,Medarbejder!$Q9,L$7=Medarbejder!$R$2,Medarbejder!$R9,L$7=Medarbejder!$S$2,Medarbejder!$S9,L$7=Medarbejder!$T$2,Medarbejder!$T9,L$7=Medarbejder!$U$2,Medarbejder!$U9)</f>
        <v>0</v>
      </c>
      <c r="M15" s="89" cm="1">
        <f t="array" ref="M15">_xlfn.IFS(M$7=Medarbejder!$O$2,Medarbejder!$O9,M$7=Medarbejder!$P$2,Medarbejder!$P9,M$7=Medarbejder!$Q$2,Medarbejder!$Q9,M$7=Medarbejder!$R$2,Medarbejder!$R9,M$7=Medarbejder!$S$2,Medarbejder!$S9,M$7=Medarbejder!$T$2,Medarbejder!$T9,M$7=Medarbejder!$U$2,Medarbejder!$U9)</f>
        <v>0</v>
      </c>
      <c r="N15" s="89" cm="1">
        <f t="array" ref="N15">_xlfn.IFS(N$7=Medarbejder!$O$2,Medarbejder!$O9,N$7=Medarbejder!$P$2,Medarbejder!$P9,N$7=Medarbejder!$Q$2,Medarbejder!$Q9,N$7=Medarbejder!$R$2,Medarbejder!$R9,N$7=Medarbejder!$S$2,Medarbejder!$S9,N$7=Medarbejder!$T$2,Medarbejder!$T9,N$7=Medarbejder!$U$2,Medarbejder!$U9)</f>
        <v>0</v>
      </c>
      <c r="O15" s="89" cm="1">
        <f t="array" ref="O15">_xlfn.IFS(O$7=Medarbejder!$O$2,Medarbejder!$O9,O$7=Medarbejder!$P$2,Medarbejder!$P9,O$7=Medarbejder!$Q$2,Medarbejder!$Q9,O$7=Medarbejder!$R$2,Medarbejder!$R9,O$7=Medarbejder!$S$2,Medarbejder!$S9,O$7=Medarbejder!$T$2,Medarbejder!$T9,O$7=Medarbejder!$U$2,Medarbejder!$U9)</f>
        <v>0</v>
      </c>
      <c r="P15" s="89" cm="1">
        <f t="array" ref="P15">_xlfn.IFS(P$7=Medarbejder!$O$2,Medarbejder!$O9,P$7=Medarbejder!$P$2,Medarbejder!$P9,P$7=Medarbejder!$Q$2,Medarbejder!$Q9,P$7=Medarbejder!$R$2,Medarbejder!$R9,P$7=Medarbejder!$S$2,Medarbejder!$S9,P$7=Medarbejder!$T$2,Medarbejder!$T9,P$7=Medarbejder!$U$2,Medarbejder!$U9)</f>
        <v>0</v>
      </c>
      <c r="Q15" s="89" cm="1">
        <f t="array" ref="Q15">_xlfn.IFS(Q$7=Medarbejder!$O$2,Medarbejder!$O9,Q$7=Medarbejder!$P$2,Medarbejder!$P9,Q$7=Medarbejder!$Q$2,Medarbejder!$Q9,Q$7=Medarbejder!$R$2,Medarbejder!$R9,Q$7=Medarbejder!$S$2,Medarbejder!$S9,Q$7=Medarbejder!$T$2,Medarbejder!$T9,Q$7=Medarbejder!$U$2,Medarbejder!$U9)</f>
        <v>0</v>
      </c>
      <c r="R15" s="89" cm="1">
        <f t="array" ref="R15">_xlfn.IFS(R$7=Medarbejder!$O$2,Medarbejder!$O9,R$7=Medarbejder!$P$2,Medarbejder!$P9,R$7=Medarbejder!$Q$2,Medarbejder!$Q9,R$7=Medarbejder!$R$2,Medarbejder!$R9,R$7=Medarbejder!$S$2,Medarbejder!$S9,R$7=Medarbejder!$T$2,Medarbejder!$T9,R$7=Medarbejder!$U$2,Medarbejder!$U9)</f>
        <v>0</v>
      </c>
      <c r="S15" s="89" cm="1">
        <f t="array" ref="S15">_xlfn.IFS(S$7=Medarbejder!$O$2,Medarbejder!$O9,S$7=Medarbejder!$P$2,Medarbejder!$P9,S$7=Medarbejder!$Q$2,Medarbejder!$Q9,S$7=Medarbejder!$R$2,Medarbejder!$R9,S$7=Medarbejder!$S$2,Medarbejder!$S9,S$7=Medarbejder!$T$2,Medarbejder!$T9,S$7=Medarbejder!$U$2,Medarbejder!$U9)</f>
        <v>0</v>
      </c>
      <c r="T15" s="89" cm="1">
        <f t="array" ref="T15">_xlfn.IFS(T$7=Medarbejder!$O$2,Medarbejder!$O9,T$7=Medarbejder!$P$2,Medarbejder!$P9,T$7=Medarbejder!$Q$2,Medarbejder!$Q9,T$7=Medarbejder!$R$2,Medarbejder!$R9,T$7=Medarbejder!$S$2,Medarbejder!$S9,T$7=Medarbejder!$T$2,Medarbejder!$T9,T$7=Medarbejder!$U$2,Medarbejder!$U9)</f>
        <v>0</v>
      </c>
      <c r="U15" s="89" cm="1">
        <f t="array" ref="U15">_xlfn.IFS(U$7=Medarbejder!$O$2,Medarbejder!$O9,U$7=Medarbejder!$P$2,Medarbejder!$P9,U$7=Medarbejder!$Q$2,Medarbejder!$Q9,U$7=Medarbejder!$R$2,Medarbejder!$R9,U$7=Medarbejder!$S$2,Medarbejder!$S9,U$7=Medarbejder!$T$2,Medarbejder!$T9,U$7=Medarbejder!$U$2,Medarbejder!$U9)</f>
        <v>0</v>
      </c>
      <c r="V15" s="89" cm="1">
        <f t="array" ref="V15">_xlfn.IFS(V$7=Medarbejder!$O$2,Medarbejder!$O9,V$7=Medarbejder!$P$2,Medarbejder!$P9,V$7=Medarbejder!$Q$2,Medarbejder!$Q9,V$7=Medarbejder!$R$2,Medarbejder!$R9,V$7=Medarbejder!$S$2,Medarbejder!$S9,V$7=Medarbejder!$T$2,Medarbejder!$T9,V$7=Medarbejder!$U$2,Medarbejder!$U9)</f>
        <v>0</v>
      </c>
      <c r="W15" s="89" cm="1">
        <f t="array" ref="W15">_xlfn.IFS(W$7=Medarbejder!$O$2,Medarbejder!$O9,W$7=Medarbejder!$P$2,Medarbejder!$P9,W$7=Medarbejder!$Q$2,Medarbejder!$Q9,W$7=Medarbejder!$R$2,Medarbejder!$R9,W$7=Medarbejder!$S$2,Medarbejder!$S9,W$7=Medarbejder!$T$2,Medarbejder!$T9,W$7=Medarbejder!$U$2,Medarbejder!$U9)</f>
        <v>0</v>
      </c>
      <c r="X15" s="89" cm="1">
        <f t="array" ref="X15">_xlfn.IFS(X$7=Medarbejder!$O$2,Medarbejder!$O9,X$7=Medarbejder!$P$2,Medarbejder!$P9,X$7=Medarbejder!$Q$2,Medarbejder!$Q9,X$7=Medarbejder!$R$2,Medarbejder!$R9,X$7=Medarbejder!$S$2,Medarbejder!$S9,X$7=Medarbejder!$T$2,Medarbejder!$T9,X$7=Medarbejder!$U$2,Medarbejder!$U9)</f>
        <v>0</v>
      </c>
      <c r="Y15" s="89" cm="1">
        <f t="array" ref="Y15">_xlfn.IFS(Y$7=Medarbejder!$O$2,Medarbejder!$O9,Y$7=Medarbejder!$P$2,Medarbejder!$P9,Y$7=Medarbejder!$Q$2,Medarbejder!$Q9,Y$7=Medarbejder!$R$2,Medarbejder!$R9,Y$7=Medarbejder!$S$2,Medarbejder!$S9,Y$7=Medarbejder!$T$2,Medarbejder!$T9,Y$7=Medarbejder!$U$2,Medarbejder!$U9)</f>
        <v>0</v>
      </c>
      <c r="Z15" s="89" cm="1">
        <f t="array" ref="Z15">_xlfn.IFS(Z$7=Medarbejder!$O$2,Medarbejder!$O9,Z$7=Medarbejder!$P$2,Medarbejder!$P9,Z$7=Medarbejder!$Q$2,Medarbejder!$Q9,Z$7=Medarbejder!$R$2,Medarbejder!$R9,Z$7=Medarbejder!$S$2,Medarbejder!$S9,Z$7=Medarbejder!$T$2,Medarbejder!$T9,Z$7=Medarbejder!$U$2,Medarbejder!$U9)</f>
        <v>0</v>
      </c>
      <c r="AA15" s="89" cm="1">
        <f t="array" ref="AA15">_xlfn.IFS(AA$7=Medarbejder!$O$2,Medarbejder!$O9,AA$7=Medarbejder!$P$2,Medarbejder!$P9,AA$7=Medarbejder!$Q$2,Medarbejder!$Q9,AA$7=Medarbejder!$R$2,Medarbejder!$R9,AA$7=Medarbejder!$S$2,Medarbejder!$S9,AA$7=Medarbejder!$T$2,Medarbejder!$T9,AA$7=Medarbejder!$U$2,Medarbejder!$U9)</f>
        <v>0</v>
      </c>
      <c r="AB15" s="89" cm="1">
        <f t="array" ref="AB15">_xlfn.IFS(AB$7=Medarbejder!$O$2,Medarbejder!$O9,AB$7=Medarbejder!$P$2,Medarbejder!$P9,AB$7=Medarbejder!$Q$2,Medarbejder!$Q9,AB$7=Medarbejder!$R$2,Medarbejder!$R9,AB$7=Medarbejder!$S$2,Medarbejder!$S9,AB$7=Medarbejder!$T$2,Medarbejder!$T9,AB$7=Medarbejder!$U$2,Medarbejder!$U9)</f>
        <v>0</v>
      </c>
      <c r="AC15" s="89" cm="1">
        <f t="array" ref="AC15">_xlfn.IFS(AC$7=Medarbejder!$O$2,Medarbejder!$O9,AC$7=Medarbejder!$P$2,Medarbejder!$P9,AC$7=Medarbejder!$Q$2,Medarbejder!$Q9,AC$7=Medarbejder!$R$2,Medarbejder!$R9,AC$7=Medarbejder!$S$2,Medarbejder!$S9,AC$7=Medarbejder!$T$2,Medarbejder!$T9,AC$7=Medarbejder!$U$2,Medarbejder!$U9)</f>
        <v>0</v>
      </c>
      <c r="AD15" s="89" cm="1">
        <f t="array" ref="AD15">_xlfn.IFS(AD$7=Medarbejder!$O$2,Medarbejder!$O9,AD$7=Medarbejder!$P$2,Medarbejder!$P9,AD$7=Medarbejder!$Q$2,Medarbejder!$Q9,AD$7=Medarbejder!$R$2,Medarbejder!$R9,AD$7=Medarbejder!$S$2,Medarbejder!$S9,AD$7=Medarbejder!$T$2,Medarbejder!$T9,AD$7=Medarbejder!$U$2,Medarbejder!$U9)</f>
        <v>0</v>
      </c>
      <c r="AE15" s="89" cm="1">
        <f t="array" ref="AE15">_xlfn.IFS(AE$7=Medarbejder!$O$2,Medarbejder!$O9,AE$7=Medarbejder!$P$2,Medarbejder!$P9,AE$7=Medarbejder!$Q$2,Medarbejder!$Q9,AE$7=Medarbejder!$R$2,Medarbejder!$R9,AE$7=Medarbejder!$S$2,Medarbejder!$S9,AE$7=Medarbejder!$T$2,Medarbejder!$T9,AE$7=Medarbejder!$U$2,Medarbejder!$U9)</f>
        <v>0</v>
      </c>
      <c r="AF15" s="89" cm="1">
        <f t="array" ref="AF15">_xlfn.IFS(AF$7=Medarbejder!$O$2,Medarbejder!$O9,AF$7=Medarbejder!$P$2,Medarbejder!$P9,AF$7=Medarbejder!$Q$2,Medarbejder!$Q9,AF$7=Medarbejder!$R$2,Medarbejder!$R9,AF$7=Medarbejder!$S$2,Medarbejder!$S9,AF$7=Medarbejder!$T$2,Medarbejder!$T9,AF$7=Medarbejder!$U$2,Medarbejder!$U9)</f>
        <v>0</v>
      </c>
      <c r="AG15" s="89" cm="1">
        <f t="array" ref="AG15">_xlfn.IFS(AG$7=Medarbejder!$O$2,Medarbejder!$O9,AG$7=Medarbejder!$P$2,Medarbejder!$P9,AG$7=Medarbejder!$Q$2,Medarbejder!$Q9,AG$7=Medarbejder!$R$2,Medarbejder!$R9,AG$7=Medarbejder!$S$2,Medarbejder!$S9,AG$7=Medarbejder!$T$2,Medarbejder!$T9,AG$7=Medarbejder!$U$2,Medarbejder!$U9)</f>
        <v>0</v>
      </c>
      <c r="AH15" s="89" cm="1">
        <f t="array" ref="AH15">_xlfn.IFS(AH$7=Medarbejder!$O$2,Medarbejder!$O9,AH$7=Medarbejder!$P$2,Medarbejder!$P9,AH$7=Medarbejder!$Q$2,Medarbejder!$Q9,AH$7=Medarbejder!$R$2,Medarbejder!$R9,AH$7=Medarbejder!$S$2,Medarbejder!$S9,AH$7=Medarbejder!$T$2,Medarbejder!$T9,AH$7=Medarbejder!$U$2,Medarbejder!$U9)</f>
        <v>0</v>
      </c>
      <c r="AI15" s="5">
        <f t="shared" si="2"/>
        <v>0</v>
      </c>
      <c r="AJ15" s="90">
        <f>SUMIF($D$7:$AH$7,Medarbejder!$U$2,$D15:$AH15)</f>
        <v>0</v>
      </c>
      <c r="AK15" s="5">
        <f t="shared" si="3"/>
        <v>0</v>
      </c>
      <c r="AL15" s="5">
        <f t="shared" si="4"/>
        <v>0</v>
      </c>
      <c r="AM15" s="5">
        <f t="shared" si="5"/>
        <v>0</v>
      </c>
      <c r="AN15" s="5">
        <f t="shared" si="6"/>
        <v>0</v>
      </c>
      <c r="AO15" s="5">
        <f t="shared" si="7"/>
        <v>0</v>
      </c>
      <c r="AP15" s="5">
        <f t="shared" si="8"/>
        <v>0</v>
      </c>
      <c r="AQ15" s="54">
        <f>Medarbejder!F9</f>
        <v>0</v>
      </c>
      <c r="AR15" s="54">
        <f t="shared" si="9"/>
        <v>0</v>
      </c>
    </row>
    <row r="16" spans="1:44" ht="30" customHeight="1" x14ac:dyDescent="0.25">
      <c r="A16" s="24">
        <f>Medarbejder!$B10</f>
        <v>0</v>
      </c>
      <c r="B16" s="27">
        <f>Medarbejder!$A10</f>
        <v>0</v>
      </c>
      <c r="C16" s="25" t="str">
        <f>Medarbejder!$C10</f>
        <v>Timelønnet</v>
      </c>
      <c r="D16" s="89" cm="1">
        <f t="array" ref="D16">_xlfn.IFS(D$7=Medarbejder!$O$2,Medarbejder!$O10,D$7=Medarbejder!$P$2,Medarbejder!$P10,D$7=Medarbejder!$Q$2,Medarbejder!$Q10,D$7=Medarbejder!$R$2,Medarbejder!$R10,D$7=Medarbejder!$S$2,Medarbejder!$S10,D$7=Medarbejder!$T$2,Medarbejder!$T10,D$7=Medarbejder!$U$2,Medarbejder!$U10)</f>
        <v>0</v>
      </c>
      <c r="E16" s="89" cm="1">
        <f t="array" ref="E16">_xlfn.IFS(E$7=Medarbejder!$O$2,Medarbejder!$O10,E$7=Medarbejder!$P$2,Medarbejder!$P10,E$7=Medarbejder!$Q$2,Medarbejder!$Q10,E$7=Medarbejder!$R$2,Medarbejder!$R10,E$7=Medarbejder!$S$2,Medarbejder!$S10,E$7=Medarbejder!$T$2,Medarbejder!$T10,E$7=Medarbejder!$U$2,Medarbejder!$U10)</f>
        <v>0</v>
      </c>
      <c r="F16" s="89" cm="1">
        <f t="array" ref="F16">_xlfn.IFS(F$7=Medarbejder!$O$2,Medarbejder!$O10,F$7=Medarbejder!$P$2,Medarbejder!$P10,F$7=Medarbejder!$Q$2,Medarbejder!$Q10,F$7=Medarbejder!$R$2,Medarbejder!$R10,F$7=Medarbejder!$S$2,Medarbejder!$S10,F$7=Medarbejder!$T$2,Medarbejder!$T10,F$7=Medarbejder!$U$2,Medarbejder!$U10)</f>
        <v>0</v>
      </c>
      <c r="G16" s="89" cm="1">
        <f t="array" ref="G16">_xlfn.IFS(G$7=Medarbejder!$O$2,Medarbejder!$O10,G$7=Medarbejder!$P$2,Medarbejder!$P10,G$7=Medarbejder!$Q$2,Medarbejder!$Q10,G$7=Medarbejder!$R$2,Medarbejder!$R10,G$7=Medarbejder!$S$2,Medarbejder!$S10,G$7=Medarbejder!$T$2,Medarbejder!$T10,G$7=Medarbejder!$U$2,Medarbejder!$U10)</f>
        <v>0</v>
      </c>
      <c r="H16" s="89" cm="1">
        <f t="array" ref="H16">_xlfn.IFS(H$7=Medarbejder!$O$2,Medarbejder!$O10,H$7=Medarbejder!$P$2,Medarbejder!$P10,H$7=Medarbejder!$Q$2,Medarbejder!$Q10,H$7=Medarbejder!$R$2,Medarbejder!$R10,H$7=Medarbejder!$S$2,Medarbejder!$S10,H$7=Medarbejder!$T$2,Medarbejder!$T10,H$7=Medarbejder!$U$2,Medarbejder!$U10)</f>
        <v>0</v>
      </c>
      <c r="I16" s="89" cm="1">
        <f t="array" ref="I16">_xlfn.IFS(I$7=Medarbejder!$O$2,Medarbejder!$O10,I$7=Medarbejder!$P$2,Medarbejder!$P10,I$7=Medarbejder!$Q$2,Medarbejder!$Q10,I$7=Medarbejder!$R$2,Medarbejder!$R10,I$7=Medarbejder!$S$2,Medarbejder!$S10,I$7=Medarbejder!$T$2,Medarbejder!$T10,I$7=Medarbejder!$U$2,Medarbejder!$U10)</f>
        <v>0</v>
      </c>
      <c r="J16" s="89" cm="1">
        <f t="array" ref="J16">_xlfn.IFS(J$7=Medarbejder!$O$2,Medarbejder!$O10,J$7=Medarbejder!$P$2,Medarbejder!$P10,J$7=Medarbejder!$Q$2,Medarbejder!$Q10,J$7=Medarbejder!$R$2,Medarbejder!$R10,J$7=Medarbejder!$S$2,Medarbejder!$S10,J$7=Medarbejder!$T$2,Medarbejder!$T10,J$7=Medarbejder!$U$2,Medarbejder!$U10)</f>
        <v>0</v>
      </c>
      <c r="K16" s="89" cm="1">
        <f t="array" ref="K16">_xlfn.IFS(K$7=Medarbejder!$O$2,Medarbejder!$O10,K$7=Medarbejder!$P$2,Medarbejder!$P10,K$7=Medarbejder!$Q$2,Medarbejder!$Q10,K$7=Medarbejder!$R$2,Medarbejder!$R10,K$7=Medarbejder!$S$2,Medarbejder!$S10,K$7=Medarbejder!$T$2,Medarbejder!$T10,K$7=Medarbejder!$U$2,Medarbejder!$U10)</f>
        <v>0</v>
      </c>
      <c r="L16" s="89" cm="1">
        <f t="array" ref="L16">_xlfn.IFS(L$7=Medarbejder!$O$2,Medarbejder!$O10,L$7=Medarbejder!$P$2,Medarbejder!$P10,L$7=Medarbejder!$Q$2,Medarbejder!$Q10,L$7=Medarbejder!$R$2,Medarbejder!$R10,L$7=Medarbejder!$S$2,Medarbejder!$S10,L$7=Medarbejder!$T$2,Medarbejder!$T10,L$7=Medarbejder!$U$2,Medarbejder!$U10)</f>
        <v>0</v>
      </c>
      <c r="M16" s="89" cm="1">
        <f t="array" ref="M16">_xlfn.IFS(M$7=Medarbejder!$O$2,Medarbejder!$O10,M$7=Medarbejder!$P$2,Medarbejder!$P10,M$7=Medarbejder!$Q$2,Medarbejder!$Q10,M$7=Medarbejder!$R$2,Medarbejder!$R10,M$7=Medarbejder!$S$2,Medarbejder!$S10,M$7=Medarbejder!$T$2,Medarbejder!$T10,M$7=Medarbejder!$U$2,Medarbejder!$U10)</f>
        <v>0</v>
      </c>
      <c r="N16" s="89" cm="1">
        <f t="array" ref="N16">_xlfn.IFS(N$7=Medarbejder!$O$2,Medarbejder!$O10,N$7=Medarbejder!$P$2,Medarbejder!$P10,N$7=Medarbejder!$Q$2,Medarbejder!$Q10,N$7=Medarbejder!$R$2,Medarbejder!$R10,N$7=Medarbejder!$S$2,Medarbejder!$S10,N$7=Medarbejder!$T$2,Medarbejder!$T10,N$7=Medarbejder!$U$2,Medarbejder!$U10)</f>
        <v>0</v>
      </c>
      <c r="O16" s="89" cm="1">
        <f t="array" ref="O16">_xlfn.IFS(O$7=Medarbejder!$O$2,Medarbejder!$O10,O$7=Medarbejder!$P$2,Medarbejder!$P10,O$7=Medarbejder!$Q$2,Medarbejder!$Q10,O$7=Medarbejder!$R$2,Medarbejder!$R10,O$7=Medarbejder!$S$2,Medarbejder!$S10,O$7=Medarbejder!$T$2,Medarbejder!$T10,O$7=Medarbejder!$U$2,Medarbejder!$U10)</f>
        <v>0</v>
      </c>
      <c r="P16" s="89" cm="1">
        <f t="array" ref="P16">_xlfn.IFS(P$7=Medarbejder!$O$2,Medarbejder!$O10,P$7=Medarbejder!$P$2,Medarbejder!$P10,P$7=Medarbejder!$Q$2,Medarbejder!$Q10,P$7=Medarbejder!$R$2,Medarbejder!$R10,P$7=Medarbejder!$S$2,Medarbejder!$S10,P$7=Medarbejder!$T$2,Medarbejder!$T10,P$7=Medarbejder!$U$2,Medarbejder!$U10)</f>
        <v>0</v>
      </c>
      <c r="Q16" s="89" cm="1">
        <f t="array" ref="Q16">_xlfn.IFS(Q$7=Medarbejder!$O$2,Medarbejder!$O10,Q$7=Medarbejder!$P$2,Medarbejder!$P10,Q$7=Medarbejder!$Q$2,Medarbejder!$Q10,Q$7=Medarbejder!$R$2,Medarbejder!$R10,Q$7=Medarbejder!$S$2,Medarbejder!$S10,Q$7=Medarbejder!$T$2,Medarbejder!$T10,Q$7=Medarbejder!$U$2,Medarbejder!$U10)</f>
        <v>0</v>
      </c>
      <c r="R16" s="89" cm="1">
        <f t="array" ref="R16">_xlfn.IFS(R$7=Medarbejder!$O$2,Medarbejder!$O10,R$7=Medarbejder!$P$2,Medarbejder!$P10,R$7=Medarbejder!$Q$2,Medarbejder!$Q10,R$7=Medarbejder!$R$2,Medarbejder!$R10,R$7=Medarbejder!$S$2,Medarbejder!$S10,R$7=Medarbejder!$T$2,Medarbejder!$T10,R$7=Medarbejder!$U$2,Medarbejder!$U10)</f>
        <v>0</v>
      </c>
      <c r="S16" s="89" cm="1">
        <f t="array" ref="S16">_xlfn.IFS(S$7=Medarbejder!$O$2,Medarbejder!$O10,S$7=Medarbejder!$P$2,Medarbejder!$P10,S$7=Medarbejder!$Q$2,Medarbejder!$Q10,S$7=Medarbejder!$R$2,Medarbejder!$R10,S$7=Medarbejder!$S$2,Medarbejder!$S10,S$7=Medarbejder!$T$2,Medarbejder!$T10,S$7=Medarbejder!$U$2,Medarbejder!$U10)</f>
        <v>0</v>
      </c>
      <c r="T16" s="89" cm="1">
        <f t="array" ref="T16">_xlfn.IFS(T$7=Medarbejder!$O$2,Medarbejder!$O10,T$7=Medarbejder!$P$2,Medarbejder!$P10,T$7=Medarbejder!$Q$2,Medarbejder!$Q10,T$7=Medarbejder!$R$2,Medarbejder!$R10,T$7=Medarbejder!$S$2,Medarbejder!$S10,T$7=Medarbejder!$T$2,Medarbejder!$T10,T$7=Medarbejder!$U$2,Medarbejder!$U10)</f>
        <v>0</v>
      </c>
      <c r="U16" s="89" cm="1">
        <f t="array" ref="U16">_xlfn.IFS(U$7=Medarbejder!$O$2,Medarbejder!$O10,U$7=Medarbejder!$P$2,Medarbejder!$P10,U$7=Medarbejder!$Q$2,Medarbejder!$Q10,U$7=Medarbejder!$R$2,Medarbejder!$R10,U$7=Medarbejder!$S$2,Medarbejder!$S10,U$7=Medarbejder!$T$2,Medarbejder!$T10,U$7=Medarbejder!$U$2,Medarbejder!$U10)</f>
        <v>0</v>
      </c>
      <c r="V16" s="89" cm="1">
        <f t="array" ref="V16">_xlfn.IFS(V$7=Medarbejder!$O$2,Medarbejder!$O10,V$7=Medarbejder!$P$2,Medarbejder!$P10,V$7=Medarbejder!$Q$2,Medarbejder!$Q10,V$7=Medarbejder!$R$2,Medarbejder!$R10,V$7=Medarbejder!$S$2,Medarbejder!$S10,V$7=Medarbejder!$T$2,Medarbejder!$T10,V$7=Medarbejder!$U$2,Medarbejder!$U10)</f>
        <v>0</v>
      </c>
      <c r="W16" s="89" cm="1">
        <f t="array" ref="W16">_xlfn.IFS(W$7=Medarbejder!$O$2,Medarbejder!$O10,W$7=Medarbejder!$P$2,Medarbejder!$P10,W$7=Medarbejder!$Q$2,Medarbejder!$Q10,W$7=Medarbejder!$R$2,Medarbejder!$R10,W$7=Medarbejder!$S$2,Medarbejder!$S10,W$7=Medarbejder!$T$2,Medarbejder!$T10,W$7=Medarbejder!$U$2,Medarbejder!$U10)</f>
        <v>0</v>
      </c>
      <c r="X16" s="89" cm="1">
        <f t="array" ref="X16">_xlfn.IFS(X$7=Medarbejder!$O$2,Medarbejder!$O10,X$7=Medarbejder!$P$2,Medarbejder!$P10,X$7=Medarbejder!$Q$2,Medarbejder!$Q10,X$7=Medarbejder!$R$2,Medarbejder!$R10,X$7=Medarbejder!$S$2,Medarbejder!$S10,X$7=Medarbejder!$T$2,Medarbejder!$T10,X$7=Medarbejder!$U$2,Medarbejder!$U10)</f>
        <v>0</v>
      </c>
      <c r="Y16" s="89" cm="1">
        <f t="array" ref="Y16">_xlfn.IFS(Y$7=Medarbejder!$O$2,Medarbejder!$O10,Y$7=Medarbejder!$P$2,Medarbejder!$P10,Y$7=Medarbejder!$Q$2,Medarbejder!$Q10,Y$7=Medarbejder!$R$2,Medarbejder!$R10,Y$7=Medarbejder!$S$2,Medarbejder!$S10,Y$7=Medarbejder!$T$2,Medarbejder!$T10,Y$7=Medarbejder!$U$2,Medarbejder!$U10)</f>
        <v>0</v>
      </c>
      <c r="Z16" s="89" cm="1">
        <f t="array" ref="Z16">_xlfn.IFS(Z$7=Medarbejder!$O$2,Medarbejder!$O10,Z$7=Medarbejder!$P$2,Medarbejder!$P10,Z$7=Medarbejder!$Q$2,Medarbejder!$Q10,Z$7=Medarbejder!$R$2,Medarbejder!$R10,Z$7=Medarbejder!$S$2,Medarbejder!$S10,Z$7=Medarbejder!$T$2,Medarbejder!$T10,Z$7=Medarbejder!$U$2,Medarbejder!$U10)</f>
        <v>0</v>
      </c>
      <c r="AA16" s="89" cm="1">
        <f t="array" ref="AA16">_xlfn.IFS(AA$7=Medarbejder!$O$2,Medarbejder!$O10,AA$7=Medarbejder!$P$2,Medarbejder!$P10,AA$7=Medarbejder!$Q$2,Medarbejder!$Q10,AA$7=Medarbejder!$R$2,Medarbejder!$R10,AA$7=Medarbejder!$S$2,Medarbejder!$S10,AA$7=Medarbejder!$T$2,Medarbejder!$T10,AA$7=Medarbejder!$U$2,Medarbejder!$U10)</f>
        <v>0</v>
      </c>
      <c r="AB16" s="89" cm="1">
        <f t="array" ref="AB16">_xlfn.IFS(AB$7=Medarbejder!$O$2,Medarbejder!$O10,AB$7=Medarbejder!$P$2,Medarbejder!$P10,AB$7=Medarbejder!$Q$2,Medarbejder!$Q10,AB$7=Medarbejder!$R$2,Medarbejder!$R10,AB$7=Medarbejder!$S$2,Medarbejder!$S10,AB$7=Medarbejder!$T$2,Medarbejder!$T10,AB$7=Medarbejder!$U$2,Medarbejder!$U10)</f>
        <v>0</v>
      </c>
      <c r="AC16" s="89" cm="1">
        <f t="array" ref="AC16">_xlfn.IFS(AC$7=Medarbejder!$O$2,Medarbejder!$O10,AC$7=Medarbejder!$P$2,Medarbejder!$P10,AC$7=Medarbejder!$Q$2,Medarbejder!$Q10,AC$7=Medarbejder!$R$2,Medarbejder!$R10,AC$7=Medarbejder!$S$2,Medarbejder!$S10,AC$7=Medarbejder!$T$2,Medarbejder!$T10,AC$7=Medarbejder!$U$2,Medarbejder!$U10)</f>
        <v>0</v>
      </c>
      <c r="AD16" s="89" cm="1">
        <f t="array" ref="AD16">_xlfn.IFS(AD$7=Medarbejder!$O$2,Medarbejder!$O10,AD$7=Medarbejder!$P$2,Medarbejder!$P10,AD$7=Medarbejder!$Q$2,Medarbejder!$Q10,AD$7=Medarbejder!$R$2,Medarbejder!$R10,AD$7=Medarbejder!$S$2,Medarbejder!$S10,AD$7=Medarbejder!$T$2,Medarbejder!$T10,AD$7=Medarbejder!$U$2,Medarbejder!$U10)</f>
        <v>0</v>
      </c>
      <c r="AE16" s="89" cm="1">
        <f t="array" ref="AE16">_xlfn.IFS(AE$7=Medarbejder!$O$2,Medarbejder!$O10,AE$7=Medarbejder!$P$2,Medarbejder!$P10,AE$7=Medarbejder!$Q$2,Medarbejder!$Q10,AE$7=Medarbejder!$R$2,Medarbejder!$R10,AE$7=Medarbejder!$S$2,Medarbejder!$S10,AE$7=Medarbejder!$T$2,Medarbejder!$T10,AE$7=Medarbejder!$U$2,Medarbejder!$U10)</f>
        <v>0</v>
      </c>
      <c r="AF16" s="89" cm="1">
        <f t="array" ref="AF16">_xlfn.IFS(AF$7=Medarbejder!$O$2,Medarbejder!$O10,AF$7=Medarbejder!$P$2,Medarbejder!$P10,AF$7=Medarbejder!$Q$2,Medarbejder!$Q10,AF$7=Medarbejder!$R$2,Medarbejder!$R10,AF$7=Medarbejder!$S$2,Medarbejder!$S10,AF$7=Medarbejder!$T$2,Medarbejder!$T10,AF$7=Medarbejder!$U$2,Medarbejder!$U10)</f>
        <v>0</v>
      </c>
      <c r="AG16" s="89" cm="1">
        <f t="array" ref="AG16">_xlfn.IFS(AG$7=Medarbejder!$O$2,Medarbejder!$O10,AG$7=Medarbejder!$P$2,Medarbejder!$P10,AG$7=Medarbejder!$Q$2,Medarbejder!$Q10,AG$7=Medarbejder!$R$2,Medarbejder!$R10,AG$7=Medarbejder!$S$2,Medarbejder!$S10,AG$7=Medarbejder!$T$2,Medarbejder!$T10,AG$7=Medarbejder!$U$2,Medarbejder!$U10)</f>
        <v>0</v>
      </c>
      <c r="AH16" s="89" cm="1">
        <f t="array" ref="AH16">_xlfn.IFS(AH$7=Medarbejder!$O$2,Medarbejder!$O10,AH$7=Medarbejder!$P$2,Medarbejder!$P10,AH$7=Medarbejder!$Q$2,Medarbejder!$Q10,AH$7=Medarbejder!$R$2,Medarbejder!$R10,AH$7=Medarbejder!$S$2,Medarbejder!$S10,AH$7=Medarbejder!$T$2,Medarbejder!$T10,AH$7=Medarbejder!$U$2,Medarbejder!$U10)</f>
        <v>0</v>
      </c>
      <c r="AI16" s="5">
        <f t="shared" si="2"/>
        <v>0</v>
      </c>
      <c r="AJ16" s="90">
        <f>SUMIF($D$7:$AH$7,Medarbejder!$U$2,$D16:$AH16)</f>
        <v>0</v>
      </c>
      <c r="AK16" s="5">
        <f t="shared" si="3"/>
        <v>0</v>
      </c>
      <c r="AL16" s="5">
        <f t="shared" si="4"/>
        <v>0</v>
      </c>
      <c r="AM16" s="5">
        <f t="shared" si="5"/>
        <v>0</v>
      </c>
      <c r="AN16" s="5">
        <f t="shared" si="6"/>
        <v>0</v>
      </c>
      <c r="AO16" s="5">
        <f t="shared" si="7"/>
        <v>0</v>
      </c>
      <c r="AP16" s="5">
        <f t="shared" si="8"/>
        <v>0</v>
      </c>
      <c r="AQ16" s="54">
        <f>Medarbejder!F10</f>
        <v>0</v>
      </c>
      <c r="AR16" s="54">
        <f t="shared" si="9"/>
        <v>0</v>
      </c>
    </row>
    <row r="17" spans="1:44" ht="30" customHeight="1" x14ac:dyDescent="0.25">
      <c r="A17" s="25">
        <f>Medarbejder!$B11</f>
        <v>0</v>
      </c>
      <c r="B17" s="26">
        <f>Medarbejder!$A11</f>
        <v>0</v>
      </c>
      <c r="C17" s="25" t="str">
        <f>Medarbejder!$C11</f>
        <v>Timelønnet</v>
      </c>
      <c r="D17" s="89" cm="1">
        <f t="array" ref="D17">_xlfn.IFS(D$7=Medarbejder!$O$2,Medarbejder!$O11,D$7=Medarbejder!$P$2,Medarbejder!$P11,D$7=Medarbejder!$Q$2,Medarbejder!$Q11,D$7=Medarbejder!$R$2,Medarbejder!$R11,D$7=Medarbejder!$S$2,Medarbejder!$S11,D$7=Medarbejder!$T$2,Medarbejder!$T11,D$7=Medarbejder!$U$2,Medarbejder!$U11)</f>
        <v>0</v>
      </c>
      <c r="E17" s="89" cm="1">
        <f t="array" ref="E17">_xlfn.IFS(E$7=Medarbejder!$O$2,Medarbejder!$O11,E$7=Medarbejder!$P$2,Medarbejder!$P11,E$7=Medarbejder!$Q$2,Medarbejder!$Q11,E$7=Medarbejder!$R$2,Medarbejder!$R11,E$7=Medarbejder!$S$2,Medarbejder!$S11,E$7=Medarbejder!$T$2,Medarbejder!$T11,E$7=Medarbejder!$U$2,Medarbejder!$U11)</f>
        <v>0</v>
      </c>
      <c r="F17" s="89" cm="1">
        <f t="array" ref="F17">_xlfn.IFS(F$7=Medarbejder!$O$2,Medarbejder!$O11,F$7=Medarbejder!$P$2,Medarbejder!$P11,F$7=Medarbejder!$Q$2,Medarbejder!$Q11,F$7=Medarbejder!$R$2,Medarbejder!$R11,F$7=Medarbejder!$S$2,Medarbejder!$S11,F$7=Medarbejder!$T$2,Medarbejder!$T11,F$7=Medarbejder!$U$2,Medarbejder!$U11)</f>
        <v>0</v>
      </c>
      <c r="G17" s="89" cm="1">
        <f t="array" ref="G17">_xlfn.IFS(G$7=Medarbejder!$O$2,Medarbejder!$O11,G$7=Medarbejder!$P$2,Medarbejder!$P11,G$7=Medarbejder!$Q$2,Medarbejder!$Q11,G$7=Medarbejder!$R$2,Medarbejder!$R11,G$7=Medarbejder!$S$2,Medarbejder!$S11,G$7=Medarbejder!$T$2,Medarbejder!$T11,G$7=Medarbejder!$U$2,Medarbejder!$U11)</f>
        <v>0</v>
      </c>
      <c r="H17" s="89" cm="1">
        <f t="array" ref="H17">_xlfn.IFS(H$7=Medarbejder!$O$2,Medarbejder!$O11,H$7=Medarbejder!$P$2,Medarbejder!$P11,H$7=Medarbejder!$Q$2,Medarbejder!$Q11,H$7=Medarbejder!$R$2,Medarbejder!$R11,H$7=Medarbejder!$S$2,Medarbejder!$S11,H$7=Medarbejder!$T$2,Medarbejder!$T11,H$7=Medarbejder!$U$2,Medarbejder!$U11)</f>
        <v>0</v>
      </c>
      <c r="I17" s="89" cm="1">
        <f t="array" ref="I17">_xlfn.IFS(I$7=Medarbejder!$O$2,Medarbejder!$O11,I$7=Medarbejder!$P$2,Medarbejder!$P11,I$7=Medarbejder!$Q$2,Medarbejder!$Q11,I$7=Medarbejder!$R$2,Medarbejder!$R11,I$7=Medarbejder!$S$2,Medarbejder!$S11,I$7=Medarbejder!$T$2,Medarbejder!$T11,I$7=Medarbejder!$U$2,Medarbejder!$U11)</f>
        <v>0</v>
      </c>
      <c r="J17" s="89" cm="1">
        <f t="array" ref="J17">_xlfn.IFS(J$7=Medarbejder!$O$2,Medarbejder!$O11,J$7=Medarbejder!$P$2,Medarbejder!$P11,J$7=Medarbejder!$Q$2,Medarbejder!$Q11,J$7=Medarbejder!$R$2,Medarbejder!$R11,J$7=Medarbejder!$S$2,Medarbejder!$S11,J$7=Medarbejder!$T$2,Medarbejder!$T11,J$7=Medarbejder!$U$2,Medarbejder!$U11)</f>
        <v>0</v>
      </c>
      <c r="K17" s="89" cm="1">
        <f t="array" ref="K17">_xlfn.IFS(K$7=Medarbejder!$O$2,Medarbejder!$O11,K$7=Medarbejder!$P$2,Medarbejder!$P11,K$7=Medarbejder!$Q$2,Medarbejder!$Q11,K$7=Medarbejder!$R$2,Medarbejder!$R11,K$7=Medarbejder!$S$2,Medarbejder!$S11,K$7=Medarbejder!$T$2,Medarbejder!$T11,K$7=Medarbejder!$U$2,Medarbejder!$U11)</f>
        <v>0</v>
      </c>
      <c r="L17" s="89" cm="1">
        <f t="array" ref="L17">_xlfn.IFS(L$7=Medarbejder!$O$2,Medarbejder!$O11,L$7=Medarbejder!$P$2,Medarbejder!$P11,L$7=Medarbejder!$Q$2,Medarbejder!$Q11,L$7=Medarbejder!$R$2,Medarbejder!$R11,L$7=Medarbejder!$S$2,Medarbejder!$S11,L$7=Medarbejder!$T$2,Medarbejder!$T11,L$7=Medarbejder!$U$2,Medarbejder!$U11)</f>
        <v>0</v>
      </c>
      <c r="M17" s="89" cm="1">
        <f t="array" ref="M17">_xlfn.IFS(M$7=Medarbejder!$O$2,Medarbejder!$O11,M$7=Medarbejder!$P$2,Medarbejder!$P11,M$7=Medarbejder!$Q$2,Medarbejder!$Q11,M$7=Medarbejder!$R$2,Medarbejder!$R11,M$7=Medarbejder!$S$2,Medarbejder!$S11,M$7=Medarbejder!$T$2,Medarbejder!$T11,M$7=Medarbejder!$U$2,Medarbejder!$U11)</f>
        <v>0</v>
      </c>
      <c r="N17" s="89" cm="1">
        <f t="array" ref="N17">_xlfn.IFS(N$7=Medarbejder!$O$2,Medarbejder!$O11,N$7=Medarbejder!$P$2,Medarbejder!$P11,N$7=Medarbejder!$Q$2,Medarbejder!$Q11,N$7=Medarbejder!$R$2,Medarbejder!$R11,N$7=Medarbejder!$S$2,Medarbejder!$S11,N$7=Medarbejder!$T$2,Medarbejder!$T11,N$7=Medarbejder!$U$2,Medarbejder!$U11)</f>
        <v>0</v>
      </c>
      <c r="O17" s="89" cm="1">
        <f t="array" ref="O17">_xlfn.IFS(O$7=Medarbejder!$O$2,Medarbejder!$O11,O$7=Medarbejder!$P$2,Medarbejder!$P11,O$7=Medarbejder!$Q$2,Medarbejder!$Q11,O$7=Medarbejder!$R$2,Medarbejder!$R11,O$7=Medarbejder!$S$2,Medarbejder!$S11,O$7=Medarbejder!$T$2,Medarbejder!$T11,O$7=Medarbejder!$U$2,Medarbejder!$U11)</f>
        <v>0</v>
      </c>
      <c r="P17" s="89" cm="1">
        <f t="array" ref="P17">_xlfn.IFS(P$7=Medarbejder!$O$2,Medarbejder!$O11,P$7=Medarbejder!$P$2,Medarbejder!$P11,P$7=Medarbejder!$Q$2,Medarbejder!$Q11,P$7=Medarbejder!$R$2,Medarbejder!$R11,P$7=Medarbejder!$S$2,Medarbejder!$S11,P$7=Medarbejder!$T$2,Medarbejder!$T11,P$7=Medarbejder!$U$2,Medarbejder!$U11)</f>
        <v>0</v>
      </c>
      <c r="Q17" s="89" cm="1">
        <f t="array" ref="Q17">_xlfn.IFS(Q$7=Medarbejder!$O$2,Medarbejder!$O11,Q$7=Medarbejder!$P$2,Medarbejder!$P11,Q$7=Medarbejder!$Q$2,Medarbejder!$Q11,Q$7=Medarbejder!$R$2,Medarbejder!$R11,Q$7=Medarbejder!$S$2,Medarbejder!$S11,Q$7=Medarbejder!$T$2,Medarbejder!$T11,Q$7=Medarbejder!$U$2,Medarbejder!$U11)</f>
        <v>0</v>
      </c>
      <c r="R17" s="89" cm="1">
        <f t="array" ref="R17">_xlfn.IFS(R$7=Medarbejder!$O$2,Medarbejder!$O11,R$7=Medarbejder!$P$2,Medarbejder!$P11,R$7=Medarbejder!$Q$2,Medarbejder!$Q11,R$7=Medarbejder!$R$2,Medarbejder!$R11,R$7=Medarbejder!$S$2,Medarbejder!$S11,R$7=Medarbejder!$T$2,Medarbejder!$T11,R$7=Medarbejder!$U$2,Medarbejder!$U11)</f>
        <v>0</v>
      </c>
      <c r="S17" s="89" cm="1">
        <f t="array" ref="S17">_xlfn.IFS(S$7=Medarbejder!$O$2,Medarbejder!$O11,S$7=Medarbejder!$P$2,Medarbejder!$P11,S$7=Medarbejder!$Q$2,Medarbejder!$Q11,S$7=Medarbejder!$R$2,Medarbejder!$R11,S$7=Medarbejder!$S$2,Medarbejder!$S11,S$7=Medarbejder!$T$2,Medarbejder!$T11,S$7=Medarbejder!$U$2,Medarbejder!$U11)</f>
        <v>0</v>
      </c>
      <c r="T17" s="89" cm="1">
        <f t="array" ref="T17">_xlfn.IFS(T$7=Medarbejder!$O$2,Medarbejder!$O11,T$7=Medarbejder!$P$2,Medarbejder!$P11,T$7=Medarbejder!$Q$2,Medarbejder!$Q11,T$7=Medarbejder!$R$2,Medarbejder!$R11,T$7=Medarbejder!$S$2,Medarbejder!$S11,T$7=Medarbejder!$T$2,Medarbejder!$T11,T$7=Medarbejder!$U$2,Medarbejder!$U11)</f>
        <v>0</v>
      </c>
      <c r="U17" s="89" cm="1">
        <f t="array" ref="U17">_xlfn.IFS(U$7=Medarbejder!$O$2,Medarbejder!$O11,U$7=Medarbejder!$P$2,Medarbejder!$P11,U$7=Medarbejder!$Q$2,Medarbejder!$Q11,U$7=Medarbejder!$R$2,Medarbejder!$R11,U$7=Medarbejder!$S$2,Medarbejder!$S11,U$7=Medarbejder!$T$2,Medarbejder!$T11,U$7=Medarbejder!$U$2,Medarbejder!$U11)</f>
        <v>0</v>
      </c>
      <c r="V17" s="89" cm="1">
        <f t="array" ref="V17">_xlfn.IFS(V$7=Medarbejder!$O$2,Medarbejder!$O11,V$7=Medarbejder!$P$2,Medarbejder!$P11,V$7=Medarbejder!$Q$2,Medarbejder!$Q11,V$7=Medarbejder!$R$2,Medarbejder!$R11,V$7=Medarbejder!$S$2,Medarbejder!$S11,V$7=Medarbejder!$T$2,Medarbejder!$T11,V$7=Medarbejder!$U$2,Medarbejder!$U11)</f>
        <v>0</v>
      </c>
      <c r="W17" s="89" cm="1">
        <f t="array" ref="W17">_xlfn.IFS(W$7=Medarbejder!$O$2,Medarbejder!$O11,W$7=Medarbejder!$P$2,Medarbejder!$P11,W$7=Medarbejder!$Q$2,Medarbejder!$Q11,W$7=Medarbejder!$R$2,Medarbejder!$R11,W$7=Medarbejder!$S$2,Medarbejder!$S11,W$7=Medarbejder!$T$2,Medarbejder!$T11,W$7=Medarbejder!$U$2,Medarbejder!$U11)</f>
        <v>0</v>
      </c>
      <c r="X17" s="89" cm="1">
        <f t="array" ref="X17">_xlfn.IFS(X$7=Medarbejder!$O$2,Medarbejder!$O11,X$7=Medarbejder!$P$2,Medarbejder!$P11,X$7=Medarbejder!$Q$2,Medarbejder!$Q11,X$7=Medarbejder!$R$2,Medarbejder!$R11,X$7=Medarbejder!$S$2,Medarbejder!$S11,X$7=Medarbejder!$T$2,Medarbejder!$T11,X$7=Medarbejder!$U$2,Medarbejder!$U11)</f>
        <v>0</v>
      </c>
      <c r="Y17" s="89" cm="1">
        <f t="array" ref="Y17">_xlfn.IFS(Y$7=Medarbejder!$O$2,Medarbejder!$O11,Y$7=Medarbejder!$P$2,Medarbejder!$P11,Y$7=Medarbejder!$Q$2,Medarbejder!$Q11,Y$7=Medarbejder!$R$2,Medarbejder!$R11,Y$7=Medarbejder!$S$2,Medarbejder!$S11,Y$7=Medarbejder!$T$2,Medarbejder!$T11,Y$7=Medarbejder!$U$2,Medarbejder!$U11)</f>
        <v>0</v>
      </c>
      <c r="Z17" s="89" cm="1">
        <f t="array" ref="Z17">_xlfn.IFS(Z$7=Medarbejder!$O$2,Medarbejder!$O11,Z$7=Medarbejder!$P$2,Medarbejder!$P11,Z$7=Medarbejder!$Q$2,Medarbejder!$Q11,Z$7=Medarbejder!$R$2,Medarbejder!$R11,Z$7=Medarbejder!$S$2,Medarbejder!$S11,Z$7=Medarbejder!$T$2,Medarbejder!$T11,Z$7=Medarbejder!$U$2,Medarbejder!$U11)</f>
        <v>0</v>
      </c>
      <c r="AA17" s="89" cm="1">
        <f t="array" ref="AA17">_xlfn.IFS(AA$7=Medarbejder!$O$2,Medarbejder!$O11,AA$7=Medarbejder!$P$2,Medarbejder!$P11,AA$7=Medarbejder!$Q$2,Medarbejder!$Q11,AA$7=Medarbejder!$R$2,Medarbejder!$R11,AA$7=Medarbejder!$S$2,Medarbejder!$S11,AA$7=Medarbejder!$T$2,Medarbejder!$T11,AA$7=Medarbejder!$U$2,Medarbejder!$U11)</f>
        <v>0</v>
      </c>
      <c r="AB17" s="89" cm="1">
        <f t="array" ref="AB17">_xlfn.IFS(AB$7=Medarbejder!$O$2,Medarbejder!$O11,AB$7=Medarbejder!$P$2,Medarbejder!$P11,AB$7=Medarbejder!$Q$2,Medarbejder!$Q11,AB$7=Medarbejder!$R$2,Medarbejder!$R11,AB$7=Medarbejder!$S$2,Medarbejder!$S11,AB$7=Medarbejder!$T$2,Medarbejder!$T11,AB$7=Medarbejder!$U$2,Medarbejder!$U11)</f>
        <v>0</v>
      </c>
      <c r="AC17" s="89" cm="1">
        <f t="array" ref="AC17">_xlfn.IFS(AC$7=Medarbejder!$O$2,Medarbejder!$O11,AC$7=Medarbejder!$P$2,Medarbejder!$P11,AC$7=Medarbejder!$Q$2,Medarbejder!$Q11,AC$7=Medarbejder!$R$2,Medarbejder!$R11,AC$7=Medarbejder!$S$2,Medarbejder!$S11,AC$7=Medarbejder!$T$2,Medarbejder!$T11,AC$7=Medarbejder!$U$2,Medarbejder!$U11)</f>
        <v>0</v>
      </c>
      <c r="AD17" s="89" cm="1">
        <f t="array" ref="AD17">_xlfn.IFS(AD$7=Medarbejder!$O$2,Medarbejder!$O11,AD$7=Medarbejder!$P$2,Medarbejder!$P11,AD$7=Medarbejder!$Q$2,Medarbejder!$Q11,AD$7=Medarbejder!$R$2,Medarbejder!$R11,AD$7=Medarbejder!$S$2,Medarbejder!$S11,AD$7=Medarbejder!$T$2,Medarbejder!$T11,AD$7=Medarbejder!$U$2,Medarbejder!$U11)</f>
        <v>0</v>
      </c>
      <c r="AE17" s="89" cm="1">
        <f t="array" ref="AE17">_xlfn.IFS(AE$7=Medarbejder!$O$2,Medarbejder!$O11,AE$7=Medarbejder!$P$2,Medarbejder!$P11,AE$7=Medarbejder!$Q$2,Medarbejder!$Q11,AE$7=Medarbejder!$R$2,Medarbejder!$R11,AE$7=Medarbejder!$S$2,Medarbejder!$S11,AE$7=Medarbejder!$T$2,Medarbejder!$T11,AE$7=Medarbejder!$U$2,Medarbejder!$U11)</f>
        <v>0</v>
      </c>
      <c r="AF17" s="89" cm="1">
        <f t="array" ref="AF17">_xlfn.IFS(AF$7=Medarbejder!$O$2,Medarbejder!$O11,AF$7=Medarbejder!$P$2,Medarbejder!$P11,AF$7=Medarbejder!$Q$2,Medarbejder!$Q11,AF$7=Medarbejder!$R$2,Medarbejder!$R11,AF$7=Medarbejder!$S$2,Medarbejder!$S11,AF$7=Medarbejder!$T$2,Medarbejder!$T11,AF$7=Medarbejder!$U$2,Medarbejder!$U11)</f>
        <v>0</v>
      </c>
      <c r="AG17" s="89" cm="1">
        <f t="array" ref="AG17">_xlfn.IFS(AG$7=Medarbejder!$O$2,Medarbejder!$O11,AG$7=Medarbejder!$P$2,Medarbejder!$P11,AG$7=Medarbejder!$Q$2,Medarbejder!$Q11,AG$7=Medarbejder!$R$2,Medarbejder!$R11,AG$7=Medarbejder!$S$2,Medarbejder!$S11,AG$7=Medarbejder!$T$2,Medarbejder!$T11,AG$7=Medarbejder!$U$2,Medarbejder!$U11)</f>
        <v>0</v>
      </c>
      <c r="AH17" s="89" cm="1">
        <f t="array" ref="AH17">_xlfn.IFS(AH$7=Medarbejder!$O$2,Medarbejder!$O11,AH$7=Medarbejder!$P$2,Medarbejder!$P11,AH$7=Medarbejder!$Q$2,Medarbejder!$Q11,AH$7=Medarbejder!$R$2,Medarbejder!$R11,AH$7=Medarbejder!$S$2,Medarbejder!$S11,AH$7=Medarbejder!$T$2,Medarbejder!$T11,AH$7=Medarbejder!$U$2,Medarbejder!$U11)</f>
        <v>0</v>
      </c>
      <c r="AI17" s="5">
        <f t="shared" si="2"/>
        <v>0</v>
      </c>
      <c r="AJ17" s="90">
        <f>SUMIF($D$7:$AH$7,Medarbejder!$U$2,$D17:$AH17)</f>
        <v>0</v>
      </c>
      <c r="AK17" s="5">
        <f t="shared" si="3"/>
        <v>0</v>
      </c>
      <c r="AL17" s="5">
        <f t="shared" si="4"/>
        <v>0</v>
      </c>
      <c r="AM17" s="5">
        <f t="shared" si="5"/>
        <v>0</v>
      </c>
      <c r="AN17" s="5">
        <f t="shared" si="6"/>
        <v>0</v>
      </c>
      <c r="AO17" s="5">
        <f t="shared" si="7"/>
        <v>0</v>
      </c>
      <c r="AP17" s="5">
        <f t="shared" si="8"/>
        <v>0</v>
      </c>
      <c r="AQ17" s="54">
        <f>Medarbejder!F11</f>
        <v>0</v>
      </c>
      <c r="AR17" s="54">
        <f t="shared" si="9"/>
        <v>0</v>
      </c>
    </row>
    <row r="18" spans="1:44" ht="30" customHeight="1" x14ac:dyDescent="0.25">
      <c r="A18" s="24">
        <f>Medarbejder!$B12</f>
        <v>0</v>
      </c>
      <c r="B18" s="27">
        <f>Medarbejder!$A12</f>
        <v>0</v>
      </c>
      <c r="C18" s="25" t="str">
        <f>Medarbejder!$C12</f>
        <v>Timelønnet</v>
      </c>
      <c r="D18" s="89" cm="1">
        <f t="array" ref="D18">_xlfn.IFS(D$7=Medarbejder!$O$2,Medarbejder!$O12,D$7=Medarbejder!$P$2,Medarbejder!$P12,D$7=Medarbejder!$Q$2,Medarbejder!$Q12,D$7=Medarbejder!$R$2,Medarbejder!$R12,D$7=Medarbejder!$S$2,Medarbejder!$S12,D$7=Medarbejder!$T$2,Medarbejder!$T12,D$7=Medarbejder!$U$2,Medarbejder!$U12)</f>
        <v>0</v>
      </c>
      <c r="E18" s="89" cm="1">
        <f t="array" ref="E18">_xlfn.IFS(E$7=Medarbejder!$O$2,Medarbejder!$O12,E$7=Medarbejder!$P$2,Medarbejder!$P12,E$7=Medarbejder!$Q$2,Medarbejder!$Q12,E$7=Medarbejder!$R$2,Medarbejder!$R12,E$7=Medarbejder!$S$2,Medarbejder!$S12,E$7=Medarbejder!$T$2,Medarbejder!$T12,E$7=Medarbejder!$U$2,Medarbejder!$U12)</f>
        <v>0</v>
      </c>
      <c r="F18" s="89" cm="1">
        <f t="array" ref="F18">_xlfn.IFS(F$7=Medarbejder!$O$2,Medarbejder!$O12,F$7=Medarbejder!$P$2,Medarbejder!$P12,F$7=Medarbejder!$Q$2,Medarbejder!$Q12,F$7=Medarbejder!$R$2,Medarbejder!$R12,F$7=Medarbejder!$S$2,Medarbejder!$S12,F$7=Medarbejder!$T$2,Medarbejder!$T12,F$7=Medarbejder!$U$2,Medarbejder!$U12)</f>
        <v>0</v>
      </c>
      <c r="G18" s="89" cm="1">
        <f t="array" ref="G18">_xlfn.IFS(G$7=Medarbejder!$O$2,Medarbejder!$O12,G$7=Medarbejder!$P$2,Medarbejder!$P12,G$7=Medarbejder!$Q$2,Medarbejder!$Q12,G$7=Medarbejder!$R$2,Medarbejder!$R12,G$7=Medarbejder!$S$2,Medarbejder!$S12,G$7=Medarbejder!$T$2,Medarbejder!$T12,G$7=Medarbejder!$U$2,Medarbejder!$U12)</f>
        <v>0</v>
      </c>
      <c r="H18" s="89" cm="1">
        <f t="array" ref="H18">_xlfn.IFS(H$7=Medarbejder!$O$2,Medarbejder!$O12,H$7=Medarbejder!$P$2,Medarbejder!$P12,H$7=Medarbejder!$Q$2,Medarbejder!$Q12,H$7=Medarbejder!$R$2,Medarbejder!$R12,H$7=Medarbejder!$S$2,Medarbejder!$S12,H$7=Medarbejder!$T$2,Medarbejder!$T12,H$7=Medarbejder!$U$2,Medarbejder!$U12)</f>
        <v>0</v>
      </c>
      <c r="I18" s="89" cm="1">
        <f t="array" ref="I18">_xlfn.IFS(I$7=Medarbejder!$O$2,Medarbejder!$O12,I$7=Medarbejder!$P$2,Medarbejder!$P12,I$7=Medarbejder!$Q$2,Medarbejder!$Q12,I$7=Medarbejder!$R$2,Medarbejder!$R12,I$7=Medarbejder!$S$2,Medarbejder!$S12,I$7=Medarbejder!$T$2,Medarbejder!$T12,I$7=Medarbejder!$U$2,Medarbejder!$U12)</f>
        <v>0</v>
      </c>
      <c r="J18" s="89" cm="1">
        <f t="array" ref="J18">_xlfn.IFS(J$7=Medarbejder!$O$2,Medarbejder!$O12,J$7=Medarbejder!$P$2,Medarbejder!$P12,J$7=Medarbejder!$Q$2,Medarbejder!$Q12,J$7=Medarbejder!$R$2,Medarbejder!$R12,J$7=Medarbejder!$S$2,Medarbejder!$S12,J$7=Medarbejder!$T$2,Medarbejder!$T12,J$7=Medarbejder!$U$2,Medarbejder!$U12)</f>
        <v>0</v>
      </c>
      <c r="K18" s="89" cm="1">
        <f t="array" ref="K18">_xlfn.IFS(K$7=Medarbejder!$O$2,Medarbejder!$O12,K$7=Medarbejder!$P$2,Medarbejder!$P12,K$7=Medarbejder!$Q$2,Medarbejder!$Q12,K$7=Medarbejder!$R$2,Medarbejder!$R12,K$7=Medarbejder!$S$2,Medarbejder!$S12,K$7=Medarbejder!$T$2,Medarbejder!$T12,K$7=Medarbejder!$U$2,Medarbejder!$U12)</f>
        <v>0</v>
      </c>
      <c r="L18" s="89" cm="1">
        <f t="array" ref="L18">_xlfn.IFS(L$7=Medarbejder!$O$2,Medarbejder!$O12,L$7=Medarbejder!$P$2,Medarbejder!$P12,L$7=Medarbejder!$Q$2,Medarbejder!$Q12,L$7=Medarbejder!$R$2,Medarbejder!$R12,L$7=Medarbejder!$S$2,Medarbejder!$S12,L$7=Medarbejder!$T$2,Medarbejder!$T12,L$7=Medarbejder!$U$2,Medarbejder!$U12)</f>
        <v>0</v>
      </c>
      <c r="M18" s="89" cm="1">
        <f t="array" ref="M18">_xlfn.IFS(M$7=Medarbejder!$O$2,Medarbejder!$O12,M$7=Medarbejder!$P$2,Medarbejder!$P12,M$7=Medarbejder!$Q$2,Medarbejder!$Q12,M$7=Medarbejder!$R$2,Medarbejder!$R12,M$7=Medarbejder!$S$2,Medarbejder!$S12,M$7=Medarbejder!$T$2,Medarbejder!$T12,M$7=Medarbejder!$U$2,Medarbejder!$U12)</f>
        <v>0</v>
      </c>
      <c r="N18" s="89" cm="1">
        <f t="array" ref="N18">_xlfn.IFS(N$7=Medarbejder!$O$2,Medarbejder!$O12,N$7=Medarbejder!$P$2,Medarbejder!$P12,N$7=Medarbejder!$Q$2,Medarbejder!$Q12,N$7=Medarbejder!$R$2,Medarbejder!$R12,N$7=Medarbejder!$S$2,Medarbejder!$S12,N$7=Medarbejder!$T$2,Medarbejder!$T12,N$7=Medarbejder!$U$2,Medarbejder!$U12)</f>
        <v>0</v>
      </c>
      <c r="O18" s="89" cm="1">
        <f t="array" ref="O18">_xlfn.IFS(O$7=Medarbejder!$O$2,Medarbejder!$O12,O$7=Medarbejder!$P$2,Medarbejder!$P12,O$7=Medarbejder!$Q$2,Medarbejder!$Q12,O$7=Medarbejder!$R$2,Medarbejder!$R12,O$7=Medarbejder!$S$2,Medarbejder!$S12,O$7=Medarbejder!$T$2,Medarbejder!$T12,O$7=Medarbejder!$U$2,Medarbejder!$U12)</f>
        <v>0</v>
      </c>
      <c r="P18" s="89" cm="1">
        <f t="array" ref="P18">_xlfn.IFS(P$7=Medarbejder!$O$2,Medarbejder!$O12,P$7=Medarbejder!$P$2,Medarbejder!$P12,P$7=Medarbejder!$Q$2,Medarbejder!$Q12,P$7=Medarbejder!$R$2,Medarbejder!$R12,P$7=Medarbejder!$S$2,Medarbejder!$S12,P$7=Medarbejder!$T$2,Medarbejder!$T12,P$7=Medarbejder!$U$2,Medarbejder!$U12)</f>
        <v>0</v>
      </c>
      <c r="Q18" s="89" cm="1">
        <f t="array" ref="Q18">_xlfn.IFS(Q$7=Medarbejder!$O$2,Medarbejder!$O12,Q$7=Medarbejder!$P$2,Medarbejder!$P12,Q$7=Medarbejder!$Q$2,Medarbejder!$Q12,Q$7=Medarbejder!$R$2,Medarbejder!$R12,Q$7=Medarbejder!$S$2,Medarbejder!$S12,Q$7=Medarbejder!$T$2,Medarbejder!$T12,Q$7=Medarbejder!$U$2,Medarbejder!$U12)</f>
        <v>0</v>
      </c>
      <c r="R18" s="89" cm="1">
        <f t="array" ref="R18">_xlfn.IFS(R$7=Medarbejder!$O$2,Medarbejder!$O12,R$7=Medarbejder!$P$2,Medarbejder!$P12,R$7=Medarbejder!$Q$2,Medarbejder!$Q12,R$7=Medarbejder!$R$2,Medarbejder!$R12,R$7=Medarbejder!$S$2,Medarbejder!$S12,R$7=Medarbejder!$T$2,Medarbejder!$T12,R$7=Medarbejder!$U$2,Medarbejder!$U12)</f>
        <v>0</v>
      </c>
      <c r="S18" s="89" cm="1">
        <f t="array" ref="S18">_xlfn.IFS(S$7=Medarbejder!$O$2,Medarbejder!$O12,S$7=Medarbejder!$P$2,Medarbejder!$P12,S$7=Medarbejder!$Q$2,Medarbejder!$Q12,S$7=Medarbejder!$R$2,Medarbejder!$R12,S$7=Medarbejder!$S$2,Medarbejder!$S12,S$7=Medarbejder!$T$2,Medarbejder!$T12,S$7=Medarbejder!$U$2,Medarbejder!$U12)</f>
        <v>0</v>
      </c>
      <c r="T18" s="89" cm="1">
        <f t="array" ref="T18">_xlfn.IFS(T$7=Medarbejder!$O$2,Medarbejder!$O12,T$7=Medarbejder!$P$2,Medarbejder!$P12,T$7=Medarbejder!$Q$2,Medarbejder!$Q12,T$7=Medarbejder!$R$2,Medarbejder!$R12,T$7=Medarbejder!$S$2,Medarbejder!$S12,T$7=Medarbejder!$T$2,Medarbejder!$T12,T$7=Medarbejder!$U$2,Medarbejder!$U12)</f>
        <v>0</v>
      </c>
      <c r="U18" s="89" cm="1">
        <f t="array" ref="U18">_xlfn.IFS(U$7=Medarbejder!$O$2,Medarbejder!$O12,U$7=Medarbejder!$P$2,Medarbejder!$P12,U$7=Medarbejder!$Q$2,Medarbejder!$Q12,U$7=Medarbejder!$R$2,Medarbejder!$R12,U$7=Medarbejder!$S$2,Medarbejder!$S12,U$7=Medarbejder!$T$2,Medarbejder!$T12,U$7=Medarbejder!$U$2,Medarbejder!$U12)</f>
        <v>0</v>
      </c>
      <c r="V18" s="89" cm="1">
        <f t="array" ref="V18">_xlfn.IFS(V$7=Medarbejder!$O$2,Medarbejder!$O12,V$7=Medarbejder!$P$2,Medarbejder!$P12,V$7=Medarbejder!$Q$2,Medarbejder!$Q12,V$7=Medarbejder!$R$2,Medarbejder!$R12,V$7=Medarbejder!$S$2,Medarbejder!$S12,V$7=Medarbejder!$T$2,Medarbejder!$T12,V$7=Medarbejder!$U$2,Medarbejder!$U12)</f>
        <v>0</v>
      </c>
      <c r="W18" s="89" cm="1">
        <f t="array" ref="W18">_xlfn.IFS(W$7=Medarbejder!$O$2,Medarbejder!$O12,W$7=Medarbejder!$P$2,Medarbejder!$P12,W$7=Medarbejder!$Q$2,Medarbejder!$Q12,W$7=Medarbejder!$R$2,Medarbejder!$R12,W$7=Medarbejder!$S$2,Medarbejder!$S12,W$7=Medarbejder!$T$2,Medarbejder!$T12,W$7=Medarbejder!$U$2,Medarbejder!$U12)</f>
        <v>0</v>
      </c>
      <c r="X18" s="89" cm="1">
        <f t="array" ref="X18">_xlfn.IFS(X$7=Medarbejder!$O$2,Medarbejder!$O12,X$7=Medarbejder!$P$2,Medarbejder!$P12,X$7=Medarbejder!$Q$2,Medarbejder!$Q12,X$7=Medarbejder!$R$2,Medarbejder!$R12,X$7=Medarbejder!$S$2,Medarbejder!$S12,X$7=Medarbejder!$T$2,Medarbejder!$T12,X$7=Medarbejder!$U$2,Medarbejder!$U12)</f>
        <v>0</v>
      </c>
      <c r="Y18" s="89" cm="1">
        <f t="array" ref="Y18">_xlfn.IFS(Y$7=Medarbejder!$O$2,Medarbejder!$O12,Y$7=Medarbejder!$P$2,Medarbejder!$P12,Y$7=Medarbejder!$Q$2,Medarbejder!$Q12,Y$7=Medarbejder!$R$2,Medarbejder!$R12,Y$7=Medarbejder!$S$2,Medarbejder!$S12,Y$7=Medarbejder!$T$2,Medarbejder!$T12,Y$7=Medarbejder!$U$2,Medarbejder!$U12)</f>
        <v>0</v>
      </c>
      <c r="Z18" s="89" cm="1">
        <f t="array" ref="Z18">_xlfn.IFS(Z$7=Medarbejder!$O$2,Medarbejder!$O12,Z$7=Medarbejder!$P$2,Medarbejder!$P12,Z$7=Medarbejder!$Q$2,Medarbejder!$Q12,Z$7=Medarbejder!$R$2,Medarbejder!$R12,Z$7=Medarbejder!$S$2,Medarbejder!$S12,Z$7=Medarbejder!$T$2,Medarbejder!$T12,Z$7=Medarbejder!$U$2,Medarbejder!$U12)</f>
        <v>0</v>
      </c>
      <c r="AA18" s="89" cm="1">
        <f t="array" ref="AA18">_xlfn.IFS(AA$7=Medarbejder!$O$2,Medarbejder!$O12,AA$7=Medarbejder!$P$2,Medarbejder!$P12,AA$7=Medarbejder!$Q$2,Medarbejder!$Q12,AA$7=Medarbejder!$R$2,Medarbejder!$R12,AA$7=Medarbejder!$S$2,Medarbejder!$S12,AA$7=Medarbejder!$T$2,Medarbejder!$T12,AA$7=Medarbejder!$U$2,Medarbejder!$U12)</f>
        <v>0</v>
      </c>
      <c r="AB18" s="89" cm="1">
        <f t="array" ref="AB18">_xlfn.IFS(AB$7=Medarbejder!$O$2,Medarbejder!$O12,AB$7=Medarbejder!$P$2,Medarbejder!$P12,AB$7=Medarbejder!$Q$2,Medarbejder!$Q12,AB$7=Medarbejder!$R$2,Medarbejder!$R12,AB$7=Medarbejder!$S$2,Medarbejder!$S12,AB$7=Medarbejder!$T$2,Medarbejder!$T12,AB$7=Medarbejder!$U$2,Medarbejder!$U12)</f>
        <v>0</v>
      </c>
      <c r="AC18" s="89" cm="1">
        <f t="array" ref="AC18">_xlfn.IFS(AC$7=Medarbejder!$O$2,Medarbejder!$O12,AC$7=Medarbejder!$P$2,Medarbejder!$P12,AC$7=Medarbejder!$Q$2,Medarbejder!$Q12,AC$7=Medarbejder!$R$2,Medarbejder!$R12,AC$7=Medarbejder!$S$2,Medarbejder!$S12,AC$7=Medarbejder!$T$2,Medarbejder!$T12,AC$7=Medarbejder!$U$2,Medarbejder!$U12)</f>
        <v>0</v>
      </c>
      <c r="AD18" s="89" cm="1">
        <f t="array" ref="AD18">_xlfn.IFS(AD$7=Medarbejder!$O$2,Medarbejder!$O12,AD$7=Medarbejder!$P$2,Medarbejder!$P12,AD$7=Medarbejder!$Q$2,Medarbejder!$Q12,AD$7=Medarbejder!$R$2,Medarbejder!$R12,AD$7=Medarbejder!$S$2,Medarbejder!$S12,AD$7=Medarbejder!$T$2,Medarbejder!$T12,AD$7=Medarbejder!$U$2,Medarbejder!$U12)</f>
        <v>0</v>
      </c>
      <c r="AE18" s="89" cm="1">
        <f t="array" ref="AE18">_xlfn.IFS(AE$7=Medarbejder!$O$2,Medarbejder!$O12,AE$7=Medarbejder!$P$2,Medarbejder!$P12,AE$7=Medarbejder!$Q$2,Medarbejder!$Q12,AE$7=Medarbejder!$R$2,Medarbejder!$R12,AE$7=Medarbejder!$S$2,Medarbejder!$S12,AE$7=Medarbejder!$T$2,Medarbejder!$T12,AE$7=Medarbejder!$U$2,Medarbejder!$U12)</f>
        <v>0</v>
      </c>
      <c r="AF18" s="89" cm="1">
        <f t="array" ref="AF18">_xlfn.IFS(AF$7=Medarbejder!$O$2,Medarbejder!$O12,AF$7=Medarbejder!$P$2,Medarbejder!$P12,AF$7=Medarbejder!$Q$2,Medarbejder!$Q12,AF$7=Medarbejder!$R$2,Medarbejder!$R12,AF$7=Medarbejder!$S$2,Medarbejder!$S12,AF$7=Medarbejder!$T$2,Medarbejder!$T12,AF$7=Medarbejder!$U$2,Medarbejder!$U12)</f>
        <v>0</v>
      </c>
      <c r="AG18" s="89" cm="1">
        <f t="array" ref="AG18">_xlfn.IFS(AG$7=Medarbejder!$O$2,Medarbejder!$O12,AG$7=Medarbejder!$P$2,Medarbejder!$P12,AG$7=Medarbejder!$Q$2,Medarbejder!$Q12,AG$7=Medarbejder!$R$2,Medarbejder!$R12,AG$7=Medarbejder!$S$2,Medarbejder!$S12,AG$7=Medarbejder!$T$2,Medarbejder!$T12,AG$7=Medarbejder!$U$2,Medarbejder!$U12)</f>
        <v>0</v>
      </c>
      <c r="AH18" s="89" cm="1">
        <f t="array" ref="AH18">_xlfn.IFS(AH$7=Medarbejder!$O$2,Medarbejder!$O12,AH$7=Medarbejder!$P$2,Medarbejder!$P12,AH$7=Medarbejder!$Q$2,Medarbejder!$Q12,AH$7=Medarbejder!$R$2,Medarbejder!$R12,AH$7=Medarbejder!$S$2,Medarbejder!$S12,AH$7=Medarbejder!$T$2,Medarbejder!$T12,AH$7=Medarbejder!$U$2,Medarbejder!$U12)</f>
        <v>0</v>
      </c>
      <c r="AI18" s="5">
        <f t="shared" si="2"/>
        <v>0</v>
      </c>
      <c r="AJ18" s="90">
        <f>SUMIF($D$7:$AH$7,Medarbejder!$U$2,$D18:$AH18)</f>
        <v>0</v>
      </c>
      <c r="AK18" s="5">
        <f t="shared" si="3"/>
        <v>0</v>
      </c>
      <c r="AL18" s="5">
        <f t="shared" si="4"/>
        <v>0</v>
      </c>
      <c r="AM18" s="5">
        <f t="shared" si="5"/>
        <v>0</v>
      </c>
      <c r="AN18" s="5">
        <f t="shared" si="6"/>
        <v>0</v>
      </c>
      <c r="AO18" s="5">
        <f t="shared" si="7"/>
        <v>0</v>
      </c>
      <c r="AP18" s="5">
        <f t="shared" si="8"/>
        <v>0</v>
      </c>
      <c r="AQ18" s="54">
        <f>Medarbejder!F12</f>
        <v>0</v>
      </c>
      <c r="AR18" s="54">
        <f t="shared" si="9"/>
        <v>0</v>
      </c>
    </row>
    <row r="19" spans="1:44" ht="30" customHeight="1" x14ac:dyDescent="0.25">
      <c r="A19" s="25">
        <f>Medarbejder!$B13</f>
        <v>0</v>
      </c>
      <c r="B19" s="26">
        <f>Medarbejder!$A13</f>
        <v>0</v>
      </c>
      <c r="C19" s="25" t="str">
        <f>Medarbejder!$C13</f>
        <v>Timelønnet</v>
      </c>
      <c r="D19" s="89" cm="1">
        <f t="array" ref="D19">_xlfn.IFS(D$7=Medarbejder!$O$2,Medarbejder!$O13,D$7=Medarbejder!$P$2,Medarbejder!$P13,D$7=Medarbejder!$Q$2,Medarbejder!$Q13,D$7=Medarbejder!$R$2,Medarbejder!$R13,D$7=Medarbejder!$S$2,Medarbejder!$S13,D$7=Medarbejder!$T$2,Medarbejder!$T13,D$7=Medarbejder!$U$2,Medarbejder!$U13)</f>
        <v>0</v>
      </c>
      <c r="E19" s="89" cm="1">
        <f t="array" ref="E19">_xlfn.IFS(E$7=Medarbejder!$O$2,Medarbejder!$O13,E$7=Medarbejder!$P$2,Medarbejder!$P13,E$7=Medarbejder!$Q$2,Medarbejder!$Q13,E$7=Medarbejder!$R$2,Medarbejder!$R13,E$7=Medarbejder!$S$2,Medarbejder!$S13,E$7=Medarbejder!$T$2,Medarbejder!$T13,E$7=Medarbejder!$U$2,Medarbejder!$U13)</f>
        <v>0</v>
      </c>
      <c r="F19" s="89" cm="1">
        <f t="array" ref="F19">_xlfn.IFS(F$7=Medarbejder!$O$2,Medarbejder!$O13,F$7=Medarbejder!$P$2,Medarbejder!$P13,F$7=Medarbejder!$Q$2,Medarbejder!$Q13,F$7=Medarbejder!$R$2,Medarbejder!$R13,F$7=Medarbejder!$S$2,Medarbejder!$S13,F$7=Medarbejder!$T$2,Medarbejder!$T13,F$7=Medarbejder!$U$2,Medarbejder!$U13)</f>
        <v>0</v>
      </c>
      <c r="G19" s="89" cm="1">
        <f t="array" ref="G19">_xlfn.IFS(G$7=Medarbejder!$O$2,Medarbejder!$O13,G$7=Medarbejder!$P$2,Medarbejder!$P13,G$7=Medarbejder!$Q$2,Medarbejder!$Q13,G$7=Medarbejder!$R$2,Medarbejder!$R13,G$7=Medarbejder!$S$2,Medarbejder!$S13,G$7=Medarbejder!$T$2,Medarbejder!$T13,G$7=Medarbejder!$U$2,Medarbejder!$U13)</f>
        <v>0</v>
      </c>
      <c r="H19" s="89" cm="1">
        <f t="array" ref="H19">_xlfn.IFS(H$7=Medarbejder!$O$2,Medarbejder!$O13,H$7=Medarbejder!$P$2,Medarbejder!$P13,H$7=Medarbejder!$Q$2,Medarbejder!$Q13,H$7=Medarbejder!$R$2,Medarbejder!$R13,H$7=Medarbejder!$S$2,Medarbejder!$S13,H$7=Medarbejder!$T$2,Medarbejder!$T13,H$7=Medarbejder!$U$2,Medarbejder!$U13)</f>
        <v>0</v>
      </c>
      <c r="I19" s="89" cm="1">
        <f t="array" ref="I19">_xlfn.IFS(I$7=Medarbejder!$O$2,Medarbejder!$O13,I$7=Medarbejder!$P$2,Medarbejder!$P13,I$7=Medarbejder!$Q$2,Medarbejder!$Q13,I$7=Medarbejder!$R$2,Medarbejder!$R13,I$7=Medarbejder!$S$2,Medarbejder!$S13,I$7=Medarbejder!$T$2,Medarbejder!$T13,I$7=Medarbejder!$U$2,Medarbejder!$U13)</f>
        <v>0</v>
      </c>
      <c r="J19" s="89" cm="1">
        <f t="array" ref="J19">_xlfn.IFS(J$7=Medarbejder!$O$2,Medarbejder!$O13,J$7=Medarbejder!$P$2,Medarbejder!$P13,J$7=Medarbejder!$Q$2,Medarbejder!$Q13,J$7=Medarbejder!$R$2,Medarbejder!$R13,J$7=Medarbejder!$S$2,Medarbejder!$S13,J$7=Medarbejder!$T$2,Medarbejder!$T13,J$7=Medarbejder!$U$2,Medarbejder!$U13)</f>
        <v>0</v>
      </c>
      <c r="K19" s="89" cm="1">
        <f t="array" ref="K19">_xlfn.IFS(K$7=Medarbejder!$O$2,Medarbejder!$O13,K$7=Medarbejder!$P$2,Medarbejder!$P13,K$7=Medarbejder!$Q$2,Medarbejder!$Q13,K$7=Medarbejder!$R$2,Medarbejder!$R13,K$7=Medarbejder!$S$2,Medarbejder!$S13,K$7=Medarbejder!$T$2,Medarbejder!$T13,K$7=Medarbejder!$U$2,Medarbejder!$U13)</f>
        <v>0</v>
      </c>
      <c r="L19" s="89" cm="1">
        <f t="array" ref="L19">_xlfn.IFS(L$7=Medarbejder!$O$2,Medarbejder!$O13,L$7=Medarbejder!$P$2,Medarbejder!$P13,L$7=Medarbejder!$Q$2,Medarbejder!$Q13,L$7=Medarbejder!$R$2,Medarbejder!$R13,L$7=Medarbejder!$S$2,Medarbejder!$S13,L$7=Medarbejder!$T$2,Medarbejder!$T13,L$7=Medarbejder!$U$2,Medarbejder!$U13)</f>
        <v>0</v>
      </c>
      <c r="M19" s="89" cm="1">
        <f t="array" ref="M19">_xlfn.IFS(M$7=Medarbejder!$O$2,Medarbejder!$O13,M$7=Medarbejder!$P$2,Medarbejder!$P13,M$7=Medarbejder!$Q$2,Medarbejder!$Q13,M$7=Medarbejder!$R$2,Medarbejder!$R13,M$7=Medarbejder!$S$2,Medarbejder!$S13,M$7=Medarbejder!$T$2,Medarbejder!$T13,M$7=Medarbejder!$U$2,Medarbejder!$U13)</f>
        <v>0</v>
      </c>
      <c r="N19" s="89" cm="1">
        <f t="array" ref="N19">_xlfn.IFS(N$7=Medarbejder!$O$2,Medarbejder!$O13,N$7=Medarbejder!$P$2,Medarbejder!$P13,N$7=Medarbejder!$Q$2,Medarbejder!$Q13,N$7=Medarbejder!$R$2,Medarbejder!$R13,N$7=Medarbejder!$S$2,Medarbejder!$S13,N$7=Medarbejder!$T$2,Medarbejder!$T13,N$7=Medarbejder!$U$2,Medarbejder!$U13)</f>
        <v>0</v>
      </c>
      <c r="O19" s="89" cm="1">
        <f t="array" ref="O19">_xlfn.IFS(O$7=Medarbejder!$O$2,Medarbejder!$O13,O$7=Medarbejder!$P$2,Medarbejder!$P13,O$7=Medarbejder!$Q$2,Medarbejder!$Q13,O$7=Medarbejder!$R$2,Medarbejder!$R13,O$7=Medarbejder!$S$2,Medarbejder!$S13,O$7=Medarbejder!$T$2,Medarbejder!$T13,O$7=Medarbejder!$U$2,Medarbejder!$U13)</f>
        <v>0</v>
      </c>
      <c r="P19" s="89" cm="1">
        <f t="array" ref="P19">_xlfn.IFS(P$7=Medarbejder!$O$2,Medarbejder!$O13,P$7=Medarbejder!$P$2,Medarbejder!$P13,P$7=Medarbejder!$Q$2,Medarbejder!$Q13,P$7=Medarbejder!$R$2,Medarbejder!$R13,P$7=Medarbejder!$S$2,Medarbejder!$S13,P$7=Medarbejder!$T$2,Medarbejder!$T13,P$7=Medarbejder!$U$2,Medarbejder!$U13)</f>
        <v>0</v>
      </c>
      <c r="Q19" s="89" cm="1">
        <f t="array" ref="Q19">_xlfn.IFS(Q$7=Medarbejder!$O$2,Medarbejder!$O13,Q$7=Medarbejder!$P$2,Medarbejder!$P13,Q$7=Medarbejder!$Q$2,Medarbejder!$Q13,Q$7=Medarbejder!$R$2,Medarbejder!$R13,Q$7=Medarbejder!$S$2,Medarbejder!$S13,Q$7=Medarbejder!$T$2,Medarbejder!$T13,Q$7=Medarbejder!$U$2,Medarbejder!$U13)</f>
        <v>0</v>
      </c>
      <c r="R19" s="89" cm="1">
        <f t="array" ref="R19">_xlfn.IFS(R$7=Medarbejder!$O$2,Medarbejder!$O13,R$7=Medarbejder!$P$2,Medarbejder!$P13,R$7=Medarbejder!$Q$2,Medarbejder!$Q13,R$7=Medarbejder!$R$2,Medarbejder!$R13,R$7=Medarbejder!$S$2,Medarbejder!$S13,R$7=Medarbejder!$T$2,Medarbejder!$T13,R$7=Medarbejder!$U$2,Medarbejder!$U13)</f>
        <v>0</v>
      </c>
      <c r="S19" s="89" cm="1">
        <f t="array" ref="S19">_xlfn.IFS(S$7=Medarbejder!$O$2,Medarbejder!$O13,S$7=Medarbejder!$P$2,Medarbejder!$P13,S$7=Medarbejder!$Q$2,Medarbejder!$Q13,S$7=Medarbejder!$R$2,Medarbejder!$R13,S$7=Medarbejder!$S$2,Medarbejder!$S13,S$7=Medarbejder!$T$2,Medarbejder!$T13,S$7=Medarbejder!$U$2,Medarbejder!$U13)</f>
        <v>0</v>
      </c>
      <c r="T19" s="89" cm="1">
        <f t="array" ref="T19">_xlfn.IFS(T$7=Medarbejder!$O$2,Medarbejder!$O13,T$7=Medarbejder!$P$2,Medarbejder!$P13,T$7=Medarbejder!$Q$2,Medarbejder!$Q13,T$7=Medarbejder!$R$2,Medarbejder!$R13,T$7=Medarbejder!$S$2,Medarbejder!$S13,T$7=Medarbejder!$T$2,Medarbejder!$T13,T$7=Medarbejder!$U$2,Medarbejder!$U13)</f>
        <v>0</v>
      </c>
      <c r="U19" s="89" cm="1">
        <f t="array" ref="U19">_xlfn.IFS(U$7=Medarbejder!$O$2,Medarbejder!$O13,U$7=Medarbejder!$P$2,Medarbejder!$P13,U$7=Medarbejder!$Q$2,Medarbejder!$Q13,U$7=Medarbejder!$R$2,Medarbejder!$R13,U$7=Medarbejder!$S$2,Medarbejder!$S13,U$7=Medarbejder!$T$2,Medarbejder!$T13,U$7=Medarbejder!$U$2,Medarbejder!$U13)</f>
        <v>0</v>
      </c>
      <c r="V19" s="89" cm="1">
        <f t="array" ref="V19">_xlfn.IFS(V$7=Medarbejder!$O$2,Medarbejder!$O13,V$7=Medarbejder!$P$2,Medarbejder!$P13,V$7=Medarbejder!$Q$2,Medarbejder!$Q13,V$7=Medarbejder!$R$2,Medarbejder!$R13,V$7=Medarbejder!$S$2,Medarbejder!$S13,V$7=Medarbejder!$T$2,Medarbejder!$T13,V$7=Medarbejder!$U$2,Medarbejder!$U13)</f>
        <v>0</v>
      </c>
      <c r="W19" s="89" cm="1">
        <f t="array" ref="W19">_xlfn.IFS(W$7=Medarbejder!$O$2,Medarbejder!$O13,W$7=Medarbejder!$P$2,Medarbejder!$P13,W$7=Medarbejder!$Q$2,Medarbejder!$Q13,W$7=Medarbejder!$R$2,Medarbejder!$R13,W$7=Medarbejder!$S$2,Medarbejder!$S13,W$7=Medarbejder!$T$2,Medarbejder!$T13,W$7=Medarbejder!$U$2,Medarbejder!$U13)</f>
        <v>0</v>
      </c>
      <c r="X19" s="89" cm="1">
        <f t="array" ref="X19">_xlfn.IFS(X$7=Medarbejder!$O$2,Medarbejder!$O13,X$7=Medarbejder!$P$2,Medarbejder!$P13,X$7=Medarbejder!$Q$2,Medarbejder!$Q13,X$7=Medarbejder!$R$2,Medarbejder!$R13,X$7=Medarbejder!$S$2,Medarbejder!$S13,X$7=Medarbejder!$T$2,Medarbejder!$T13,X$7=Medarbejder!$U$2,Medarbejder!$U13)</f>
        <v>0</v>
      </c>
      <c r="Y19" s="89" cm="1">
        <f t="array" ref="Y19">_xlfn.IFS(Y$7=Medarbejder!$O$2,Medarbejder!$O13,Y$7=Medarbejder!$P$2,Medarbejder!$P13,Y$7=Medarbejder!$Q$2,Medarbejder!$Q13,Y$7=Medarbejder!$R$2,Medarbejder!$R13,Y$7=Medarbejder!$S$2,Medarbejder!$S13,Y$7=Medarbejder!$T$2,Medarbejder!$T13,Y$7=Medarbejder!$U$2,Medarbejder!$U13)</f>
        <v>0</v>
      </c>
      <c r="Z19" s="89" cm="1">
        <f t="array" ref="Z19">_xlfn.IFS(Z$7=Medarbejder!$O$2,Medarbejder!$O13,Z$7=Medarbejder!$P$2,Medarbejder!$P13,Z$7=Medarbejder!$Q$2,Medarbejder!$Q13,Z$7=Medarbejder!$R$2,Medarbejder!$R13,Z$7=Medarbejder!$S$2,Medarbejder!$S13,Z$7=Medarbejder!$T$2,Medarbejder!$T13,Z$7=Medarbejder!$U$2,Medarbejder!$U13)</f>
        <v>0</v>
      </c>
      <c r="AA19" s="89" cm="1">
        <f t="array" ref="AA19">_xlfn.IFS(AA$7=Medarbejder!$O$2,Medarbejder!$O13,AA$7=Medarbejder!$P$2,Medarbejder!$P13,AA$7=Medarbejder!$Q$2,Medarbejder!$Q13,AA$7=Medarbejder!$R$2,Medarbejder!$R13,AA$7=Medarbejder!$S$2,Medarbejder!$S13,AA$7=Medarbejder!$T$2,Medarbejder!$T13,AA$7=Medarbejder!$U$2,Medarbejder!$U13)</f>
        <v>0</v>
      </c>
      <c r="AB19" s="89" cm="1">
        <f t="array" ref="AB19">_xlfn.IFS(AB$7=Medarbejder!$O$2,Medarbejder!$O13,AB$7=Medarbejder!$P$2,Medarbejder!$P13,AB$7=Medarbejder!$Q$2,Medarbejder!$Q13,AB$7=Medarbejder!$R$2,Medarbejder!$R13,AB$7=Medarbejder!$S$2,Medarbejder!$S13,AB$7=Medarbejder!$T$2,Medarbejder!$T13,AB$7=Medarbejder!$U$2,Medarbejder!$U13)</f>
        <v>0</v>
      </c>
      <c r="AC19" s="89" cm="1">
        <f t="array" ref="AC19">_xlfn.IFS(AC$7=Medarbejder!$O$2,Medarbejder!$O13,AC$7=Medarbejder!$P$2,Medarbejder!$P13,AC$7=Medarbejder!$Q$2,Medarbejder!$Q13,AC$7=Medarbejder!$R$2,Medarbejder!$R13,AC$7=Medarbejder!$S$2,Medarbejder!$S13,AC$7=Medarbejder!$T$2,Medarbejder!$T13,AC$7=Medarbejder!$U$2,Medarbejder!$U13)</f>
        <v>0</v>
      </c>
      <c r="AD19" s="89" cm="1">
        <f t="array" ref="AD19">_xlfn.IFS(AD$7=Medarbejder!$O$2,Medarbejder!$O13,AD$7=Medarbejder!$P$2,Medarbejder!$P13,AD$7=Medarbejder!$Q$2,Medarbejder!$Q13,AD$7=Medarbejder!$R$2,Medarbejder!$R13,AD$7=Medarbejder!$S$2,Medarbejder!$S13,AD$7=Medarbejder!$T$2,Medarbejder!$T13,AD$7=Medarbejder!$U$2,Medarbejder!$U13)</f>
        <v>0</v>
      </c>
      <c r="AE19" s="89" cm="1">
        <f t="array" ref="AE19">_xlfn.IFS(AE$7=Medarbejder!$O$2,Medarbejder!$O13,AE$7=Medarbejder!$P$2,Medarbejder!$P13,AE$7=Medarbejder!$Q$2,Medarbejder!$Q13,AE$7=Medarbejder!$R$2,Medarbejder!$R13,AE$7=Medarbejder!$S$2,Medarbejder!$S13,AE$7=Medarbejder!$T$2,Medarbejder!$T13,AE$7=Medarbejder!$U$2,Medarbejder!$U13)</f>
        <v>0</v>
      </c>
      <c r="AF19" s="89" cm="1">
        <f t="array" ref="AF19">_xlfn.IFS(AF$7=Medarbejder!$O$2,Medarbejder!$O13,AF$7=Medarbejder!$P$2,Medarbejder!$P13,AF$7=Medarbejder!$Q$2,Medarbejder!$Q13,AF$7=Medarbejder!$R$2,Medarbejder!$R13,AF$7=Medarbejder!$S$2,Medarbejder!$S13,AF$7=Medarbejder!$T$2,Medarbejder!$T13,AF$7=Medarbejder!$U$2,Medarbejder!$U13)</f>
        <v>0</v>
      </c>
      <c r="AG19" s="89" cm="1">
        <f t="array" ref="AG19">_xlfn.IFS(AG$7=Medarbejder!$O$2,Medarbejder!$O13,AG$7=Medarbejder!$P$2,Medarbejder!$P13,AG$7=Medarbejder!$Q$2,Medarbejder!$Q13,AG$7=Medarbejder!$R$2,Medarbejder!$R13,AG$7=Medarbejder!$S$2,Medarbejder!$S13,AG$7=Medarbejder!$T$2,Medarbejder!$T13,AG$7=Medarbejder!$U$2,Medarbejder!$U13)</f>
        <v>0</v>
      </c>
      <c r="AH19" s="89" cm="1">
        <f t="array" ref="AH19">_xlfn.IFS(AH$7=Medarbejder!$O$2,Medarbejder!$O13,AH$7=Medarbejder!$P$2,Medarbejder!$P13,AH$7=Medarbejder!$Q$2,Medarbejder!$Q13,AH$7=Medarbejder!$R$2,Medarbejder!$R13,AH$7=Medarbejder!$S$2,Medarbejder!$S13,AH$7=Medarbejder!$T$2,Medarbejder!$T13,AH$7=Medarbejder!$U$2,Medarbejder!$U13)</f>
        <v>0</v>
      </c>
      <c r="AI19" s="5">
        <f t="shared" si="2"/>
        <v>0</v>
      </c>
      <c r="AJ19" s="90">
        <f>SUMIF($D$7:$AH$7,Medarbejder!$U$2,$D19:$AH19)</f>
        <v>0</v>
      </c>
      <c r="AK19" s="5">
        <f t="shared" si="3"/>
        <v>0</v>
      </c>
      <c r="AL19" s="5">
        <f t="shared" si="4"/>
        <v>0</v>
      </c>
      <c r="AM19" s="5">
        <f t="shared" si="5"/>
        <v>0</v>
      </c>
      <c r="AN19" s="5">
        <f t="shared" si="6"/>
        <v>0</v>
      </c>
      <c r="AO19" s="5">
        <f t="shared" si="7"/>
        <v>0</v>
      </c>
      <c r="AP19" s="5">
        <f t="shared" si="8"/>
        <v>0</v>
      </c>
      <c r="AQ19" s="54">
        <f>Medarbejder!F13</f>
        <v>0</v>
      </c>
      <c r="AR19" s="54">
        <f t="shared" si="9"/>
        <v>0</v>
      </c>
    </row>
    <row r="20" spans="1:44" ht="30" customHeight="1" x14ac:dyDescent="0.25">
      <c r="A20" s="24">
        <f>Medarbejder!$B14</f>
        <v>0</v>
      </c>
      <c r="B20" s="27">
        <f>Medarbejder!$A14</f>
        <v>0</v>
      </c>
      <c r="C20" s="25" t="str">
        <f>Medarbejder!$C14</f>
        <v>Timelønnet</v>
      </c>
      <c r="D20" s="89" cm="1">
        <f t="array" ref="D20">_xlfn.IFS(D$7=Medarbejder!$O$2,Medarbejder!$O14,D$7=Medarbejder!$P$2,Medarbejder!$P14,D$7=Medarbejder!$Q$2,Medarbejder!$Q14,D$7=Medarbejder!$R$2,Medarbejder!$R14,D$7=Medarbejder!$S$2,Medarbejder!$S14,D$7=Medarbejder!$T$2,Medarbejder!$T14,D$7=Medarbejder!$U$2,Medarbejder!$U14)</f>
        <v>0</v>
      </c>
      <c r="E20" s="89" cm="1">
        <f t="array" ref="E20">_xlfn.IFS(E$7=Medarbejder!$O$2,Medarbejder!$O14,E$7=Medarbejder!$P$2,Medarbejder!$P14,E$7=Medarbejder!$Q$2,Medarbejder!$Q14,E$7=Medarbejder!$R$2,Medarbejder!$R14,E$7=Medarbejder!$S$2,Medarbejder!$S14,E$7=Medarbejder!$T$2,Medarbejder!$T14,E$7=Medarbejder!$U$2,Medarbejder!$U14)</f>
        <v>0</v>
      </c>
      <c r="F20" s="89" cm="1">
        <f t="array" ref="F20">_xlfn.IFS(F$7=Medarbejder!$O$2,Medarbejder!$O14,F$7=Medarbejder!$P$2,Medarbejder!$P14,F$7=Medarbejder!$Q$2,Medarbejder!$Q14,F$7=Medarbejder!$R$2,Medarbejder!$R14,F$7=Medarbejder!$S$2,Medarbejder!$S14,F$7=Medarbejder!$T$2,Medarbejder!$T14,F$7=Medarbejder!$U$2,Medarbejder!$U14)</f>
        <v>0</v>
      </c>
      <c r="G20" s="89" cm="1">
        <f t="array" ref="G20">_xlfn.IFS(G$7=Medarbejder!$O$2,Medarbejder!$O14,G$7=Medarbejder!$P$2,Medarbejder!$P14,G$7=Medarbejder!$Q$2,Medarbejder!$Q14,G$7=Medarbejder!$R$2,Medarbejder!$R14,G$7=Medarbejder!$S$2,Medarbejder!$S14,G$7=Medarbejder!$T$2,Medarbejder!$T14,G$7=Medarbejder!$U$2,Medarbejder!$U14)</f>
        <v>0</v>
      </c>
      <c r="H20" s="89" cm="1">
        <f t="array" ref="H20">_xlfn.IFS(H$7=Medarbejder!$O$2,Medarbejder!$O14,H$7=Medarbejder!$P$2,Medarbejder!$P14,H$7=Medarbejder!$Q$2,Medarbejder!$Q14,H$7=Medarbejder!$R$2,Medarbejder!$R14,H$7=Medarbejder!$S$2,Medarbejder!$S14,H$7=Medarbejder!$T$2,Medarbejder!$T14,H$7=Medarbejder!$U$2,Medarbejder!$U14)</f>
        <v>0</v>
      </c>
      <c r="I20" s="89" cm="1">
        <f t="array" ref="I20">_xlfn.IFS(I$7=Medarbejder!$O$2,Medarbejder!$O14,I$7=Medarbejder!$P$2,Medarbejder!$P14,I$7=Medarbejder!$Q$2,Medarbejder!$Q14,I$7=Medarbejder!$R$2,Medarbejder!$R14,I$7=Medarbejder!$S$2,Medarbejder!$S14,I$7=Medarbejder!$T$2,Medarbejder!$T14,I$7=Medarbejder!$U$2,Medarbejder!$U14)</f>
        <v>0</v>
      </c>
      <c r="J20" s="89" cm="1">
        <f t="array" ref="J20">_xlfn.IFS(J$7=Medarbejder!$O$2,Medarbejder!$O14,J$7=Medarbejder!$P$2,Medarbejder!$P14,J$7=Medarbejder!$Q$2,Medarbejder!$Q14,J$7=Medarbejder!$R$2,Medarbejder!$R14,J$7=Medarbejder!$S$2,Medarbejder!$S14,J$7=Medarbejder!$T$2,Medarbejder!$T14,J$7=Medarbejder!$U$2,Medarbejder!$U14)</f>
        <v>0</v>
      </c>
      <c r="K20" s="89" cm="1">
        <f t="array" ref="K20">_xlfn.IFS(K$7=Medarbejder!$O$2,Medarbejder!$O14,K$7=Medarbejder!$P$2,Medarbejder!$P14,K$7=Medarbejder!$Q$2,Medarbejder!$Q14,K$7=Medarbejder!$R$2,Medarbejder!$R14,K$7=Medarbejder!$S$2,Medarbejder!$S14,K$7=Medarbejder!$T$2,Medarbejder!$T14,K$7=Medarbejder!$U$2,Medarbejder!$U14)</f>
        <v>0</v>
      </c>
      <c r="L20" s="89" cm="1">
        <f t="array" ref="L20">_xlfn.IFS(L$7=Medarbejder!$O$2,Medarbejder!$O14,L$7=Medarbejder!$P$2,Medarbejder!$P14,L$7=Medarbejder!$Q$2,Medarbejder!$Q14,L$7=Medarbejder!$R$2,Medarbejder!$R14,L$7=Medarbejder!$S$2,Medarbejder!$S14,L$7=Medarbejder!$T$2,Medarbejder!$T14,L$7=Medarbejder!$U$2,Medarbejder!$U14)</f>
        <v>0</v>
      </c>
      <c r="M20" s="89" cm="1">
        <f t="array" ref="M20">_xlfn.IFS(M$7=Medarbejder!$O$2,Medarbejder!$O14,M$7=Medarbejder!$P$2,Medarbejder!$P14,M$7=Medarbejder!$Q$2,Medarbejder!$Q14,M$7=Medarbejder!$R$2,Medarbejder!$R14,M$7=Medarbejder!$S$2,Medarbejder!$S14,M$7=Medarbejder!$T$2,Medarbejder!$T14,M$7=Medarbejder!$U$2,Medarbejder!$U14)</f>
        <v>0</v>
      </c>
      <c r="N20" s="89" cm="1">
        <f t="array" ref="N20">_xlfn.IFS(N$7=Medarbejder!$O$2,Medarbejder!$O14,N$7=Medarbejder!$P$2,Medarbejder!$P14,N$7=Medarbejder!$Q$2,Medarbejder!$Q14,N$7=Medarbejder!$R$2,Medarbejder!$R14,N$7=Medarbejder!$S$2,Medarbejder!$S14,N$7=Medarbejder!$T$2,Medarbejder!$T14,N$7=Medarbejder!$U$2,Medarbejder!$U14)</f>
        <v>0</v>
      </c>
      <c r="O20" s="89" cm="1">
        <f t="array" ref="O20">_xlfn.IFS(O$7=Medarbejder!$O$2,Medarbejder!$O14,O$7=Medarbejder!$P$2,Medarbejder!$P14,O$7=Medarbejder!$Q$2,Medarbejder!$Q14,O$7=Medarbejder!$R$2,Medarbejder!$R14,O$7=Medarbejder!$S$2,Medarbejder!$S14,O$7=Medarbejder!$T$2,Medarbejder!$T14,O$7=Medarbejder!$U$2,Medarbejder!$U14)</f>
        <v>0</v>
      </c>
      <c r="P20" s="89" cm="1">
        <f t="array" ref="P20">_xlfn.IFS(P$7=Medarbejder!$O$2,Medarbejder!$O14,P$7=Medarbejder!$P$2,Medarbejder!$P14,P$7=Medarbejder!$Q$2,Medarbejder!$Q14,P$7=Medarbejder!$R$2,Medarbejder!$R14,P$7=Medarbejder!$S$2,Medarbejder!$S14,P$7=Medarbejder!$T$2,Medarbejder!$T14,P$7=Medarbejder!$U$2,Medarbejder!$U14)</f>
        <v>0</v>
      </c>
      <c r="Q20" s="89" cm="1">
        <f t="array" ref="Q20">_xlfn.IFS(Q$7=Medarbejder!$O$2,Medarbejder!$O14,Q$7=Medarbejder!$P$2,Medarbejder!$P14,Q$7=Medarbejder!$Q$2,Medarbejder!$Q14,Q$7=Medarbejder!$R$2,Medarbejder!$R14,Q$7=Medarbejder!$S$2,Medarbejder!$S14,Q$7=Medarbejder!$T$2,Medarbejder!$T14,Q$7=Medarbejder!$U$2,Medarbejder!$U14)</f>
        <v>0</v>
      </c>
      <c r="R20" s="89" cm="1">
        <f t="array" ref="R20">_xlfn.IFS(R$7=Medarbejder!$O$2,Medarbejder!$O14,R$7=Medarbejder!$P$2,Medarbejder!$P14,R$7=Medarbejder!$Q$2,Medarbejder!$Q14,R$7=Medarbejder!$R$2,Medarbejder!$R14,R$7=Medarbejder!$S$2,Medarbejder!$S14,R$7=Medarbejder!$T$2,Medarbejder!$T14,R$7=Medarbejder!$U$2,Medarbejder!$U14)</f>
        <v>0</v>
      </c>
      <c r="S20" s="89" cm="1">
        <f t="array" ref="S20">_xlfn.IFS(S$7=Medarbejder!$O$2,Medarbejder!$O14,S$7=Medarbejder!$P$2,Medarbejder!$P14,S$7=Medarbejder!$Q$2,Medarbejder!$Q14,S$7=Medarbejder!$R$2,Medarbejder!$R14,S$7=Medarbejder!$S$2,Medarbejder!$S14,S$7=Medarbejder!$T$2,Medarbejder!$T14,S$7=Medarbejder!$U$2,Medarbejder!$U14)</f>
        <v>0</v>
      </c>
      <c r="T20" s="89" cm="1">
        <f t="array" ref="T20">_xlfn.IFS(T$7=Medarbejder!$O$2,Medarbejder!$O14,T$7=Medarbejder!$P$2,Medarbejder!$P14,T$7=Medarbejder!$Q$2,Medarbejder!$Q14,T$7=Medarbejder!$R$2,Medarbejder!$R14,T$7=Medarbejder!$S$2,Medarbejder!$S14,T$7=Medarbejder!$T$2,Medarbejder!$T14,T$7=Medarbejder!$U$2,Medarbejder!$U14)</f>
        <v>0</v>
      </c>
      <c r="U20" s="89" cm="1">
        <f t="array" ref="U20">_xlfn.IFS(U$7=Medarbejder!$O$2,Medarbejder!$O14,U$7=Medarbejder!$P$2,Medarbejder!$P14,U$7=Medarbejder!$Q$2,Medarbejder!$Q14,U$7=Medarbejder!$R$2,Medarbejder!$R14,U$7=Medarbejder!$S$2,Medarbejder!$S14,U$7=Medarbejder!$T$2,Medarbejder!$T14,U$7=Medarbejder!$U$2,Medarbejder!$U14)</f>
        <v>0</v>
      </c>
      <c r="V20" s="89" cm="1">
        <f t="array" ref="V20">_xlfn.IFS(V$7=Medarbejder!$O$2,Medarbejder!$O14,V$7=Medarbejder!$P$2,Medarbejder!$P14,V$7=Medarbejder!$Q$2,Medarbejder!$Q14,V$7=Medarbejder!$R$2,Medarbejder!$R14,V$7=Medarbejder!$S$2,Medarbejder!$S14,V$7=Medarbejder!$T$2,Medarbejder!$T14,V$7=Medarbejder!$U$2,Medarbejder!$U14)</f>
        <v>0</v>
      </c>
      <c r="W20" s="89" cm="1">
        <f t="array" ref="W20">_xlfn.IFS(W$7=Medarbejder!$O$2,Medarbejder!$O14,W$7=Medarbejder!$P$2,Medarbejder!$P14,W$7=Medarbejder!$Q$2,Medarbejder!$Q14,W$7=Medarbejder!$R$2,Medarbejder!$R14,W$7=Medarbejder!$S$2,Medarbejder!$S14,W$7=Medarbejder!$T$2,Medarbejder!$T14,W$7=Medarbejder!$U$2,Medarbejder!$U14)</f>
        <v>0</v>
      </c>
      <c r="X20" s="89" cm="1">
        <f t="array" ref="X20">_xlfn.IFS(X$7=Medarbejder!$O$2,Medarbejder!$O14,X$7=Medarbejder!$P$2,Medarbejder!$P14,X$7=Medarbejder!$Q$2,Medarbejder!$Q14,X$7=Medarbejder!$R$2,Medarbejder!$R14,X$7=Medarbejder!$S$2,Medarbejder!$S14,X$7=Medarbejder!$T$2,Medarbejder!$T14,X$7=Medarbejder!$U$2,Medarbejder!$U14)</f>
        <v>0</v>
      </c>
      <c r="Y20" s="89" cm="1">
        <f t="array" ref="Y20">_xlfn.IFS(Y$7=Medarbejder!$O$2,Medarbejder!$O14,Y$7=Medarbejder!$P$2,Medarbejder!$P14,Y$7=Medarbejder!$Q$2,Medarbejder!$Q14,Y$7=Medarbejder!$R$2,Medarbejder!$R14,Y$7=Medarbejder!$S$2,Medarbejder!$S14,Y$7=Medarbejder!$T$2,Medarbejder!$T14,Y$7=Medarbejder!$U$2,Medarbejder!$U14)</f>
        <v>0</v>
      </c>
      <c r="Z20" s="89" cm="1">
        <f t="array" ref="Z20">_xlfn.IFS(Z$7=Medarbejder!$O$2,Medarbejder!$O14,Z$7=Medarbejder!$P$2,Medarbejder!$P14,Z$7=Medarbejder!$Q$2,Medarbejder!$Q14,Z$7=Medarbejder!$R$2,Medarbejder!$R14,Z$7=Medarbejder!$S$2,Medarbejder!$S14,Z$7=Medarbejder!$T$2,Medarbejder!$T14,Z$7=Medarbejder!$U$2,Medarbejder!$U14)</f>
        <v>0</v>
      </c>
      <c r="AA20" s="89" cm="1">
        <f t="array" ref="AA20">_xlfn.IFS(AA$7=Medarbejder!$O$2,Medarbejder!$O14,AA$7=Medarbejder!$P$2,Medarbejder!$P14,AA$7=Medarbejder!$Q$2,Medarbejder!$Q14,AA$7=Medarbejder!$R$2,Medarbejder!$R14,AA$7=Medarbejder!$S$2,Medarbejder!$S14,AA$7=Medarbejder!$T$2,Medarbejder!$T14,AA$7=Medarbejder!$U$2,Medarbejder!$U14)</f>
        <v>0</v>
      </c>
      <c r="AB20" s="89" cm="1">
        <f t="array" ref="AB20">_xlfn.IFS(AB$7=Medarbejder!$O$2,Medarbejder!$O14,AB$7=Medarbejder!$P$2,Medarbejder!$P14,AB$7=Medarbejder!$Q$2,Medarbejder!$Q14,AB$7=Medarbejder!$R$2,Medarbejder!$R14,AB$7=Medarbejder!$S$2,Medarbejder!$S14,AB$7=Medarbejder!$T$2,Medarbejder!$T14,AB$7=Medarbejder!$U$2,Medarbejder!$U14)</f>
        <v>0</v>
      </c>
      <c r="AC20" s="89" cm="1">
        <f t="array" ref="AC20">_xlfn.IFS(AC$7=Medarbejder!$O$2,Medarbejder!$O14,AC$7=Medarbejder!$P$2,Medarbejder!$P14,AC$7=Medarbejder!$Q$2,Medarbejder!$Q14,AC$7=Medarbejder!$R$2,Medarbejder!$R14,AC$7=Medarbejder!$S$2,Medarbejder!$S14,AC$7=Medarbejder!$T$2,Medarbejder!$T14,AC$7=Medarbejder!$U$2,Medarbejder!$U14)</f>
        <v>0</v>
      </c>
      <c r="AD20" s="89" cm="1">
        <f t="array" ref="AD20">_xlfn.IFS(AD$7=Medarbejder!$O$2,Medarbejder!$O14,AD$7=Medarbejder!$P$2,Medarbejder!$P14,AD$7=Medarbejder!$Q$2,Medarbejder!$Q14,AD$7=Medarbejder!$R$2,Medarbejder!$R14,AD$7=Medarbejder!$S$2,Medarbejder!$S14,AD$7=Medarbejder!$T$2,Medarbejder!$T14,AD$7=Medarbejder!$U$2,Medarbejder!$U14)</f>
        <v>0</v>
      </c>
      <c r="AE20" s="89" cm="1">
        <f t="array" ref="AE20">_xlfn.IFS(AE$7=Medarbejder!$O$2,Medarbejder!$O14,AE$7=Medarbejder!$P$2,Medarbejder!$P14,AE$7=Medarbejder!$Q$2,Medarbejder!$Q14,AE$7=Medarbejder!$R$2,Medarbejder!$R14,AE$7=Medarbejder!$S$2,Medarbejder!$S14,AE$7=Medarbejder!$T$2,Medarbejder!$T14,AE$7=Medarbejder!$U$2,Medarbejder!$U14)</f>
        <v>0</v>
      </c>
      <c r="AF20" s="89" cm="1">
        <f t="array" ref="AF20">_xlfn.IFS(AF$7=Medarbejder!$O$2,Medarbejder!$O14,AF$7=Medarbejder!$P$2,Medarbejder!$P14,AF$7=Medarbejder!$Q$2,Medarbejder!$Q14,AF$7=Medarbejder!$R$2,Medarbejder!$R14,AF$7=Medarbejder!$S$2,Medarbejder!$S14,AF$7=Medarbejder!$T$2,Medarbejder!$T14,AF$7=Medarbejder!$U$2,Medarbejder!$U14)</f>
        <v>0</v>
      </c>
      <c r="AG20" s="89" cm="1">
        <f t="array" ref="AG20">_xlfn.IFS(AG$7=Medarbejder!$O$2,Medarbejder!$O14,AG$7=Medarbejder!$P$2,Medarbejder!$P14,AG$7=Medarbejder!$Q$2,Medarbejder!$Q14,AG$7=Medarbejder!$R$2,Medarbejder!$R14,AG$7=Medarbejder!$S$2,Medarbejder!$S14,AG$7=Medarbejder!$T$2,Medarbejder!$T14,AG$7=Medarbejder!$U$2,Medarbejder!$U14)</f>
        <v>0</v>
      </c>
      <c r="AH20" s="89" cm="1">
        <f t="array" ref="AH20">_xlfn.IFS(AH$7=Medarbejder!$O$2,Medarbejder!$O14,AH$7=Medarbejder!$P$2,Medarbejder!$P14,AH$7=Medarbejder!$Q$2,Medarbejder!$Q14,AH$7=Medarbejder!$R$2,Medarbejder!$R14,AH$7=Medarbejder!$S$2,Medarbejder!$S14,AH$7=Medarbejder!$T$2,Medarbejder!$T14,AH$7=Medarbejder!$U$2,Medarbejder!$U14)</f>
        <v>0</v>
      </c>
      <c r="AI20" s="5">
        <f t="shared" si="2"/>
        <v>0</v>
      </c>
      <c r="AJ20" s="90">
        <f>SUMIF($D$7:$AH$7,Medarbejder!$U$2,$D20:$AH20)</f>
        <v>0</v>
      </c>
      <c r="AK20" s="5">
        <f t="shared" si="3"/>
        <v>0</v>
      </c>
      <c r="AL20" s="5">
        <f t="shared" si="4"/>
        <v>0</v>
      </c>
      <c r="AM20" s="5">
        <f t="shared" si="5"/>
        <v>0</v>
      </c>
      <c r="AN20" s="5">
        <f t="shared" si="6"/>
        <v>0</v>
      </c>
      <c r="AO20" s="5">
        <f t="shared" si="7"/>
        <v>0</v>
      </c>
      <c r="AP20" s="5">
        <f t="shared" si="8"/>
        <v>0</v>
      </c>
      <c r="AQ20" s="54">
        <f>Medarbejder!F14</f>
        <v>0</v>
      </c>
      <c r="AR20" s="54">
        <f t="shared" si="9"/>
        <v>0</v>
      </c>
    </row>
    <row r="21" spans="1:44" ht="30" customHeight="1" x14ac:dyDescent="0.25">
      <c r="A21" s="25">
        <f>Medarbejder!$B15</f>
        <v>0</v>
      </c>
      <c r="B21" s="26">
        <f>Medarbejder!$A15</f>
        <v>0</v>
      </c>
      <c r="C21" s="25" t="str">
        <f>Medarbejder!$C15</f>
        <v>Timelønnet</v>
      </c>
      <c r="D21" s="89" cm="1">
        <f t="array" ref="D21">_xlfn.IFS(D$7=Medarbejder!$O$2,Medarbejder!$O15,D$7=Medarbejder!$P$2,Medarbejder!$P15,D$7=Medarbejder!$Q$2,Medarbejder!$Q15,D$7=Medarbejder!$R$2,Medarbejder!$R15,D$7=Medarbejder!$S$2,Medarbejder!$S15,D$7=Medarbejder!$T$2,Medarbejder!$T15,D$7=Medarbejder!$U$2,Medarbejder!$U15)</f>
        <v>0</v>
      </c>
      <c r="E21" s="89" cm="1">
        <f t="array" ref="E21">_xlfn.IFS(E$7=Medarbejder!$O$2,Medarbejder!$O15,E$7=Medarbejder!$P$2,Medarbejder!$P15,E$7=Medarbejder!$Q$2,Medarbejder!$Q15,E$7=Medarbejder!$R$2,Medarbejder!$R15,E$7=Medarbejder!$S$2,Medarbejder!$S15,E$7=Medarbejder!$T$2,Medarbejder!$T15,E$7=Medarbejder!$U$2,Medarbejder!$U15)</f>
        <v>0</v>
      </c>
      <c r="F21" s="89" cm="1">
        <f t="array" ref="F21">_xlfn.IFS(F$7=Medarbejder!$O$2,Medarbejder!$O15,F$7=Medarbejder!$P$2,Medarbejder!$P15,F$7=Medarbejder!$Q$2,Medarbejder!$Q15,F$7=Medarbejder!$R$2,Medarbejder!$R15,F$7=Medarbejder!$S$2,Medarbejder!$S15,F$7=Medarbejder!$T$2,Medarbejder!$T15,F$7=Medarbejder!$U$2,Medarbejder!$U15)</f>
        <v>0</v>
      </c>
      <c r="G21" s="89" cm="1">
        <f t="array" ref="G21">_xlfn.IFS(G$7=Medarbejder!$O$2,Medarbejder!$O15,G$7=Medarbejder!$P$2,Medarbejder!$P15,G$7=Medarbejder!$Q$2,Medarbejder!$Q15,G$7=Medarbejder!$R$2,Medarbejder!$R15,G$7=Medarbejder!$S$2,Medarbejder!$S15,G$7=Medarbejder!$T$2,Medarbejder!$T15,G$7=Medarbejder!$U$2,Medarbejder!$U15)</f>
        <v>0</v>
      </c>
      <c r="H21" s="89" cm="1">
        <f t="array" ref="H21">_xlfn.IFS(H$7=Medarbejder!$O$2,Medarbejder!$O15,H$7=Medarbejder!$P$2,Medarbejder!$P15,H$7=Medarbejder!$Q$2,Medarbejder!$Q15,H$7=Medarbejder!$R$2,Medarbejder!$R15,H$7=Medarbejder!$S$2,Medarbejder!$S15,H$7=Medarbejder!$T$2,Medarbejder!$T15,H$7=Medarbejder!$U$2,Medarbejder!$U15)</f>
        <v>0</v>
      </c>
      <c r="I21" s="89" cm="1">
        <f t="array" ref="I21">_xlfn.IFS(I$7=Medarbejder!$O$2,Medarbejder!$O15,I$7=Medarbejder!$P$2,Medarbejder!$P15,I$7=Medarbejder!$Q$2,Medarbejder!$Q15,I$7=Medarbejder!$R$2,Medarbejder!$R15,I$7=Medarbejder!$S$2,Medarbejder!$S15,I$7=Medarbejder!$T$2,Medarbejder!$T15,I$7=Medarbejder!$U$2,Medarbejder!$U15)</f>
        <v>0</v>
      </c>
      <c r="J21" s="89" cm="1">
        <f t="array" ref="J21">_xlfn.IFS(J$7=Medarbejder!$O$2,Medarbejder!$O15,J$7=Medarbejder!$P$2,Medarbejder!$P15,J$7=Medarbejder!$Q$2,Medarbejder!$Q15,J$7=Medarbejder!$R$2,Medarbejder!$R15,J$7=Medarbejder!$S$2,Medarbejder!$S15,J$7=Medarbejder!$T$2,Medarbejder!$T15,J$7=Medarbejder!$U$2,Medarbejder!$U15)</f>
        <v>0</v>
      </c>
      <c r="K21" s="89" cm="1">
        <f t="array" ref="K21">_xlfn.IFS(K$7=Medarbejder!$O$2,Medarbejder!$O15,K$7=Medarbejder!$P$2,Medarbejder!$P15,K$7=Medarbejder!$Q$2,Medarbejder!$Q15,K$7=Medarbejder!$R$2,Medarbejder!$R15,K$7=Medarbejder!$S$2,Medarbejder!$S15,K$7=Medarbejder!$T$2,Medarbejder!$T15,K$7=Medarbejder!$U$2,Medarbejder!$U15)</f>
        <v>0</v>
      </c>
      <c r="L21" s="89" cm="1">
        <f t="array" ref="L21">_xlfn.IFS(L$7=Medarbejder!$O$2,Medarbejder!$O15,L$7=Medarbejder!$P$2,Medarbejder!$P15,L$7=Medarbejder!$Q$2,Medarbejder!$Q15,L$7=Medarbejder!$R$2,Medarbejder!$R15,L$7=Medarbejder!$S$2,Medarbejder!$S15,L$7=Medarbejder!$T$2,Medarbejder!$T15,L$7=Medarbejder!$U$2,Medarbejder!$U15)</f>
        <v>0</v>
      </c>
      <c r="M21" s="89" cm="1">
        <f t="array" ref="M21">_xlfn.IFS(M$7=Medarbejder!$O$2,Medarbejder!$O15,M$7=Medarbejder!$P$2,Medarbejder!$P15,M$7=Medarbejder!$Q$2,Medarbejder!$Q15,M$7=Medarbejder!$R$2,Medarbejder!$R15,M$7=Medarbejder!$S$2,Medarbejder!$S15,M$7=Medarbejder!$T$2,Medarbejder!$T15,M$7=Medarbejder!$U$2,Medarbejder!$U15)</f>
        <v>0</v>
      </c>
      <c r="N21" s="89" cm="1">
        <f t="array" ref="N21">_xlfn.IFS(N$7=Medarbejder!$O$2,Medarbejder!$O15,N$7=Medarbejder!$P$2,Medarbejder!$P15,N$7=Medarbejder!$Q$2,Medarbejder!$Q15,N$7=Medarbejder!$R$2,Medarbejder!$R15,N$7=Medarbejder!$S$2,Medarbejder!$S15,N$7=Medarbejder!$T$2,Medarbejder!$T15,N$7=Medarbejder!$U$2,Medarbejder!$U15)</f>
        <v>0</v>
      </c>
      <c r="O21" s="89" cm="1">
        <f t="array" ref="O21">_xlfn.IFS(O$7=Medarbejder!$O$2,Medarbejder!$O15,O$7=Medarbejder!$P$2,Medarbejder!$P15,O$7=Medarbejder!$Q$2,Medarbejder!$Q15,O$7=Medarbejder!$R$2,Medarbejder!$R15,O$7=Medarbejder!$S$2,Medarbejder!$S15,O$7=Medarbejder!$T$2,Medarbejder!$T15,O$7=Medarbejder!$U$2,Medarbejder!$U15)</f>
        <v>0</v>
      </c>
      <c r="P21" s="89" cm="1">
        <f t="array" ref="P21">_xlfn.IFS(P$7=Medarbejder!$O$2,Medarbejder!$O15,P$7=Medarbejder!$P$2,Medarbejder!$P15,P$7=Medarbejder!$Q$2,Medarbejder!$Q15,P$7=Medarbejder!$R$2,Medarbejder!$R15,P$7=Medarbejder!$S$2,Medarbejder!$S15,P$7=Medarbejder!$T$2,Medarbejder!$T15,P$7=Medarbejder!$U$2,Medarbejder!$U15)</f>
        <v>0</v>
      </c>
      <c r="Q21" s="89" cm="1">
        <f t="array" ref="Q21">_xlfn.IFS(Q$7=Medarbejder!$O$2,Medarbejder!$O15,Q$7=Medarbejder!$P$2,Medarbejder!$P15,Q$7=Medarbejder!$Q$2,Medarbejder!$Q15,Q$7=Medarbejder!$R$2,Medarbejder!$R15,Q$7=Medarbejder!$S$2,Medarbejder!$S15,Q$7=Medarbejder!$T$2,Medarbejder!$T15,Q$7=Medarbejder!$U$2,Medarbejder!$U15)</f>
        <v>0</v>
      </c>
      <c r="R21" s="89" cm="1">
        <f t="array" ref="R21">_xlfn.IFS(R$7=Medarbejder!$O$2,Medarbejder!$O15,R$7=Medarbejder!$P$2,Medarbejder!$P15,R$7=Medarbejder!$Q$2,Medarbejder!$Q15,R$7=Medarbejder!$R$2,Medarbejder!$R15,R$7=Medarbejder!$S$2,Medarbejder!$S15,R$7=Medarbejder!$T$2,Medarbejder!$T15,R$7=Medarbejder!$U$2,Medarbejder!$U15)</f>
        <v>0</v>
      </c>
      <c r="S21" s="89" cm="1">
        <f t="array" ref="S21">_xlfn.IFS(S$7=Medarbejder!$O$2,Medarbejder!$O15,S$7=Medarbejder!$P$2,Medarbejder!$P15,S$7=Medarbejder!$Q$2,Medarbejder!$Q15,S$7=Medarbejder!$R$2,Medarbejder!$R15,S$7=Medarbejder!$S$2,Medarbejder!$S15,S$7=Medarbejder!$T$2,Medarbejder!$T15,S$7=Medarbejder!$U$2,Medarbejder!$U15)</f>
        <v>0</v>
      </c>
      <c r="T21" s="89" cm="1">
        <f t="array" ref="T21">_xlfn.IFS(T$7=Medarbejder!$O$2,Medarbejder!$O15,T$7=Medarbejder!$P$2,Medarbejder!$P15,T$7=Medarbejder!$Q$2,Medarbejder!$Q15,T$7=Medarbejder!$R$2,Medarbejder!$R15,T$7=Medarbejder!$S$2,Medarbejder!$S15,T$7=Medarbejder!$T$2,Medarbejder!$T15,T$7=Medarbejder!$U$2,Medarbejder!$U15)</f>
        <v>0</v>
      </c>
      <c r="U21" s="89" cm="1">
        <f t="array" ref="U21">_xlfn.IFS(U$7=Medarbejder!$O$2,Medarbejder!$O15,U$7=Medarbejder!$P$2,Medarbejder!$P15,U$7=Medarbejder!$Q$2,Medarbejder!$Q15,U$7=Medarbejder!$R$2,Medarbejder!$R15,U$7=Medarbejder!$S$2,Medarbejder!$S15,U$7=Medarbejder!$T$2,Medarbejder!$T15,U$7=Medarbejder!$U$2,Medarbejder!$U15)</f>
        <v>0</v>
      </c>
      <c r="V21" s="89" cm="1">
        <f t="array" ref="V21">_xlfn.IFS(V$7=Medarbejder!$O$2,Medarbejder!$O15,V$7=Medarbejder!$P$2,Medarbejder!$P15,V$7=Medarbejder!$Q$2,Medarbejder!$Q15,V$7=Medarbejder!$R$2,Medarbejder!$R15,V$7=Medarbejder!$S$2,Medarbejder!$S15,V$7=Medarbejder!$T$2,Medarbejder!$T15,V$7=Medarbejder!$U$2,Medarbejder!$U15)</f>
        <v>0</v>
      </c>
      <c r="W21" s="89" cm="1">
        <f t="array" ref="W21">_xlfn.IFS(W$7=Medarbejder!$O$2,Medarbejder!$O15,W$7=Medarbejder!$P$2,Medarbejder!$P15,W$7=Medarbejder!$Q$2,Medarbejder!$Q15,W$7=Medarbejder!$R$2,Medarbejder!$R15,W$7=Medarbejder!$S$2,Medarbejder!$S15,W$7=Medarbejder!$T$2,Medarbejder!$T15,W$7=Medarbejder!$U$2,Medarbejder!$U15)</f>
        <v>0</v>
      </c>
      <c r="X21" s="89" cm="1">
        <f t="array" ref="X21">_xlfn.IFS(X$7=Medarbejder!$O$2,Medarbejder!$O15,X$7=Medarbejder!$P$2,Medarbejder!$P15,X$7=Medarbejder!$Q$2,Medarbejder!$Q15,X$7=Medarbejder!$R$2,Medarbejder!$R15,X$7=Medarbejder!$S$2,Medarbejder!$S15,X$7=Medarbejder!$T$2,Medarbejder!$T15,X$7=Medarbejder!$U$2,Medarbejder!$U15)</f>
        <v>0</v>
      </c>
      <c r="Y21" s="89" cm="1">
        <f t="array" ref="Y21">_xlfn.IFS(Y$7=Medarbejder!$O$2,Medarbejder!$O15,Y$7=Medarbejder!$P$2,Medarbejder!$P15,Y$7=Medarbejder!$Q$2,Medarbejder!$Q15,Y$7=Medarbejder!$R$2,Medarbejder!$R15,Y$7=Medarbejder!$S$2,Medarbejder!$S15,Y$7=Medarbejder!$T$2,Medarbejder!$T15,Y$7=Medarbejder!$U$2,Medarbejder!$U15)</f>
        <v>0</v>
      </c>
      <c r="Z21" s="89" cm="1">
        <f t="array" ref="Z21">_xlfn.IFS(Z$7=Medarbejder!$O$2,Medarbejder!$O15,Z$7=Medarbejder!$P$2,Medarbejder!$P15,Z$7=Medarbejder!$Q$2,Medarbejder!$Q15,Z$7=Medarbejder!$R$2,Medarbejder!$R15,Z$7=Medarbejder!$S$2,Medarbejder!$S15,Z$7=Medarbejder!$T$2,Medarbejder!$T15,Z$7=Medarbejder!$U$2,Medarbejder!$U15)</f>
        <v>0</v>
      </c>
      <c r="AA21" s="89" cm="1">
        <f t="array" ref="AA21">_xlfn.IFS(AA$7=Medarbejder!$O$2,Medarbejder!$O15,AA$7=Medarbejder!$P$2,Medarbejder!$P15,AA$7=Medarbejder!$Q$2,Medarbejder!$Q15,AA$7=Medarbejder!$R$2,Medarbejder!$R15,AA$7=Medarbejder!$S$2,Medarbejder!$S15,AA$7=Medarbejder!$T$2,Medarbejder!$T15,AA$7=Medarbejder!$U$2,Medarbejder!$U15)</f>
        <v>0</v>
      </c>
      <c r="AB21" s="89" cm="1">
        <f t="array" ref="AB21">_xlfn.IFS(AB$7=Medarbejder!$O$2,Medarbejder!$O15,AB$7=Medarbejder!$P$2,Medarbejder!$P15,AB$7=Medarbejder!$Q$2,Medarbejder!$Q15,AB$7=Medarbejder!$R$2,Medarbejder!$R15,AB$7=Medarbejder!$S$2,Medarbejder!$S15,AB$7=Medarbejder!$T$2,Medarbejder!$T15,AB$7=Medarbejder!$U$2,Medarbejder!$U15)</f>
        <v>0</v>
      </c>
      <c r="AC21" s="89" cm="1">
        <f t="array" ref="AC21">_xlfn.IFS(AC$7=Medarbejder!$O$2,Medarbejder!$O15,AC$7=Medarbejder!$P$2,Medarbejder!$P15,AC$7=Medarbejder!$Q$2,Medarbejder!$Q15,AC$7=Medarbejder!$R$2,Medarbejder!$R15,AC$7=Medarbejder!$S$2,Medarbejder!$S15,AC$7=Medarbejder!$T$2,Medarbejder!$T15,AC$7=Medarbejder!$U$2,Medarbejder!$U15)</f>
        <v>0</v>
      </c>
      <c r="AD21" s="89" cm="1">
        <f t="array" ref="AD21">_xlfn.IFS(AD$7=Medarbejder!$O$2,Medarbejder!$O15,AD$7=Medarbejder!$P$2,Medarbejder!$P15,AD$7=Medarbejder!$Q$2,Medarbejder!$Q15,AD$7=Medarbejder!$R$2,Medarbejder!$R15,AD$7=Medarbejder!$S$2,Medarbejder!$S15,AD$7=Medarbejder!$T$2,Medarbejder!$T15,AD$7=Medarbejder!$U$2,Medarbejder!$U15)</f>
        <v>0</v>
      </c>
      <c r="AE21" s="89" cm="1">
        <f t="array" ref="AE21">_xlfn.IFS(AE$7=Medarbejder!$O$2,Medarbejder!$O15,AE$7=Medarbejder!$P$2,Medarbejder!$P15,AE$7=Medarbejder!$Q$2,Medarbejder!$Q15,AE$7=Medarbejder!$R$2,Medarbejder!$R15,AE$7=Medarbejder!$S$2,Medarbejder!$S15,AE$7=Medarbejder!$T$2,Medarbejder!$T15,AE$7=Medarbejder!$U$2,Medarbejder!$U15)</f>
        <v>0</v>
      </c>
      <c r="AF21" s="89" cm="1">
        <f t="array" ref="AF21">_xlfn.IFS(AF$7=Medarbejder!$O$2,Medarbejder!$O15,AF$7=Medarbejder!$P$2,Medarbejder!$P15,AF$7=Medarbejder!$Q$2,Medarbejder!$Q15,AF$7=Medarbejder!$R$2,Medarbejder!$R15,AF$7=Medarbejder!$S$2,Medarbejder!$S15,AF$7=Medarbejder!$T$2,Medarbejder!$T15,AF$7=Medarbejder!$U$2,Medarbejder!$U15)</f>
        <v>0</v>
      </c>
      <c r="AG21" s="89" cm="1">
        <f t="array" ref="AG21">_xlfn.IFS(AG$7=Medarbejder!$O$2,Medarbejder!$O15,AG$7=Medarbejder!$P$2,Medarbejder!$P15,AG$7=Medarbejder!$Q$2,Medarbejder!$Q15,AG$7=Medarbejder!$R$2,Medarbejder!$R15,AG$7=Medarbejder!$S$2,Medarbejder!$S15,AG$7=Medarbejder!$T$2,Medarbejder!$T15,AG$7=Medarbejder!$U$2,Medarbejder!$U15)</f>
        <v>0</v>
      </c>
      <c r="AH21" s="89" cm="1">
        <f t="array" ref="AH21">_xlfn.IFS(AH$7=Medarbejder!$O$2,Medarbejder!$O15,AH$7=Medarbejder!$P$2,Medarbejder!$P15,AH$7=Medarbejder!$Q$2,Medarbejder!$Q15,AH$7=Medarbejder!$R$2,Medarbejder!$R15,AH$7=Medarbejder!$S$2,Medarbejder!$S15,AH$7=Medarbejder!$T$2,Medarbejder!$T15,AH$7=Medarbejder!$U$2,Medarbejder!$U15)</f>
        <v>0</v>
      </c>
      <c r="AI21" s="5">
        <f t="shared" si="2"/>
        <v>0</v>
      </c>
      <c r="AJ21" s="90">
        <f>SUMIF($D$7:$AH$7,Medarbejder!$U$2,$D21:$AH21)</f>
        <v>0</v>
      </c>
      <c r="AK21" s="5">
        <f t="shared" si="3"/>
        <v>0</v>
      </c>
      <c r="AL21" s="5">
        <f t="shared" si="4"/>
        <v>0</v>
      </c>
      <c r="AM21" s="5">
        <f t="shared" si="5"/>
        <v>0</v>
      </c>
      <c r="AN21" s="5">
        <f t="shared" si="6"/>
        <v>0</v>
      </c>
      <c r="AO21" s="5">
        <f t="shared" si="7"/>
        <v>0</v>
      </c>
      <c r="AP21" s="5">
        <f t="shared" si="8"/>
        <v>0</v>
      </c>
      <c r="AQ21" s="54">
        <f>Medarbejder!F15</f>
        <v>0</v>
      </c>
      <c r="AR21" s="54">
        <f t="shared" si="9"/>
        <v>0</v>
      </c>
    </row>
    <row r="22" spans="1:44" ht="30" customHeight="1" x14ac:dyDescent="0.25">
      <c r="A22" s="24">
        <f>Medarbejder!$B16</f>
        <v>0</v>
      </c>
      <c r="B22" s="27">
        <f>Medarbejder!$A16</f>
        <v>0</v>
      </c>
      <c r="C22" s="25" t="str">
        <f>Medarbejder!$C16</f>
        <v>Timelønnet</v>
      </c>
      <c r="D22" s="89" cm="1">
        <f t="array" ref="D22">_xlfn.IFS(D$7=Medarbejder!$O$2,Medarbejder!$O16,D$7=Medarbejder!$P$2,Medarbejder!$P16,D$7=Medarbejder!$Q$2,Medarbejder!$Q16,D$7=Medarbejder!$R$2,Medarbejder!$R16,D$7=Medarbejder!$S$2,Medarbejder!$S16,D$7=Medarbejder!$T$2,Medarbejder!$T16,D$7=Medarbejder!$U$2,Medarbejder!$U16)</f>
        <v>0</v>
      </c>
      <c r="E22" s="89" cm="1">
        <f t="array" ref="E22">_xlfn.IFS(E$7=Medarbejder!$O$2,Medarbejder!$O16,E$7=Medarbejder!$P$2,Medarbejder!$P16,E$7=Medarbejder!$Q$2,Medarbejder!$Q16,E$7=Medarbejder!$R$2,Medarbejder!$R16,E$7=Medarbejder!$S$2,Medarbejder!$S16,E$7=Medarbejder!$T$2,Medarbejder!$T16,E$7=Medarbejder!$U$2,Medarbejder!$U16)</f>
        <v>0</v>
      </c>
      <c r="F22" s="89" cm="1">
        <f t="array" ref="F22">_xlfn.IFS(F$7=Medarbejder!$O$2,Medarbejder!$O16,F$7=Medarbejder!$P$2,Medarbejder!$P16,F$7=Medarbejder!$Q$2,Medarbejder!$Q16,F$7=Medarbejder!$R$2,Medarbejder!$R16,F$7=Medarbejder!$S$2,Medarbejder!$S16,F$7=Medarbejder!$T$2,Medarbejder!$T16,F$7=Medarbejder!$U$2,Medarbejder!$U16)</f>
        <v>0</v>
      </c>
      <c r="G22" s="89" cm="1">
        <f t="array" ref="G22">_xlfn.IFS(G$7=Medarbejder!$O$2,Medarbejder!$O16,G$7=Medarbejder!$P$2,Medarbejder!$P16,G$7=Medarbejder!$Q$2,Medarbejder!$Q16,G$7=Medarbejder!$R$2,Medarbejder!$R16,G$7=Medarbejder!$S$2,Medarbejder!$S16,G$7=Medarbejder!$T$2,Medarbejder!$T16,G$7=Medarbejder!$U$2,Medarbejder!$U16)</f>
        <v>0</v>
      </c>
      <c r="H22" s="89" cm="1">
        <f t="array" ref="H22">_xlfn.IFS(H$7=Medarbejder!$O$2,Medarbejder!$O16,H$7=Medarbejder!$P$2,Medarbejder!$P16,H$7=Medarbejder!$Q$2,Medarbejder!$Q16,H$7=Medarbejder!$R$2,Medarbejder!$R16,H$7=Medarbejder!$S$2,Medarbejder!$S16,H$7=Medarbejder!$T$2,Medarbejder!$T16,H$7=Medarbejder!$U$2,Medarbejder!$U16)</f>
        <v>0</v>
      </c>
      <c r="I22" s="89" cm="1">
        <f t="array" ref="I22">_xlfn.IFS(I$7=Medarbejder!$O$2,Medarbejder!$O16,I$7=Medarbejder!$P$2,Medarbejder!$P16,I$7=Medarbejder!$Q$2,Medarbejder!$Q16,I$7=Medarbejder!$R$2,Medarbejder!$R16,I$7=Medarbejder!$S$2,Medarbejder!$S16,I$7=Medarbejder!$T$2,Medarbejder!$T16,I$7=Medarbejder!$U$2,Medarbejder!$U16)</f>
        <v>0</v>
      </c>
      <c r="J22" s="89" cm="1">
        <f t="array" ref="J22">_xlfn.IFS(J$7=Medarbejder!$O$2,Medarbejder!$O16,J$7=Medarbejder!$P$2,Medarbejder!$P16,J$7=Medarbejder!$Q$2,Medarbejder!$Q16,J$7=Medarbejder!$R$2,Medarbejder!$R16,J$7=Medarbejder!$S$2,Medarbejder!$S16,J$7=Medarbejder!$T$2,Medarbejder!$T16,J$7=Medarbejder!$U$2,Medarbejder!$U16)</f>
        <v>0</v>
      </c>
      <c r="K22" s="89" cm="1">
        <f t="array" ref="K22">_xlfn.IFS(K$7=Medarbejder!$O$2,Medarbejder!$O16,K$7=Medarbejder!$P$2,Medarbejder!$P16,K$7=Medarbejder!$Q$2,Medarbejder!$Q16,K$7=Medarbejder!$R$2,Medarbejder!$R16,K$7=Medarbejder!$S$2,Medarbejder!$S16,K$7=Medarbejder!$T$2,Medarbejder!$T16,K$7=Medarbejder!$U$2,Medarbejder!$U16)</f>
        <v>0</v>
      </c>
      <c r="L22" s="89" cm="1">
        <f t="array" ref="L22">_xlfn.IFS(L$7=Medarbejder!$O$2,Medarbejder!$O16,L$7=Medarbejder!$P$2,Medarbejder!$P16,L$7=Medarbejder!$Q$2,Medarbejder!$Q16,L$7=Medarbejder!$R$2,Medarbejder!$R16,L$7=Medarbejder!$S$2,Medarbejder!$S16,L$7=Medarbejder!$T$2,Medarbejder!$T16,L$7=Medarbejder!$U$2,Medarbejder!$U16)</f>
        <v>0</v>
      </c>
      <c r="M22" s="89" cm="1">
        <f t="array" ref="M22">_xlfn.IFS(M$7=Medarbejder!$O$2,Medarbejder!$O16,M$7=Medarbejder!$P$2,Medarbejder!$P16,M$7=Medarbejder!$Q$2,Medarbejder!$Q16,M$7=Medarbejder!$R$2,Medarbejder!$R16,M$7=Medarbejder!$S$2,Medarbejder!$S16,M$7=Medarbejder!$T$2,Medarbejder!$T16,M$7=Medarbejder!$U$2,Medarbejder!$U16)</f>
        <v>0</v>
      </c>
      <c r="N22" s="89" cm="1">
        <f t="array" ref="N22">_xlfn.IFS(N$7=Medarbejder!$O$2,Medarbejder!$O16,N$7=Medarbejder!$P$2,Medarbejder!$P16,N$7=Medarbejder!$Q$2,Medarbejder!$Q16,N$7=Medarbejder!$R$2,Medarbejder!$R16,N$7=Medarbejder!$S$2,Medarbejder!$S16,N$7=Medarbejder!$T$2,Medarbejder!$T16,N$7=Medarbejder!$U$2,Medarbejder!$U16)</f>
        <v>0</v>
      </c>
      <c r="O22" s="89" cm="1">
        <f t="array" ref="O22">_xlfn.IFS(O$7=Medarbejder!$O$2,Medarbejder!$O16,O$7=Medarbejder!$P$2,Medarbejder!$P16,O$7=Medarbejder!$Q$2,Medarbejder!$Q16,O$7=Medarbejder!$R$2,Medarbejder!$R16,O$7=Medarbejder!$S$2,Medarbejder!$S16,O$7=Medarbejder!$T$2,Medarbejder!$T16,O$7=Medarbejder!$U$2,Medarbejder!$U16)</f>
        <v>0</v>
      </c>
      <c r="P22" s="89" cm="1">
        <f t="array" ref="P22">_xlfn.IFS(P$7=Medarbejder!$O$2,Medarbejder!$O16,P$7=Medarbejder!$P$2,Medarbejder!$P16,P$7=Medarbejder!$Q$2,Medarbejder!$Q16,P$7=Medarbejder!$R$2,Medarbejder!$R16,P$7=Medarbejder!$S$2,Medarbejder!$S16,P$7=Medarbejder!$T$2,Medarbejder!$T16,P$7=Medarbejder!$U$2,Medarbejder!$U16)</f>
        <v>0</v>
      </c>
      <c r="Q22" s="89" cm="1">
        <f t="array" ref="Q22">_xlfn.IFS(Q$7=Medarbejder!$O$2,Medarbejder!$O16,Q$7=Medarbejder!$P$2,Medarbejder!$P16,Q$7=Medarbejder!$Q$2,Medarbejder!$Q16,Q$7=Medarbejder!$R$2,Medarbejder!$R16,Q$7=Medarbejder!$S$2,Medarbejder!$S16,Q$7=Medarbejder!$T$2,Medarbejder!$T16,Q$7=Medarbejder!$U$2,Medarbejder!$U16)</f>
        <v>0</v>
      </c>
      <c r="R22" s="89" cm="1">
        <f t="array" ref="R22">_xlfn.IFS(R$7=Medarbejder!$O$2,Medarbejder!$O16,R$7=Medarbejder!$P$2,Medarbejder!$P16,R$7=Medarbejder!$Q$2,Medarbejder!$Q16,R$7=Medarbejder!$R$2,Medarbejder!$R16,R$7=Medarbejder!$S$2,Medarbejder!$S16,R$7=Medarbejder!$T$2,Medarbejder!$T16,R$7=Medarbejder!$U$2,Medarbejder!$U16)</f>
        <v>0</v>
      </c>
      <c r="S22" s="89" cm="1">
        <f t="array" ref="S22">_xlfn.IFS(S$7=Medarbejder!$O$2,Medarbejder!$O16,S$7=Medarbejder!$P$2,Medarbejder!$P16,S$7=Medarbejder!$Q$2,Medarbejder!$Q16,S$7=Medarbejder!$R$2,Medarbejder!$R16,S$7=Medarbejder!$S$2,Medarbejder!$S16,S$7=Medarbejder!$T$2,Medarbejder!$T16,S$7=Medarbejder!$U$2,Medarbejder!$U16)</f>
        <v>0</v>
      </c>
      <c r="T22" s="89" cm="1">
        <f t="array" ref="T22">_xlfn.IFS(T$7=Medarbejder!$O$2,Medarbejder!$O16,T$7=Medarbejder!$P$2,Medarbejder!$P16,T$7=Medarbejder!$Q$2,Medarbejder!$Q16,T$7=Medarbejder!$R$2,Medarbejder!$R16,T$7=Medarbejder!$S$2,Medarbejder!$S16,T$7=Medarbejder!$T$2,Medarbejder!$T16,T$7=Medarbejder!$U$2,Medarbejder!$U16)</f>
        <v>0</v>
      </c>
      <c r="U22" s="89" cm="1">
        <f t="array" ref="U22">_xlfn.IFS(U$7=Medarbejder!$O$2,Medarbejder!$O16,U$7=Medarbejder!$P$2,Medarbejder!$P16,U$7=Medarbejder!$Q$2,Medarbejder!$Q16,U$7=Medarbejder!$R$2,Medarbejder!$R16,U$7=Medarbejder!$S$2,Medarbejder!$S16,U$7=Medarbejder!$T$2,Medarbejder!$T16,U$7=Medarbejder!$U$2,Medarbejder!$U16)</f>
        <v>0</v>
      </c>
      <c r="V22" s="89" cm="1">
        <f t="array" ref="V22">_xlfn.IFS(V$7=Medarbejder!$O$2,Medarbejder!$O16,V$7=Medarbejder!$P$2,Medarbejder!$P16,V$7=Medarbejder!$Q$2,Medarbejder!$Q16,V$7=Medarbejder!$R$2,Medarbejder!$R16,V$7=Medarbejder!$S$2,Medarbejder!$S16,V$7=Medarbejder!$T$2,Medarbejder!$T16,V$7=Medarbejder!$U$2,Medarbejder!$U16)</f>
        <v>0</v>
      </c>
      <c r="W22" s="89" cm="1">
        <f t="array" ref="W22">_xlfn.IFS(W$7=Medarbejder!$O$2,Medarbejder!$O16,W$7=Medarbejder!$P$2,Medarbejder!$P16,W$7=Medarbejder!$Q$2,Medarbejder!$Q16,W$7=Medarbejder!$R$2,Medarbejder!$R16,W$7=Medarbejder!$S$2,Medarbejder!$S16,W$7=Medarbejder!$T$2,Medarbejder!$T16,W$7=Medarbejder!$U$2,Medarbejder!$U16)</f>
        <v>0</v>
      </c>
      <c r="X22" s="89" cm="1">
        <f t="array" ref="X22">_xlfn.IFS(X$7=Medarbejder!$O$2,Medarbejder!$O16,X$7=Medarbejder!$P$2,Medarbejder!$P16,X$7=Medarbejder!$Q$2,Medarbejder!$Q16,X$7=Medarbejder!$R$2,Medarbejder!$R16,X$7=Medarbejder!$S$2,Medarbejder!$S16,X$7=Medarbejder!$T$2,Medarbejder!$T16,X$7=Medarbejder!$U$2,Medarbejder!$U16)</f>
        <v>0</v>
      </c>
      <c r="Y22" s="89" cm="1">
        <f t="array" ref="Y22">_xlfn.IFS(Y$7=Medarbejder!$O$2,Medarbejder!$O16,Y$7=Medarbejder!$P$2,Medarbejder!$P16,Y$7=Medarbejder!$Q$2,Medarbejder!$Q16,Y$7=Medarbejder!$R$2,Medarbejder!$R16,Y$7=Medarbejder!$S$2,Medarbejder!$S16,Y$7=Medarbejder!$T$2,Medarbejder!$T16,Y$7=Medarbejder!$U$2,Medarbejder!$U16)</f>
        <v>0</v>
      </c>
      <c r="Z22" s="89" cm="1">
        <f t="array" ref="Z22">_xlfn.IFS(Z$7=Medarbejder!$O$2,Medarbejder!$O16,Z$7=Medarbejder!$P$2,Medarbejder!$P16,Z$7=Medarbejder!$Q$2,Medarbejder!$Q16,Z$7=Medarbejder!$R$2,Medarbejder!$R16,Z$7=Medarbejder!$S$2,Medarbejder!$S16,Z$7=Medarbejder!$T$2,Medarbejder!$T16,Z$7=Medarbejder!$U$2,Medarbejder!$U16)</f>
        <v>0</v>
      </c>
      <c r="AA22" s="89" cm="1">
        <f t="array" ref="AA22">_xlfn.IFS(AA$7=Medarbejder!$O$2,Medarbejder!$O16,AA$7=Medarbejder!$P$2,Medarbejder!$P16,AA$7=Medarbejder!$Q$2,Medarbejder!$Q16,AA$7=Medarbejder!$R$2,Medarbejder!$R16,AA$7=Medarbejder!$S$2,Medarbejder!$S16,AA$7=Medarbejder!$T$2,Medarbejder!$T16,AA$7=Medarbejder!$U$2,Medarbejder!$U16)</f>
        <v>0</v>
      </c>
      <c r="AB22" s="89" cm="1">
        <f t="array" ref="AB22">_xlfn.IFS(AB$7=Medarbejder!$O$2,Medarbejder!$O16,AB$7=Medarbejder!$P$2,Medarbejder!$P16,AB$7=Medarbejder!$Q$2,Medarbejder!$Q16,AB$7=Medarbejder!$R$2,Medarbejder!$R16,AB$7=Medarbejder!$S$2,Medarbejder!$S16,AB$7=Medarbejder!$T$2,Medarbejder!$T16,AB$7=Medarbejder!$U$2,Medarbejder!$U16)</f>
        <v>0</v>
      </c>
      <c r="AC22" s="89" cm="1">
        <f t="array" ref="AC22">_xlfn.IFS(AC$7=Medarbejder!$O$2,Medarbejder!$O16,AC$7=Medarbejder!$P$2,Medarbejder!$P16,AC$7=Medarbejder!$Q$2,Medarbejder!$Q16,AC$7=Medarbejder!$R$2,Medarbejder!$R16,AC$7=Medarbejder!$S$2,Medarbejder!$S16,AC$7=Medarbejder!$T$2,Medarbejder!$T16,AC$7=Medarbejder!$U$2,Medarbejder!$U16)</f>
        <v>0</v>
      </c>
      <c r="AD22" s="89" cm="1">
        <f t="array" ref="AD22">_xlfn.IFS(AD$7=Medarbejder!$O$2,Medarbejder!$O16,AD$7=Medarbejder!$P$2,Medarbejder!$P16,AD$7=Medarbejder!$Q$2,Medarbejder!$Q16,AD$7=Medarbejder!$R$2,Medarbejder!$R16,AD$7=Medarbejder!$S$2,Medarbejder!$S16,AD$7=Medarbejder!$T$2,Medarbejder!$T16,AD$7=Medarbejder!$U$2,Medarbejder!$U16)</f>
        <v>0</v>
      </c>
      <c r="AE22" s="89" cm="1">
        <f t="array" ref="AE22">_xlfn.IFS(AE$7=Medarbejder!$O$2,Medarbejder!$O16,AE$7=Medarbejder!$P$2,Medarbejder!$P16,AE$7=Medarbejder!$Q$2,Medarbejder!$Q16,AE$7=Medarbejder!$R$2,Medarbejder!$R16,AE$7=Medarbejder!$S$2,Medarbejder!$S16,AE$7=Medarbejder!$T$2,Medarbejder!$T16,AE$7=Medarbejder!$U$2,Medarbejder!$U16)</f>
        <v>0</v>
      </c>
      <c r="AF22" s="89" cm="1">
        <f t="array" ref="AF22">_xlfn.IFS(AF$7=Medarbejder!$O$2,Medarbejder!$O16,AF$7=Medarbejder!$P$2,Medarbejder!$P16,AF$7=Medarbejder!$Q$2,Medarbejder!$Q16,AF$7=Medarbejder!$R$2,Medarbejder!$R16,AF$7=Medarbejder!$S$2,Medarbejder!$S16,AF$7=Medarbejder!$T$2,Medarbejder!$T16,AF$7=Medarbejder!$U$2,Medarbejder!$U16)</f>
        <v>0</v>
      </c>
      <c r="AG22" s="89" cm="1">
        <f t="array" ref="AG22">_xlfn.IFS(AG$7=Medarbejder!$O$2,Medarbejder!$O16,AG$7=Medarbejder!$P$2,Medarbejder!$P16,AG$7=Medarbejder!$Q$2,Medarbejder!$Q16,AG$7=Medarbejder!$R$2,Medarbejder!$R16,AG$7=Medarbejder!$S$2,Medarbejder!$S16,AG$7=Medarbejder!$T$2,Medarbejder!$T16,AG$7=Medarbejder!$U$2,Medarbejder!$U16)</f>
        <v>0</v>
      </c>
      <c r="AH22" s="89" cm="1">
        <f t="array" ref="AH22">_xlfn.IFS(AH$7=Medarbejder!$O$2,Medarbejder!$O16,AH$7=Medarbejder!$P$2,Medarbejder!$P16,AH$7=Medarbejder!$Q$2,Medarbejder!$Q16,AH$7=Medarbejder!$R$2,Medarbejder!$R16,AH$7=Medarbejder!$S$2,Medarbejder!$S16,AH$7=Medarbejder!$T$2,Medarbejder!$T16,AH$7=Medarbejder!$U$2,Medarbejder!$U16)</f>
        <v>0</v>
      </c>
      <c r="AI22" s="5">
        <f t="shared" si="2"/>
        <v>0</v>
      </c>
      <c r="AJ22" s="90">
        <f>SUMIF($D$7:$AH$7,Medarbejder!$U$2,$D22:$AH22)</f>
        <v>0</v>
      </c>
      <c r="AK22" s="5">
        <f t="shared" si="3"/>
        <v>0</v>
      </c>
      <c r="AL22" s="5">
        <f t="shared" si="4"/>
        <v>0</v>
      </c>
      <c r="AM22" s="5">
        <f t="shared" si="5"/>
        <v>0</v>
      </c>
      <c r="AN22" s="5">
        <f t="shared" si="6"/>
        <v>0</v>
      </c>
      <c r="AO22" s="5">
        <f t="shared" si="7"/>
        <v>0</v>
      </c>
      <c r="AP22" s="5">
        <f t="shared" si="8"/>
        <v>0</v>
      </c>
      <c r="AQ22" s="54">
        <f>Medarbejder!F16</f>
        <v>0</v>
      </c>
      <c r="AR22" s="54">
        <f t="shared" si="9"/>
        <v>0</v>
      </c>
    </row>
    <row r="23" spans="1:44" ht="30" customHeight="1" x14ac:dyDescent="0.25">
      <c r="A23" s="25">
        <f>Medarbejder!$B17</f>
        <v>0</v>
      </c>
      <c r="B23" s="26">
        <f>Medarbejder!$A17</f>
        <v>0</v>
      </c>
      <c r="C23" s="25" t="str">
        <f>Medarbejder!$C17</f>
        <v>Timelønnet</v>
      </c>
      <c r="D23" s="89" cm="1">
        <f t="array" ref="D23">_xlfn.IFS(D$7=Medarbejder!$O$2,Medarbejder!$O17,D$7=Medarbejder!$P$2,Medarbejder!$P17,D$7=Medarbejder!$Q$2,Medarbejder!$Q17,D$7=Medarbejder!$R$2,Medarbejder!$R17,D$7=Medarbejder!$S$2,Medarbejder!$S17,D$7=Medarbejder!$T$2,Medarbejder!$T17,D$7=Medarbejder!$U$2,Medarbejder!$U17)</f>
        <v>0</v>
      </c>
      <c r="E23" s="89" cm="1">
        <f t="array" ref="E23">_xlfn.IFS(E$7=Medarbejder!$O$2,Medarbejder!$O17,E$7=Medarbejder!$P$2,Medarbejder!$P17,E$7=Medarbejder!$Q$2,Medarbejder!$Q17,E$7=Medarbejder!$R$2,Medarbejder!$R17,E$7=Medarbejder!$S$2,Medarbejder!$S17,E$7=Medarbejder!$T$2,Medarbejder!$T17,E$7=Medarbejder!$U$2,Medarbejder!$U17)</f>
        <v>0</v>
      </c>
      <c r="F23" s="89" cm="1">
        <f t="array" ref="F23">_xlfn.IFS(F$7=Medarbejder!$O$2,Medarbejder!$O17,F$7=Medarbejder!$P$2,Medarbejder!$P17,F$7=Medarbejder!$Q$2,Medarbejder!$Q17,F$7=Medarbejder!$R$2,Medarbejder!$R17,F$7=Medarbejder!$S$2,Medarbejder!$S17,F$7=Medarbejder!$T$2,Medarbejder!$T17,F$7=Medarbejder!$U$2,Medarbejder!$U17)</f>
        <v>0</v>
      </c>
      <c r="G23" s="89" cm="1">
        <f t="array" ref="G23">_xlfn.IFS(G$7=Medarbejder!$O$2,Medarbejder!$O17,G$7=Medarbejder!$P$2,Medarbejder!$P17,G$7=Medarbejder!$Q$2,Medarbejder!$Q17,G$7=Medarbejder!$R$2,Medarbejder!$R17,G$7=Medarbejder!$S$2,Medarbejder!$S17,G$7=Medarbejder!$T$2,Medarbejder!$T17,G$7=Medarbejder!$U$2,Medarbejder!$U17)</f>
        <v>0</v>
      </c>
      <c r="H23" s="89" cm="1">
        <f t="array" ref="H23">_xlfn.IFS(H$7=Medarbejder!$O$2,Medarbejder!$O17,H$7=Medarbejder!$P$2,Medarbejder!$P17,H$7=Medarbejder!$Q$2,Medarbejder!$Q17,H$7=Medarbejder!$R$2,Medarbejder!$R17,H$7=Medarbejder!$S$2,Medarbejder!$S17,H$7=Medarbejder!$T$2,Medarbejder!$T17,H$7=Medarbejder!$U$2,Medarbejder!$U17)</f>
        <v>0</v>
      </c>
      <c r="I23" s="89" cm="1">
        <f t="array" ref="I23">_xlfn.IFS(I$7=Medarbejder!$O$2,Medarbejder!$O17,I$7=Medarbejder!$P$2,Medarbejder!$P17,I$7=Medarbejder!$Q$2,Medarbejder!$Q17,I$7=Medarbejder!$R$2,Medarbejder!$R17,I$7=Medarbejder!$S$2,Medarbejder!$S17,I$7=Medarbejder!$T$2,Medarbejder!$T17,I$7=Medarbejder!$U$2,Medarbejder!$U17)</f>
        <v>0</v>
      </c>
      <c r="J23" s="89" cm="1">
        <f t="array" ref="J23">_xlfn.IFS(J$7=Medarbejder!$O$2,Medarbejder!$O17,J$7=Medarbejder!$P$2,Medarbejder!$P17,J$7=Medarbejder!$Q$2,Medarbejder!$Q17,J$7=Medarbejder!$R$2,Medarbejder!$R17,J$7=Medarbejder!$S$2,Medarbejder!$S17,J$7=Medarbejder!$T$2,Medarbejder!$T17,J$7=Medarbejder!$U$2,Medarbejder!$U17)</f>
        <v>0</v>
      </c>
      <c r="K23" s="89" cm="1">
        <f t="array" ref="K23">_xlfn.IFS(K$7=Medarbejder!$O$2,Medarbejder!$O17,K$7=Medarbejder!$P$2,Medarbejder!$P17,K$7=Medarbejder!$Q$2,Medarbejder!$Q17,K$7=Medarbejder!$R$2,Medarbejder!$R17,K$7=Medarbejder!$S$2,Medarbejder!$S17,K$7=Medarbejder!$T$2,Medarbejder!$T17,K$7=Medarbejder!$U$2,Medarbejder!$U17)</f>
        <v>0</v>
      </c>
      <c r="L23" s="89" cm="1">
        <f t="array" ref="L23">_xlfn.IFS(L$7=Medarbejder!$O$2,Medarbejder!$O17,L$7=Medarbejder!$P$2,Medarbejder!$P17,L$7=Medarbejder!$Q$2,Medarbejder!$Q17,L$7=Medarbejder!$R$2,Medarbejder!$R17,L$7=Medarbejder!$S$2,Medarbejder!$S17,L$7=Medarbejder!$T$2,Medarbejder!$T17,L$7=Medarbejder!$U$2,Medarbejder!$U17)</f>
        <v>0</v>
      </c>
      <c r="M23" s="89" cm="1">
        <f t="array" ref="M23">_xlfn.IFS(M$7=Medarbejder!$O$2,Medarbejder!$O17,M$7=Medarbejder!$P$2,Medarbejder!$P17,M$7=Medarbejder!$Q$2,Medarbejder!$Q17,M$7=Medarbejder!$R$2,Medarbejder!$R17,M$7=Medarbejder!$S$2,Medarbejder!$S17,M$7=Medarbejder!$T$2,Medarbejder!$T17,M$7=Medarbejder!$U$2,Medarbejder!$U17)</f>
        <v>0</v>
      </c>
      <c r="N23" s="89" cm="1">
        <f t="array" ref="N23">_xlfn.IFS(N$7=Medarbejder!$O$2,Medarbejder!$O17,N$7=Medarbejder!$P$2,Medarbejder!$P17,N$7=Medarbejder!$Q$2,Medarbejder!$Q17,N$7=Medarbejder!$R$2,Medarbejder!$R17,N$7=Medarbejder!$S$2,Medarbejder!$S17,N$7=Medarbejder!$T$2,Medarbejder!$T17,N$7=Medarbejder!$U$2,Medarbejder!$U17)</f>
        <v>0</v>
      </c>
      <c r="O23" s="89" cm="1">
        <f t="array" ref="O23">_xlfn.IFS(O$7=Medarbejder!$O$2,Medarbejder!$O17,O$7=Medarbejder!$P$2,Medarbejder!$P17,O$7=Medarbejder!$Q$2,Medarbejder!$Q17,O$7=Medarbejder!$R$2,Medarbejder!$R17,O$7=Medarbejder!$S$2,Medarbejder!$S17,O$7=Medarbejder!$T$2,Medarbejder!$T17,O$7=Medarbejder!$U$2,Medarbejder!$U17)</f>
        <v>0</v>
      </c>
      <c r="P23" s="89" cm="1">
        <f t="array" ref="P23">_xlfn.IFS(P$7=Medarbejder!$O$2,Medarbejder!$O17,P$7=Medarbejder!$P$2,Medarbejder!$P17,P$7=Medarbejder!$Q$2,Medarbejder!$Q17,P$7=Medarbejder!$R$2,Medarbejder!$R17,P$7=Medarbejder!$S$2,Medarbejder!$S17,P$7=Medarbejder!$T$2,Medarbejder!$T17,P$7=Medarbejder!$U$2,Medarbejder!$U17)</f>
        <v>0</v>
      </c>
      <c r="Q23" s="89" cm="1">
        <f t="array" ref="Q23">_xlfn.IFS(Q$7=Medarbejder!$O$2,Medarbejder!$O17,Q$7=Medarbejder!$P$2,Medarbejder!$P17,Q$7=Medarbejder!$Q$2,Medarbejder!$Q17,Q$7=Medarbejder!$R$2,Medarbejder!$R17,Q$7=Medarbejder!$S$2,Medarbejder!$S17,Q$7=Medarbejder!$T$2,Medarbejder!$T17,Q$7=Medarbejder!$U$2,Medarbejder!$U17)</f>
        <v>0</v>
      </c>
      <c r="R23" s="89" cm="1">
        <f t="array" ref="R23">_xlfn.IFS(R$7=Medarbejder!$O$2,Medarbejder!$O17,R$7=Medarbejder!$P$2,Medarbejder!$P17,R$7=Medarbejder!$Q$2,Medarbejder!$Q17,R$7=Medarbejder!$R$2,Medarbejder!$R17,R$7=Medarbejder!$S$2,Medarbejder!$S17,R$7=Medarbejder!$T$2,Medarbejder!$T17,R$7=Medarbejder!$U$2,Medarbejder!$U17)</f>
        <v>0</v>
      </c>
      <c r="S23" s="89" cm="1">
        <f t="array" ref="S23">_xlfn.IFS(S$7=Medarbejder!$O$2,Medarbejder!$O17,S$7=Medarbejder!$P$2,Medarbejder!$P17,S$7=Medarbejder!$Q$2,Medarbejder!$Q17,S$7=Medarbejder!$R$2,Medarbejder!$R17,S$7=Medarbejder!$S$2,Medarbejder!$S17,S$7=Medarbejder!$T$2,Medarbejder!$T17,S$7=Medarbejder!$U$2,Medarbejder!$U17)</f>
        <v>0</v>
      </c>
      <c r="T23" s="89" cm="1">
        <f t="array" ref="T23">_xlfn.IFS(T$7=Medarbejder!$O$2,Medarbejder!$O17,T$7=Medarbejder!$P$2,Medarbejder!$P17,T$7=Medarbejder!$Q$2,Medarbejder!$Q17,T$7=Medarbejder!$R$2,Medarbejder!$R17,T$7=Medarbejder!$S$2,Medarbejder!$S17,T$7=Medarbejder!$T$2,Medarbejder!$T17,T$7=Medarbejder!$U$2,Medarbejder!$U17)</f>
        <v>0</v>
      </c>
      <c r="U23" s="89" cm="1">
        <f t="array" ref="U23">_xlfn.IFS(U$7=Medarbejder!$O$2,Medarbejder!$O17,U$7=Medarbejder!$P$2,Medarbejder!$P17,U$7=Medarbejder!$Q$2,Medarbejder!$Q17,U$7=Medarbejder!$R$2,Medarbejder!$R17,U$7=Medarbejder!$S$2,Medarbejder!$S17,U$7=Medarbejder!$T$2,Medarbejder!$T17,U$7=Medarbejder!$U$2,Medarbejder!$U17)</f>
        <v>0</v>
      </c>
      <c r="V23" s="89" cm="1">
        <f t="array" ref="V23">_xlfn.IFS(V$7=Medarbejder!$O$2,Medarbejder!$O17,V$7=Medarbejder!$P$2,Medarbejder!$P17,V$7=Medarbejder!$Q$2,Medarbejder!$Q17,V$7=Medarbejder!$R$2,Medarbejder!$R17,V$7=Medarbejder!$S$2,Medarbejder!$S17,V$7=Medarbejder!$T$2,Medarbejder!$T17,V$7=Medarbejder!$U$2,Medarbejder!$U17)</f>
        <v>0</v>
      </c>
      <c r="W23" s="89" cm="1">
        <f t="array" ref="W23">_xlfn.IFS(W$7=Medarbejder!$O$2,Medarbejder!$O17,W$7=Medarbejder!$P$2,Medarbejder!$P17,W$7=Medarbejder!$Q$2,Medarbejder!$Q17,W$7=Medarbejder!$R$2,Medarbejder!$R17,W$7=Medarbejder!$S$2,Medarbejder!$S17,W$7=Medarbejder!$T$2,Medarbejder!$T17,W$7=Medarbejder!$U$2,Medarbejder!$U17)</f>
        <v>0</v>
      </c>
      <c r="X23" s="89" cm="1">
        <f t="array" ref="X23">_xlfn.IFS(X$7=Medarbejder!$O$2,Medarbejder!$O17,X$7=Medarbejder!$P$2,Medarbejder!$P17,X$7=Medarbejder!$Q$2,Medarbejder!$Q17,X$7=Medarbejder!$R$2,Medarbejder!$R17,X$7=Medarbejder!$S$2,Medarbejder!$S17,X$7=Medarbejder!$T$2,Medarbejder!$T17,X$7=Medarbejder!$U$2,Medarbejder!$U17)</f>
        <v>0</v>
      </c>
      <c r="Y23" s="89" cm="1">
        <f t="array" ref="Y23">_xlfn.IFS(Y$7=Medarbejder!$O$2,Medarbejder!$O17,Y$7=Medarbejder!$P$2,Medarbejder!$P17,Y$7=Medarbejder!$Q$2,Medarbejder!$Q17,Y$7=Medarbejder!$R$2,Medarbejder!$R17,Y$7=Medarbejder!$S$2,Medarbejder!$S17,Y$7=Medarbejder!$T$2,Medarbejder!$T17,Y$7=Medarbejder!$U$2,Medarbejder!$U17)</f>
        <v>0</v>
      </c>
      <c r="Z23" s="89" cm="1">
        <f t="array" ref="Z23">_xlfn.IFS(Z$7=Medarbejder!$O$2,Medarbejder!$O17,Z$7=Medarbejder!$P$2,Medarbejder!$P17,Z$7=Medarbejder!$Q$2,Medarbejder!$Q17,Z$7=Medarbejder!$R$2,Medarbejder!$R17,Z$7=Medarbejder!$S$2,Medarbejder!$S17,Z$7=Medarbejder!$T$2,Medarbejder!$T17,Z$7=Medarbejder!$U$2,Medarbejder!$U17)</f>
        <v>0</v>
      </c>
      <c r="AA23" s="89" cm="1">
        <f t="array" ref="AA23">_xlfn.IFS(AA$7=Medarbejder!$O$2,Medarbejder!$O17,AA$7=Medarbejder!$P$2,Medarbejder!$P17,AA$7=Medarbejder!$Q$2,Medarbejder!$Q17,AA$7=Medarbejder!$R$2,Medarbejder!$R17,AA$7=Medarbejder!$S$2,Medarbejder!$S17,AA$7=Medarbejder!$T$2,Medarbejder!$T17,AA$7=Medarbejder!$U$2,Medarbejder!$U17)</f>
        <v>0</v>
      </c>
      <c r="AB23" s="89" cm="1">
        <f t="array" ref="AB23">_xlfn.IFS(AB$7=Medarbejder!$O$2,Medarbejder!$O17,AB$7=Medarbejder!$P$2,Medarbejder!$P17,AB$7=Medarbejder!$Q$2,Medarbejder!$Q17,AB$7=Medarbejder!$R$2,Medarbejder!$R17,AB$7=Medarbejder!$S$2,Medarbejder!$S17,AB$7=Medarbejder!$T$2,Medarbejder!$T17,AB$7=Medarbejder!$U$2,Medarbejder!$U17)</f>
        <v>0</v>
      </c>
      <c r="AC23" s="89" cm="1">
        <f t="array" ref="AC23">_xlfn.IFS(AC$7=Medarbejder!$O$2,Medarbejder!$O17,AC$7=Medarbejder!$P$2,Medarbejder!$P17,AC$7=Medarbejder!$Q$2,Medarbejder!$Q17,AC$7=Medarbejder!$R$2,Medarbejder!$R17,AC$7=Medarbejder!$S$2,Medarbejder!$S17,AC$7=Medarbejder!$T$2,Medarbejder!$T17,AC$7=Medarbejder!$U$2,Medarbejder!$U17)</f>
        <v>0</v>
      </c>
      <c r="AD23" s="89" cm="1">
        <f t="array" ref="AD23">_xlfn.IFS(AD$7=Medarbejder!$O$2,Medarbejder!$O17,AD$7=Medarbejder!$P$2,Medarbejder!$P17,AD$7=Medarbejder!$Q$2,Medarbejder!$Q17,AD$7=Medarbejder!$R$2,Medarbejder!$R17,AD$7=Medarbejder!$S$2,Medarbejder!$S17,AD$7=Medarbejder!$T$2,Medarbejder!$T17,AD$7=Medarbejder!$U$2,Medarbejder!$U17)</f>
        <v>0</v>
      </c>
      <c r="AE23" s="89" cm="1">
        <f t="array" ref="AE23">_xlfn.IFS(AE$7=Medarbejder!$O$2,Medarbejder!$O17,AE$7=Medarbejder!$P$2,Medarbejder!$P17,AE$7=Medarbejder!$Q$2,Medarbejder!$Q17,AE$7=Medarbejder!$R$2,Medarbejder!$R17,AE$7=Medarbejder!$S$2,Medarbejder!$S17,AE$7=Medarbejder!$T$2,Medarbejder!$T17,AE$7=Medarbejder!$U$2,Medarbejder!$U17)</f>
        <v>0</v>
      </c>
      <c r="AF23" s="89" cm="1">
        <f t="array" ref="AF23">_xlfn.IFS(AF$7=Medarbejder!$O$2,Medarbejder!$O17,AF$7=Medarbejder!$P$2,Medarbejder!$P17,AF$7=Medarbejder!$Q$2,Medarbejder!$Q17,AF$7=Medarbejder!$R$2,Medarbejder!$R17,AF$7=Medarbejder!$S$2,Medarbejder!$S17,AF$7=Medarbejder!$T$2,Medarbejder!$T17,AF$7=Medarbejder!$U$2,Medarbejder!$U17)</f>
        <v>0</v>
      </c>
      <c r="AG23" s="89" cm="1">
        <f t="array" ref="AG23">_xlfn.IFS(AG$7=Medarbejder!$O$2,Medarbejder!$O17,AG$7=Medarbejder!$P$2,Medarbejder!$P17,AG$7=Medarbejder!$Q$2,Medarbejder!$Q17,AG$7=Medarbejder!$R$2,Medarbejder!$R17,AG$7=Medarbejder!$S$2,Medarbejder!$S17,AG$7=Medarbejder!$T$2,Medarbejder!$T17,AG$7=Medarbejder!$U$2,Medarbejder!$U17)</f>
        <v>0</v>
      </c>
      <c r="AH23" s="89" cm="1">
        <f t="array" ref="AH23">_xlfn.IFS(AH$7=Medarbejder!$O$2,Medarbejder!$O17,AH$7=Medarbejder!$P$2,Medarbejder!$P17,AH$7=Medarbejder!$Q$2,Medarbejder!$Q17,AH$7=Medarbejder!$R$2,Medarbejder!$R17,AH$7=Medarbejder!$S$2,Medarbejder!$S17,AH$7=Medarbejder!$T$2,Medarbejder!$T17,AH$7=Medarbejder!$U$2,Medarbejder!$U17)</f>
        <v>0</v>
      </c>
      <c r="AI23" s="5">
        <f t="shared" si="2"/>
        <v>0</v>
      </c>
      <c r="AJ23" s="90">
        <f>SUMIF($D$7:$AH$7,Medarbejder!$U$2,$D23:$AH23)</f>
        <v>0</v>
      </c>
      <c r="AK23" s="5">
        <f t="shared" si="3"/>
        <v>0</v>
      </c>
      <c r="AL23" s="5">
        <f t="shared" si="4"/>
        <v>0</v>
      </c>
      <c r="AM23" s="5">
        <f t="shared" si="5"/>
        <v>0</v>
      </c>
      <c r="AN23" s="5">
        <f t="shared" si="6"/>
        <v>0</v>
      </c>
      <c r="AO23" s="5">
        <f t="shared" si="7"/>
        <v>0</v>
      </c>
      <c r="AP23" s="5">
        <f t="shared" si="8"/>
        <v>0</v>
      </c>
      <c r="AQ23" s="54">
        <f>Medarbejder!F17</f>
        <v>0</v>
      </c>
      <c r="AR23" s="54">
        <f t="shared" si="9"/>
        <v>0</v>
      </c>
    </row>
    <row r="24" spans="1:44" ht="30" customHeight="1" x14ac:dyDescent="0.25">
      <c r="A24" s="24">
        <f>Medarbejder!$B18</f>
        <v>0</v>
      </c>
      <c r="B24" s="27">
        <f>Medarbejder!$A18</f>
        <v>0</v>
      </c>
      <c r="C24" s="25" t="str">
        <f>Medarbejder!$C18</f>
        <v>Timelønnet</v>
      </c>
      <c r="D24" s="89" cm="1">
        <f t="array" ref="D24">_xlfn.IFS(D$7=Medarbejder!$O$2,Medarbejder!$O18,D$7=Medarbejder!$P$2,Medarbejder!$P18,D$7=Medarbejder!$Q$2,Medarbejder!$Q18,D$7=Medarbejder!$R$2,Medarbejder!$R18,D$7=Medarbejder!$S$2,Medarbejder!$S18,D$7=Medarbejder!$T$2,Medarbejder!$T18,D$7=Medarbejder!$U$2,Medarbejder!$U18)</f>
        <v>0</v>
      </c>
      <c r="E24" s="89" cm="1">
        <f t="array" ref="E24">_xlfn.IFS(E$7=Medarbejder!$O$2,Medarbejder!$O18,E$7=Medarbejder!$P$2,Medarbejder!$P18,E$7=Medarbejder!$Q$2,Medarbejder!$Q18,E$7=Medarbejder!$R$2,Medarbejder!$R18,E$7=Medarbejder!$S$2,Medarbejder!$S18,E$7=Medarbejder!$T$2,Medarbejder!$T18,E$7=Medarbejder!$U$2,Medarbejder!$U18)</f>
        <v>0</v>
      </c>
      <c r="F24" s="89" cm="1">
        <f t="array" ref="F24">_xlfn.IFS(F$7=Medarbejder!$O$2,Medarbejder!$O18,F$7=Medarbejder!$P$2,Medarbejder!$P18,F$7=Medarbejder!$Q$2,Medarbejder!$Q18,F$7=Medarbejder!$R$2,Medarbejder!$R18,F$7=Medarbejder!$S$2,Medarbejder!$S18,F$7=Medarbejder!$T$2,Medarbejder!$T18,F$7=Medarbejder!$U$2,Medarbejder!$U18)</f>
        <v>0</v>
      </c>
      <c r="G24" s="89" cm="1">
        <f t="array" ref="G24">_xlfn.IFS(G$7=Medarbejder!$O$2,Medarbejder!$O18,G$7=Medarbejder!$P$2,Medarbejder!$P18,G$7=Medarbejder!$Q$2,Medarbejder!$Q18,G$7=Medarbejder!$R$2,Medarbejder!$R18,G$7=Medarbejder!$S$2,Medarbejder!$S18,G$7=Medarbejder!$T$2,Medarbejder!$T18,G$7=Medarbejder!$U$2,Medarbejder!$U18)</f>
        <v>0</v>
      </c>
      <c r="H24" s="89" cm="1">
        <f t="array" ref="H24">_xlfn.IFS(H$7=Medarbejder!$O$2,Medarbejder!$O18,H$7=Medarbejder!$P$2,Medarbejder!$P18,H$7=Medarbejder!$Q$2,Medarbejder!$Q18,H$7=Medarbejder!$R$2,Medarbejder!$R18,H$7=Medarbejder!$S$2,Medarbejder!$S18,H$7=Medarbejder!$T$2,Medarbejder!$T18,H$7=Medarbejder!$U$2,Medarbejder!$U18)</f>
        <v>0</v>
      </c>
      <c r="I24" s="89" cm="1">
        <f t="array" ref="I24">_xlfn.IFS(I$7=Medarbejder!$O$2,Medarbejder!$O18,I$7=Medarbejder!$P$2,Medarbejder!$P18,I$7=Medarbejder!$Q$2,Medarbejder!$Q18,I$7=Medarbejder!$R$2,Medarbejder!$R18,I$7=Medarbejder!$S$2,Medarbejder!$S18,I$7=Medarbejder!$T$2,Medarbejder!$T18,I$7=Medarbejder!$U$2,Medarbejder!$U18)</f>
        <v>0</v>
      </c>
      <c r="J24" s="89" cm="1">
        <f t="array" ref="J24">_xlfn.IFS(J$7=Medarbejder!$O$2,Medarbejder!$O18,J$7=Medarbejder!$P$2,Medarbejder!$P18,J$7=Medarbejder!$Q$2,Medarbejder!$Q18,J$7=Medarbejder!$R$2,Medarbejder!$R18,J$7=Medarbejder!$S$2,Medarbejder!$S18,J$7=Medarbejder!$T$2,Medarbejder!$T18,J$7=Medarbejder!$U$2,Medarbejder!$U18)</f>
        <v>0</v>
      </c>
      <c r="K24" s="89" cm="1">
        <f t="array" ref="K24">_xlfn.IFS(K$7=Medarbejder!$O$2,Medarbejder!$O18,K$7=Medarbejder!$P$2,Medarbejder!$P18,K$7=Medarbejder!$Q$2,Medarbejder!$Q18,K$7=Medarbejder!$R$2,Medarbejder!$R18,K$7=Medarbejder!$S$2,Medarbejder!$S18,K$7=Medarbejder!$T$2,Medarbejder!$T18,K$7=Medarbejder!$U$2,Medarbejder!$U18)</f>
        <v>0</v>
      </c>
      <c r="L24" s="89" cm="1">
        <f t="array" ref="L24">_xlfn.IFS(L$7=Medarbejder!$O$2,Medarbejder!$O18,L$7=Medarbejder!$P$2,Medarbejder!$P18,L$7=Medarbejder!$Q$2,Medarbejder!$Q18,L$7=Medarbejder!$R$2,Medarbejder!$R18,L$7=Medarbejder!$S$2,Medarbejder!$S18,L$7=Medarbejder!$T$2,Medarbejder!$T18,L$7=Medarbejder!$U$2,Medarbejder!$U18)</f>
        <v>0</v>
      </c>
      <c r="M24" s="89" cm="1">
        <f t="array" ref="M24">_xlfn.IFS(M$7=Medarbejder!$O$2,Medarbejder!$O18,M$7=Medarbejder!$P$2,Medarbejder!$P18,M$7=Medarbejder!$Q$2,Medarbejder!$Q18,M$7=Medarbejder!$R$2,Medarbejder!$R18,M$7=Medarbejder!$S$2,Medarbejder!$S18,M$7=Medarbejder!$T$2,Medarbejder!$T18,M$7=Medarbejder!$U$2,Medarbejder!$U18)</f>
        <v>0</v>
      </c>
      <c r="N24" s="89" cm="1">
        <f t="array" ref="N24">_xlfn.IFS(N$7=Medarbejder!$O$2,Medarbejder!$O18,N$7=Medarbejder!$P$2,Medarbejder!$P18,N$7=Medarbejder!$Q$2,Medarbejder!$Q18,N$7=Medarbejder!$R$2,Medarbejder!$R18,N$7=Medarbejder!$S$2,Medarbejder!$S18,N$7=Medarbejder!$T$2,Medarbejder!$T18,N$7=Medarbejder!$U$2,Medarbejder!$U18)</f>
        <v>0</v>
      </c>
      <c r="O24" s="89" cm="1">
        <f t="array" ref="O24">_xlfn.IFS(O$7=Medarbejder!$O$2,Medarbejder!$O18,O$7=Medarbejder!$P$2,Medarbejder!$P18,O$7=Medarbejder!$Q$2,Medarbejder!$Q18,O$7=Medarbejder!$R$2,Medarbejder!$R18,O$7=Medarbejder!$S$2,Medarbejder!$S18,O$7=Medarbejder!$T$2,Medarbejder!$T18,O$7=Medarbejder!$U$2,Medarbejder!$U18)</f>
        <v>0</v>
      </c>
      <c r="P24" s="89" cm="1">
        <f t="array" ref="P24">_xlfn.IFS(P$7=Medarbejder!$O$2,Medarbejder!$O18,P$7=Medarbejder!$P$2,Medarbejder!$P18,P$7=Medarbejder!$Q$2,Medarbejder!$Q18,P$7=Medarbejder!$R$2,Medarbejder!$R18,P$7=Medarbejder!$S$2,Medarbejder!$S18,P$7=Medarbejder!$T$2,Medarbejder!$T18,P$7=Medarbejder!$U$2,Medarbejder!$U18)</f>
        <v>0</v>
      </c>
      <c r="Q24" s="89" cm="1">
        <f t="array" ref="Q24">_xlfn.IFS(Q$7=Medarbejder!$O$2,Medarbejder!$O18,Q$7=Medarbejder!$P$2,Medarbejder!$P18,Q$7=Medarbejder!$Q$2,Medarbejder!$Q18,Q$7=Medarbejder!$R$2,Medarbejder!$R18,Q$7=Medarbejder!$S$2,Medarbejder!$S18,Q$7=Medarbejder!$T$2,Medarbejder!$T18,Q$7=Medarbejder!$U$2,Medarbejder!$U18)</f>
        <v>0</v>
      </c>
      <c r="R24" s="89" cm="1">
        <f t="array" ref="R24">_xlfn.IFS(R$7=Medarbejder!$O$2,Medarbejder!$O18,R$7=Medarbejder!$P$2,Medarbejder!$P18,R$7=Medarbejder!$Q$2,Medarbejder!$Q18,R$7=Medarbejder!$R$2,Medarbejder!$R18,R$7=Medarbejder!$S$2,Medarbejder!$S18,R$7=Medarbejder!$T$2,Medarbejder!$T18,R$7=Medarbejder!$U$2,Medarbejder!$U18)</f>
        <v>0</v>
      </c>
      <c r="S24" s="89" cm="1">
        <f t="array" ref="S24">_xlfn.IFS(S$7=Medarbejder!$O$2,Medarbejder!$O18,S$7=Medarbejder!$P$2,Medarbejder!$P18,S$7=Medarbejder!$Q$2,Medarbejder!$Q18,S$7=Medarbejder!$R$2,Medarbejder!$R18,S$7=Medarbejder!$S$2,Medarbejder!$S18,S$7=Medarbejder!$T$2,Medarbejder!$T18,S$7=Medarbejder!$U$2,Medarbejder!$U18)</f>
        <v>0</v>
      </c>
      <c r="T24" s="89" cm="1">
        <f t="array" ref="T24">_xlfn.IFS(T$7=Medarbejder!$O$2,Medarbejder!$O18,T$7=Medarbejder!$P$2,Medarbejder!$P18,T$7=Medarbejder!$Q$2,Medarbejder!$Q18,T$7=Medarbejder!$R$2,Medarbejder!$R18,T$7=Medarbejder!$S$2,Medarbejder!$S18,T$7=Medarbejder!$T$2,Medarbejder!$T18,T$7=Medarbejder!$U$2,Medarbejder!$U18)</f>
        <v>0</v>
      </c>
      <c r="U24" s="89" cm="1">
        <f t="array" ref="U24">_xlfn.IFS(U$7=Medarbejder!$O$2,Medarbejder!$O18,U$7=Medarbejder!$P$2,Medarbejder!$P18,U$7=Medarbejder!$Q$2,Medarbejder!$Q18,U$7=Medarbejder!$R$2,Medarbejder!$R18,U$7=Medarbejder!$S$2,Medarbejder!$S18,U$7=Medarbejder!$T$2,Medarbejder!$T18,U$7=Medarbejder!$U$2,Medarbejder!$U18)</f>
        <v>0</v>
      </c>
      <c r="V24" s="89" cm="1">
        <f t="array" ref="V24">_xlfn.IFS(V$7=Medarbejder!$O$2,Medarbejder!$O18,V$7=Medarbejder!$P$2,Medarbejder!$P18,V$7=Medarbejder!$Q$2,Medarbejder!$Q18,V$7=Medarbejder!$R$2,Medarbejder!$R18,V$7=Medarbejder!$S$2,Medarbejder!$S18,V$7=Medarbejder!$T$2,Medarbejder!$T18,V$7=Medarbejder!$U$2,Medarbejder!$U18)</f>
        <v>0</v>
      </c>
      <c r="W24" s="89" cm="1">
        <f t="array" ref="W24">_xlfn.IFS(W$7=Medarbejder!$O$2,Medarbejder!$O18,W$7=Medarbejder!$P$2,Medarbejder!$P18,W$7=Medarbejder!$Q$2,Medarbejder!$Q18,W$7=Medarbejder!$R$2,Medarbejder!$R18,W$7=Medarbejder!$S$2,Medarbejder!$S18,W$7=Medarbejder!$T$2,Medarbejder!$T18,W$7=Medarbejder!$U$2,Medarbejder!$U18)</f>
        <v>0</v>
      </c>
      <c r="X24" s="89" cm="1">
        <f t="array" ref="X24">_xlfn.IFS(X$7=Medarbejder!$O$2,Medarbejder!$O18,X$7=Medarbejder!$P$2,Medarbejder!$P18,X$7=Medarbejder!$Q$2,Medarbejder!$Q18,X$7=Medarbejder!$R$2,Medarbejder!$R18,X$7=Medarbejder!$S$2,Medarbejder!$S18,X$7=Medarbejder!$T$2,Medarbejder!$T18,X$7=Medarbejder!$U$2,Medarbejder!$U18)</f>
        <v>0</v>
      </c>
      <c r="Y24" s="89" cm="1">
        <f t="array" ref="Y24">_xlfn.IFS(Y$7=Medarbejder!$O$2,Medarbejder!$O18,Y$7=Medarbejder!$P$2,Medarbejder!$P18,Y$7=Medarbejder!$Q$2,Medarbejder!$Q18,Y$7=Medarbejder!$R$2,Medarbejder!$R18,Y$7=Medarbejder!$S$2,Medarbejder!$S18,Y$7=Medarbejder!$T$2,Medarbejder!$T18,Y$7=Medarbejder!$U$2,Medarbejder!$U18)</f>
        <v>0</v>
      </c>
      <c r="Z24" s="89" cm="1">
        <f t="array" ref="Z24">_xlfn.IFS(Z$7=Medarbejder!$O$2,Medarbejder!$O18,Z$7=Medarbejder!$P$2,Medarbejder!$P18,Z$7=Medarbejder!$Q$2,Medarbejder!$Q18,Z$7=Medarbejder!$R$2,Medarbejder!$R18,Z$7=Medarbejder!$S$2,Medarbejder!$S18,Z$7=Medarbejder!$T$2,Medarbejder!$T18,Z$7=Medarbejder!$U$2,Medarbejder!$U18)</f>
        <v>0</v>
      </c>
      <c r="AA24" s="89" cm="1">
        <f t="array" ref="AA24">_xlfn.IFS(AA$7=Medarbejder!$O$2,Medarbejder!$O18,AA$7=Medarbejder!$P$2,Medarbejder!$P18,AA$7=Medarbejder!$Q$2,Medarbejder!$Q18,AA$7=Medarbejder!$R$2,Medarbejder!$R18,AA$7=Medarbejder!$S$2,Medarbejder!$S18,AA$7=Medarbejder!$T$2,Medarbejder!$T18,AA$7=Medarbejder!$U$2,Medarbejder!$U18)</f>
        <v>0</v>
      </c>
      <c r="AB24" s="89" cm="1">
        <f t="array" ref="AB24">_xlfn.IFS(AB$7=Medarbejder!$O$2,Medarbejder!$O18,AB$7=Medarbejder!$P$2,Medarbejder!$P18,AB$7=Medarbejder!$Q$2,Medarbejder!$Q18,AB$7=Medarbejder!$R$2,Medarbejder!$R18,AB$7=Medarbejder!$S$2,Medarbejder!$S18,AB$7=Medarbejder!$T$2,Medarbejder!$T18,AB$7=Medarbejder!$U$2,Medarbejder!$U18)</f>
        <v>0</v>
      </c>
      <c r="AC24" s="89" cm="1">
        <f t="array" ref="AC24">_xlfn.IFS(AC$7=Medarbejder!$O$2,Medarbejder!$O18,AC$7=Medarbejder!$P$2,Medarbejder!$P18,AC$7=Medarbejder!$Q$2,Medarbejder!$Q18,AC$7=Medarbejder!$R$2,Medarbejder!$R18,AC$7=Medarbejder!$S$2,Medarbejder!$S18,AC$7=Medarbejder!$T$2,Medarbejder!$T18,AC$7=Medarbejder!$U$2,Medarbejder!$U18)</f>
        <v>0</v>
      </c>
      <c r="AD24" s="89" cm="1">
        <f t="array" ref="AD24">_xlfn.IFS(AD$7=Medarbejder!$O$2,Medarbejder!$O18,AD$7=Medarbejder!$P$2,Medarbejder!$P18,AD$7=Medarbejder!$Q$2,Medarbejder!$Q18,AD$7=Medarbejder!$R$2,Medarbejder!$R18,AD$7=Medarbejder!$S$2,Medarbejder!$S18,AD$7=Medarbejder!$T$2,Medarbejder!$T18,AD$7=Medarbejder!$U$2,Medarbejder!$U18)</f>
        <v>0</v>
      </c>
      <c r="AE24" s="89" cm="1">
        <f t="array" ref="AE24">_xlfn.IFS(AE$7=Medarbejder!$O$2,Medarbejder!$O18,AE$7=Medarbejder!$P$2,Medarbejder!$P18,AE$7=Medarbejder!$Q$2,Medarbejder!$Q18,AE$7=Medarbejder!$R$2,Medarbejder!$R18,AE$7=Medarbejder!$S$2,Medarbejder!$S18,AE$7=Medarbejder!$T$2,Medarbejder!$T18,AE$7=Medarbejder!$U$2,Medarbejder!$U18)</f>
        <v>0</v>
      </c>
      <c r="AF24" s="89" cm="1">
        <f t="array" ref="AF24">_xlfn.IFS(AF$7=Medarbejder!$O$2,Medarbejder!$O18,AF$7=Medarbejder!$P$2,Medarbejder!$P18,AF$7=Medarbejder!$Q$2,Medarbejder!$Q18,AF$7=Medarbejder!$R$2,Medarbejder!$R18,AF$7=Medarbejder!$S$2,Medarbejder!$S18,AF$7=Medarbejder!$T$2,Medarbejder!$T18,AF$7=Medarbejder!$U$2,Medarbejder!$U18)</f>
        <v>0</v>
      </c>
      <c r="AG24" s="89" cm="1">
        <f t="array" ref="AG24">_xlfn.IFS(AG$7=Medarbejder!$O$2,Medarbejder!$O18,AG$7=Medarbejder!$P$2,Medarbejder!$P18,AG$7=Medarbejder!$Q$2,Medarbejder!$Q18,AG$7=Medarbejder!$R$2,Medarbejder!$R18,AG$7=Medarbejder!$S$2,Medarbejder!$S18,AG$7=Medarbejder!$T$2,Medarbejder!$T18,AG$7=Medarbejder!$U$2,Medarbejder!$U18)</f>
        <v>0</v>
      </c>
      <c r="AH24" s="89" cm="1">
        <f t="array" ref="AH24">_xlfn.IFS(AH$7=Medarbejder!$O$2,Medarbejder!$O18,AH$7=Medarbejder!$P$2,Medarbejder!$P18,AH$7=Medarbejder!$Q$2,Medarbejder!$Q18,AH$7=Medarbejder!$R$2,Medarbejder!$R18,AH$7=Medarbejder!$S$2,Medarbejder!$S18,AH$7=Medarbejder!$T$2,Medarbejder!$T18,AH$7=Medarbejder!$U$2,Medarbejder!$U18)</f>
        <v>0</v>
      </c>
      <c r="AI24" s="5">
        <f t="shared" si="2"/>
        <v>0</v>
      </c>
      <c r="AJ24" s="90">
        <f>SUMIF($D$7:$AH$7,Medarbejder!$U$2,$D24:$AH24)</f>
        <v>0</v>
      </c>
      <c r="AK24" s="5">
        <f t="shared" si="3"/>
        <v>0</v>
      </c>
      <c r="AL24" s="5">
        <f t="shared" si="4"/>
        <v>0</v>
      </c>
      <c r="AM24" s="5">
        <f t="shared" si="5"/>
        <v>0</v>
      </c>
      <c r="AN24" s="5">
        <f t="shared" si="6"/>
        <v>0</v>
      </c>
      <c r="AO24" s="5">
        <f t="shared" si="7"/>
        <v>0</v>
      </c>
      <c r="AP24" s="5">
        <f t="shared" si="8"/>
        <v>0</v>
      </c>
      <c r="AQ24" s="54">
        <f>Medarbejder!F18</f>
        <v>0</v>
      </c>
      <c r="AR24" s="54">
        <f t="shared" si="9"/>
        <v>0</v>
      </c>
    </row>
    <row r="25" spans="1:44" ht="30" customHeight="1" x14ac:dyDescent="0.25">
      <c r="A25" s="25">
        <f>Medarbejder!$B19</f>
        <v>0</v>
      </c>
      <c r="B25" s="26">
        <f>Medarbejder!$A19</f>
        <v>0</v>
      </c>
      <c r="C25" s="25" t="str">
        <f>Medarbejder!$C19</f>
        <v>Timelønnet</v>
      </c>
      <c r="D25" s="89" cm="1">
        <f t="array" ref="D25">_xlfn.IFS(D$7=Medarbejder!$O$2,Medarbejder!$O19,D$7=Medarbejder!$P$2,Medarbejder!$P19,D$7=Medarbejder!$Q$2,Medarbejder!$Q19,D$7=Medarbejder!$R$2,Medarbejder!$R19,D$7=Medarbejder!$S$2,Medarbejder!$S19,D$7=Medarbejder!$T$2,Medarbejder!$T19,D$7=Medarbejder!$U$2,Medarbejder!$U19)</f>
        <v>0</v>
      </c>
      <c r="E25" s="89" cm="1">
        <f t="array" ref="E25">_xlfn.IFS(E$7=Medarbejder!$O$2,Medarbejder!$O19,E$7=Medarbejder!$P$2,Medarbejder!$P19,E$7=Medarbejder!$Q$2,Medarbejder!$Q19,E$7=Medarbejder!$R$2,Medarbejder!$R19,E$7=Medarbejder!$S$2,Medarbejder!$S19,E$7=Medarbejder!$T$2,Medarbejder!$T19,E$7=Medarbejder!$U$2,Medarbejder!$U19)</f>
        <v>0</v>
      </c>
      <c r="F25" s="89" cm="1">
        <f t="array" ref="F25">_xlfn.IFS(F$7=Medarbejder!$O$2,Medarbejder!$O19,F$7=Medarbejder!$P$2,Medarbejder!$P19,F$7=Medarbejder!$Q$2,Medarbejder!$Q19,F$7=Medarbejder!$R$2,Medarbejder!$R19,F$7=Medarbejder!$S$2,Medarbejder!$S19,F$7=Medarbejder!$T$2,Medarbejder!$T19,F$7=Medarbejder!$U$2,Medarbejder!$U19)</f>
        <v>0</v>
      </c>
      <c r="G25" s="89" cm="1">
        <f t="array" ref="G25">_xlfn.IFS(G$7=Medarbejder!$O$2,Medarbejder!$O19,G$7=Medarbejder!$P$2,Medarbejder!$P19,G$7=Medarbejder!$Q$2,Medarbejder!$Q19,G$7=Medarbejder!$R$2,Medarbejder!$R19,G$7=Medarbejder!$S$2,Medarbejder!$S19,G$7=Medarbejder!$T$2,Medarbejder!$T19,G$7=Medarbejder!$U$2,Medarbejder!$U19)</f>
        <v>0</v>
      </c>
      <c r="H25" s="89" cm="1">
        <f t="array" ref="H25">_xlfn.IFS(H$7=Medarbejder!$O$2,Medarbejder!$O19,H$7=Medarbejder!$P$2,Medarbejder!$P19,H$7=Medarbejder!$Q$2,Medarbejder!$Q19,H$7=Medarbejder!$R$2,Medarbejder!$R19,H$7=Medarbejder!$S$2,Medarbejder!$S19,H$7=Medarbejder!$T$2,Medarbejder!$T19,H$7=Medarbejder!$U$2,Medarbejder!$U19)</f>
        <v>0</v>
      </c>
      <c r="I25" s="89" cm="1">
        <f t="array" ref="I25">_xlfn.IFS(I$7=Medarbejder!$O$2,Medarbejder!$O19,I$7=Medarbejder!$P$2,Medarbejder!$P19,I$7=Medarbejder!$Q$2,Medarbejder!$Q19,I$7=Medarbejder!$R$2,Medarbejder!$R19,I$7=Medarbejder!$S$2,Medarbejder!$S19,I$7=Medarbejder!$T$2,Medarbejder!$T19,I$7=Medarbejder!$U$2,Medarbejder!$U19)</f>
        <v>0</v>
      </c>
      <c r="J25" s="89" cm="1">
        <f t="array" ref="J25">_xlfn.IFS(J$7=Medarbejder!$O$2,Medarbejder!$O19,J$7=Medarbejder!$P$2,Medarbejder!$P19,J$7=Medarbejder!$Q$2,Medarbejder!$Q19,J$7=Medarbejder!$R$2,Medarbejder!$R19,J$7=Medarbejder!$S$2,Medarbejder!$S19,J$7=Medarbejder!$T$2,Medarbejder!$T19,J$7=Medarbejder!$U$2,Medarbejder!$U19)</f>
        <v>0</v>
      </c>
      <c r="K25" s="89" cm="1">
        <f t="array" ref="K25">_xlfn.IFS(K$7=Medarbejder!$O$2,Medarbejder!$O19,K$7=Medarbejder!$P$2,Medarbejder!$P19,K$7=Medarbejder!$Q$2,Medarbejder!$Q19,K$7=Medarbejder!$R$2,Medarbejder!$R19,K$7=Medarbejder!$S$2,Medarbejder!$S19,K$7=Medarbejder!$T$2,Medarbejder!$T19,K$7=Medarbejder!$U$2,Medarbejder!$U19)</f>
        <v>0</v>
      </c>
      <c r="L25" s="89" cm="1">
        <f t="array" ref="L25">_xlfn.IFS(L$7=Medarbejder!$O$2,Medarbejder!$O19,L$7=Medarbejder!$P$2,Medarbejder!$P19,L$7=Medarbejder!$Q$2,Medarbejder!$Q19,L$7=Medarbejder!$R$2,Medarbejder!$R19,L$7=Medarbejder!$S$2,Medarbejder!$S19,L$7=Medarbejder!$T$2,Medarbejder!$T19,L$7=Medarbejder!$U$2,Medarbejder!$U19)</f>
        <v>0</v>
      </c>
      <c r="M25" s="89" cm="1">
        <f t="array" ref="M25">_xlfn.IFS(M$7=Medarbejder!$O$2,Medarbejder!$O19,M$7=Medarbejder!$P$2,Medarbejder!$P19,M$7=Medarbejder!$Q$2,Medarbejder!$Q19,M$7=Medarbejder!$R$2,Medarbejder!$R19,M$7=Medarbejder!$S$2,Medarbejder!$S19,M$7=Medarbejder!$T$2,Medarbejder!$T19,M$7=Medarbejder!$U$2,Medarbejder!$U19)</f>
        <v>0</v>
      </c>
      <c r="N25" s="89" cm="1">
        <f t="array" ref="N25">_xlfn.IFS(N$7=Medarbejder!$O$2,Medarbejder!$O19,N$7=Medarbejder!$P$2,Medarbejder!$P19,N$7=Medarbejder!$Q$2,Medarbejder!$Q19,N$7=Medarbejder!$R$2,Medarbejder!$R19,N$7=Medarbejder!$S$2,Medarbejder!$S19,N$7=Medarbejder!$T$2,Medarbejder!$T19,N$7=Medarbejder!$U$2,Medarbejder!$U19)</f>
        <v>0</v>
      </c>
      <c r="O25" s="89" cm="1">
        <f t="array" ref="O25">_xlfn.IFS(O$7=Medarbejder!$O$2,Medarbejder!$O19,O$7=Medarbejder!$P$2,Medarbejder!$P19,O$7=Medarbejder!$Q$2,Medarbejder!$Q19,O$7=Medarbejder!$R$2,Medarbejder!$R19,O$7=Medarbejder!$S$2,Medarbejder!$S19,O$7=Medarbejder!$T$2,Medarbejder!$T19,O$7=Medarbejder!$U$2,Medarbejder!$U19)</f>
        <v>0</v>
      </c>
      <c r="P25" s="89" cm="1">
        <f t="array" ref="P25">_xlfn.IFS(P$7=Medarbejder!$O$2,Medarbejder!$O19,P$7=Medarbejder!$P$2,Medarbejder!$P19,P$7=Medarbejder!$Q$2,Medarbejder!$Q19,P$7=Medarbejder!$R$2,Medarbejder!$R19,P$7=Medarbejder!$S$2,Medarbejder!$S19,P$7=Medarbejder!$T$2,Medarbejder!$T19,P$7=Medarbejder!$U$2,Medarbejder!$U19)</f>
        <v>0</v>
      </c>
      <c r="Q25" s="89" cm="1">
        <f t="array" ref="Q25">_xlfn.IFS(Q$7=Medarbejder!$O$2,Medarbejder!$O19,Q$7=Medarbejder!$P$2,Medarbejder!$P19,Q$7=Medarbejder!$Q$2,Medarbejder!$Q19,Q$7=Medarbejder!$R$2,Medarbejder!$R19,Q$7=Medarbejder!$S$2,Medarbejder!$S19,Q$7=Medarbejder!$T$2,Medarbejder!$T19,Q$7=Medarbejder!$U$2,Medarbejder!$U19)</f>
        <v>0</v>
      </c>
      <c r="R25" s="89" cm="1">
        <f t="array" ref="R25">_xlfn.IFS(R$7=Medarbejder!$O$2,Medarbejder!$O19,R$7=Medarbejder!$P$2,Medarbejder!$P19,R$7=Medarbejder!$Q$2,Medarbejder!$Q19,R$7=Medarbejder!$R$2,Medarbejder!$R19,R$7=Medarbejder!$S$2,Medarbejder!$S19,R$7=Medarbejder!$T$2,Medarbejder!$T19,R$7=Medarbejder!$U$2,Medarbejder!$U19)</f>
        <v>0</v>
      </c>
      <c r="S25" s="89" cm="1">
        <f t="array" ref="S25">_xlfn.IFS(S$7=Medarbejder!$O$2,Medarbejder!$O19,S$7=Medarbejder!$P$2,Medarbejder!$P19,S$7=Medarbejder!$Q$2,Medarbejder!$Q19,S$7=Medarbejder!$R$2,Medarbejder!$R19,S$7=Medarbejder!$S$2,Medarbejder!$S19,S$7=Medarbejder!$T$2,Medarbejder!$T19,S$7=Medarbejder!$U$2,Medarbejder!$U19)</f>
        <v>0</v>
      </c>
      <c r="T25" s="89" cm="1">
        <f t="array" ref="T25">_xlfn.IFS(T$7=Medarbejder!$O$2,Medarbejder!$O19,T$7=Medarbejder!$P$2,Medarbejder!$P19,T$7=Medarbejder!$Q$2,Medarbejder!$Q19,T$7=Medarbejder!$R$2,Medarbejder!$R19,T$7=Medarbejder!$S$2,Medarbejder!$S19,T$7=Medarbejder!$T$2,Medarbejder!$T19,T$7=Medarbejder!$U$2,Medarbejder!$U19)</f>
        <v>0</v>
      </c>
      <c r="U25" s="89" cm="1">
        <f t="array" ref="U25">_xlfn.IFS(U$7=Medarbejder!$O$2,Medarbejder!$O19,U$7=Medarbejder!$P$2,Medarbejder!$P19,U$7=Medarbejder!$Q$2,Medarbejder!$Q19,U$7=Medarbejder!$R$2,Medarbejder!$R19,U$7=Medarbejder!$S$2,Medarbejder!$S19,U$7=Medarbejder!$T$2,Medarbejder!$T19,U$7=Medarbejder!$U$2,Medarbejder!$U19)</f>
        <v>0</v>
      </c>
      <c r="V25" s="89" cm="1">
        <f t="array" ref="V25">_xlfn.IFS(V$7=Medarbejder!$O$2,Medarbejder!$O19,V$7=Medarbejder!$P$2,Medarbejder!$P19,V$7=Medarbejder!$Q$2,Medarbejder!$Q19,V$7=Medarbejder!$R$2,Medarbejder!$R19,V$7=Medarbejder!$S$2,Medarbejder!$S19,V$7=Medarbejder!$T$2,Medarbejder!$T19,V$7=Medarbejder!$U$2,Medarbejder!$U19)</f>
        <v>0</v>
      </c>
      <c r="W25" s="89" cm="1">
        <f t="array" ref="W25">_xlfn.IFS(W$7=Medarbejder!$O$2,Medarbejder!$O19,W$7=Medarbejder!$P$2,Medarbejder!$P19,W$7=Medarbejder!$Q$2,Medarbejder!$Q19,W$7=Medarbejder!$R$2,Medarbejder!$R19,W$7=Medarbejder!$S$2,Medarbejder!$S19,W$7=Medarbejder!$T$2,Medarbejder!$T19,W$7=Medarbejder!$U$2,Medarbejder!$U19)</f>
        <v>0</v>
      </c>
      <c r="X25" s="89" cm="1">
        <f t="array" ref="X25">_xlfn.IFS(X$7=Medarbejder!$O$2,Medarbejder!$O19,X$7=Medarbejder!$P$2,Medarbejder!$P19,X$7=Medarbejder!$Q$2,Medarbejder!$Q19,X$7=Medarbejder!$R$2,Medarbejder!$R19,X$7=Medarbejder!$S$2,Medarbejder!$S19,X$7=Medarbejder!$T$2,Medarbejder!$T19,X$7=Medarbejder!$U$2,Medarbejder!$U19)</f>
        <v>0</v>
      </c>
      <c r="Y25" s="89" cm="1">
        <f t="array" ref="Y25">_xlfn.IFS(Y$7=Medarbejder!$O$2,Medarbejder!$O19,Y$7=Medarbejder!$P$2,Medarbejder!$P19,Y$7=Medarbejder!$Q$2,Medarbejder!$Q19,Y$7=Medarbejder!$R$2,Medarbejder!$R19,Y$7=Medarbejder!$S$2,Medarbejder!$S19,Y$7=Medarbejder!$T$2,Medarbejder!$T19,Y$7=Medarbejder!$U$2,Medarbejder!$U19)</f>
        <v>0</v>
      </c>
      <c r="Z25" s="89" cm="1">
        <f t="array" ref="Z25">_xlfn.IFS(Z$7=Medarbejder!$O$2,Medarbejder!$O19,Z$7=Medarbejder!$P$2,Medarbejder!$P19,Z$7=Medarbejder!$Q$2,Medarbejder!$Q19,Z$7=Medarbejder!$R$2,Medarbejder!$R19,Z$7=Medarbejder!$S$2,Medarbejder!$S19,Z$7=Medarbejder!$T$2,Medarbejder!$T19,Z$7=Medarbejder!$U$2,Medarbejder!$U19)</f>
        <v>0</v>
      </c>
      <c r="AA25" s="89" cm="1">
        <f t="array" ref="AA25">_xlfn.IFS(AA$7=Medarbejder!$O$2,Medarbejder!$O19,AA$7=Medarbejder!$P$2,Medarbejder!$P19,AA$7=Medarbejder!$Q$2,Medarbejder!$Q19,AA$7=Medarbejder!$R$2,Medarbejder!$R19,AA$7=Medarbejder!$S$2,Medarbejder!$S19,AA$7=Medarbejder!$T$2,Medarbejder!$T19,AA$7=Medarbejder!$U$2,Medarbejder!$U19)</f>
        <v>0</v>
      </c>
      <c r="AB25" s="89" cm="1">
        <f t="array" ref="AB25">_xlfn.IFS(AB$7=Medarbejder!$O$2,Medarbejder!$O19,AB$7=Medarbejder!$P$2,Medarbejder!$P19,AB$7=Medarbejder!$Q$2,Medarbejder!$Q19,AB$7=Medarbejder!$R$2,Medarbejder!$R19,AB$7=Medarbejder!$S$2,Medarbejder!$S19,AB$7=Medarbejder!$T$2,Medarbejder!$T19,AB$7=Medarbejder!$U$2,Medarbejder!$U19)</f>
        <v>0</v>
      </c>
      <c r="AC25" s="89" cm="1">
        <f t="array" ref="AC25">_xlfn.IFS(AC$7=Medarbejder!$O$2,Medarbejder!$O19,AC$7=Medarbejder!$P$2,Medarbejder!$P19,AC$7=Medarbejder!$Q$2,Medarbejder!$Q19,AC$7=Medarbejder!$R$2,Medarbejder!$R19,AC$7=Medarbejder!$S$2,Medarbejder!$S19,AC$7=Medarbejder!$T$2,Medarbejder!$T19,AC$7=Medarbejder!$U$2,Medarbejder!$U19)</f>
        <v>0</v>
      </c>
      <c r="AD25" s="89" cm="1">
        <f t="array" ref="AD25">_xlfn.IFS(AD$7=Medarbejder!$O$2,Medarbejder!$O19,AD$7=Medarbejder!$P$2,Medarbejder!$P19,AD$7=Medarbejder!$Q$2,Medarbejder!$Q19,AD$7=Medarbejder!$R$2,Medarbejder!$R19,AD$7=Medarbejder!$S$2,Medarbejder!$S19,AD$7=Medarbejder!$T$2,Medarbejder!$T19,AD$7=Medarbejder!$U$2,Medarbejder!$U19)</f>
        <v>0</v>
      </c>
      <c r="AE25" s="89" cm="1">
        <f t="array" ref="AE25">_xlfn.IFS(AE$7=Medarbejder!$O$2,Medarbejder!$O19,AE$7=Medarbejder!$P$2,Medarbejder!$P19,AE$7=Medarbejder!$Q$2,Medarbejder!$Q19,AE$7=Medarbejder!$R$2,Medarbejder!$R19,AE$7=Medarbejder!$S$2,Medarbejder!$S19,AE$7=Medarbejder!$T$2,Medarbejder!$T19,AE$7=Medarbejder!$U$2,Medarbejder!$U19)</f>
        <v>0</v>
      </c>
      <c r="AF25" s="89" cm="1">
        <f t="array" ref="AF25">_xlfn.IFS(AF$7=Medarbejder!$O$2,Medarbejder!$O19,AF$7=Medarbejder!$P$2,Medarbejder!$P19,AF$7=Medarbejder!$Q$2,Medarbejder!$Q19,AF$7=Medarbejder!$R$2,Medarbejder!$R19,AF$7=Medarbejder!$S$2,Medarbejder!$S19,AF$7=Medarbejder!$T$2,Medarbejder!$T19,AF$7=Medarbejder!$U$2,Medarbejder!$U19)</f>
        <v>0</v>
      </c>
      <c r="AG25" s="89" cm="1">
        <f t="array" ref="AG25">_xlfn.IFS(AG$7=Medarbejder!$O$2,Medarbejder!$O19,AG$7=Medarbejder!$P$2,Medarbejder!$P19,AG$7=Medarbejder!$Q$2,Medarbejder!$Q19,AG$7=Medarbejder!$R$2,Medarbejder!$R19,AG$7=Medarbejder!$S$2,Medarbejder!$S19,AG$7=Medarbejder!$T$2,Medarbejder!$T19,AG$7=Medarbejder!$U$2,Medarbejder!$U19)</f>
        <v>0</v>
      </c>
      <c r="AH25" s="89" cm="1">
        <f t="array" ref="AH25">_xlfn.IFS(AH$7=Medarbejder!$O$2,Medarbejder!$O19,AH$7=Medarbejder!$P$2,Medarbejder!$P19,AH$7=Medarbejder!$Q$2,Medarbejder!$Q19,AH$7=Medarbejder!$R$2,Medarbejder!$R19,AH$7=Medarbejder!$S$2,Medarbejder!$S19,AH$7=Medarbejder!$T$2,Medarbejder!$T19,AH$7=Medarbejder!$U$2,Medarbejder!$U19)</f>
        <v>0</v>
      </c>
      <c r="AI25" s="5">
        <f t="shared" si="2"/>
        <v>0</v>
      </c>
      <c r="AJ25" s="90">
        <f>SUMIF($D$7:$AH$7,Medarbejder!$U$2,$D25:$AH25)</f>
        <v>0</v>
      </c>
      <c r="AK25" s="5">
        <f t="shared" si="3"/>
        <v>0</v>
      </c>
      <c r="AL25" s="5">
        <f t="shared" si="4"/>
        <v>0</v>
      </c>
      <c r="AM25" s="5">
        <f t="shared" si="5"/>
        <v>0</v>
      </c>
      <c r="AN25" s="5">
        <f t="shared" si="6"/>
        <v>0</v>
      </c>
      <c r="AO25" s="5">
        <f t="shared" si="7"/>
        <v>0</v>
      </c>
      <c r="AP25" s="5">
        <f t="shared" si="8"/>
        <v>0</v>
      </c>
      <c r="AQ25" s="54">
        <f>Medarbejder!F19</f>
        <v>0</v>
      </c>
      <c r="AR25" s="54">
        <f t="shared" si="9"/>
        <v>0</v>
      </c>
    </row>
    <row r="26" spans="1:44" ht="30" customHeight="1" x14ac:dyDescent="0.25">
      <c r="A26" s="24">
        <f>Medarbejder!$B20</f>
        <v>0</v>
      </c>
      <c r="B26" s="27">
        <f>Medarbejder!$A20</f>
        <v>0</v>
      </c>
      <c r="C26" s="25" t="str">
        <f>Medarbejder!$C20</f>
        <v>Timelønnet</v>
      </c>
      <c r="D26" s="89" cm="1">
        <f t="array" ref="D26">_xlfn.IFS(D$7=Medarbejder!$O$2,Medarbejder!$O20,D$7=Medarbejder!$P$2,Medarbejder!$P20,D$7=Medarbejder!$Q$2,Medarbejder!$Q20,D$7=Medarbejder!$R$2,Medarbejder!$R20,D$7=Medarbejder!$S$2,Medarbejder!$S20,D$7=Medarbejder!$T$2,Medarbejder!$T20,D$7=Medarbejder!$U$2,Medarbejder!$U20)</f>
        <v>0</v>
      </c>
      <c r="E26" s="89" cm="1">
        <f t="array" ref="E26">_xlfn.IFS(E$7=Medarbejder!$O$2,Medarbejder!$O20,E$7=Medarbejder!$P$2,Medarbejder!$P20,E$7=Medarbejder!$Q$2,Medarbejder!$Q20,E$7=Medarbejder!$R$2,Medarbejder!$R20,E$7=Medarbejder!$S$2,Medarbejder!$S20,E$7=Medarbejder!$T$2,Medarbejder!$T20,E$7=Medarbejder!$U$2,Medarbejder!$U20)</f>
        <v>0</v>
      </c>
      <c r="F26" s="89" cm="1">
        <f t="array" ref="F26">_xlfn.IFS(F$7=Medarbejder!$O$2,Medarbejder!$O20,F$7=Medarbejder!$P$2,Medarbejder!$P20,F$7=Medarbejder!$Q$2,Medarbejder!$Q20,F$7=Medarbejder!$R$2,Medarbejder!$R20,F$7=Medarbejder!$S$2,Medarbejder!$S20,F$7=Medarbejder!$T$2,Medarbejder!$T20,F$7=Medarbejder!$U$2,Medarbejder!$U20)</f>
        <v>0</v>
      </c>
      <c r="G26" s="89" cm="1">
        <f t="array" ref="G26">_xlfn.IFS(G$7=Medarbejder!$O$2,Medarbejder!$O20,G$7=Medarbejder!$P$2,Medarbejder!$P20,G$7=Medarbejder!$Q$2,Medarbejder!$Q20,G$7=Medarbejder!$R$2,Medarbejder!$R20,G$7=Medarbejder!$S$2,Medarbejder!$S20,G$7=Medarbejder!$T$2,Medarbejder!$T20,G$7=Medarbejder!$U$2,Medarbejder!$U20)</f>
        <v>0</v>
      </c>
      <c r="H26" s="89" cm="1">
        <f t="array" ref="H26">_xlfn.IFS(H$7=Medarbejder!$O$2,Medarbejder!$O20,H$7=Medarbejder!$P$2,Medarbejder!$P20,H$7=Medarbejder!$Q$2,Medarbejder!$Q20,H$7=Medarbejder!$R$2,Medarbejder!$R20,H$7=Medarbejder!$S$2,Medarbejder!$S20,H$7=Medarbejder!$T$2,Medarbejder!$T20,H$7=Medarbejder!$U$2,Medarbejder!$U20)</f>
        <v>0</v>
      </c>
      <c r="I26" s="89" cm="1">
        <f t="array" ref="I26">_xlfn.IFS(I$7=Medarbejder!$O$2,Medarbejder!$O20,I$7=Medarbejder!$P$2,Medarbejder!$P20,I$7=Medarbejder!$Q$2,Medarbejder!$Q20,I$7=Medarbejder!$R$2,Medarbejder!$R20,I$7=Medarbejder!$S$2,Medarbejder!$S20,I$7=Medarbejder!$T$2,Medarbejder!$T20,I$7=Medarbejder!$U$2,Medarbejder!$U20)</f>
        <v>0</v>
      </c>
      <c r="J26" s="89" cm="1">
        <f t="array" ref="J26">_xlfn.IFS(J$7=Medarbejder!$O$2,Medarbejder!$O20,J$7=Medarbejder!$P$2,Medarbejder!$P20,J$7=Medarbejder!$Q$2,Medarbejder!$Q20,J$7=Medarbejder!$R$2,Medarbejder!$R20,J$7=Medarbejder!$S$2,Medarbejder!$S20,J$7=Medarbejder!$T$2,Medarbejder!$T20,J$7=Medarbejder!$U$2,Medarbejder!$U20)</f>
        <v>0</v>
      </c>
      <c r="K26" s="89" cm="1">
        <f t="array" ref="K26">_xlfn.IFS(K$7=Medarbejder!$O$2,Medarbejder!$O20,K$7=Medarbejder!$P$2,Medarbejder!$P20,K$7=Medarbejder!$Q$2,Medarbejder!$Q20,K$7=Medarbejder!$R$2,Medarbejder!$R20,K$7=Medarbejder!$S$2,Medarbejder!$S20,K$7=Medarbejder!$T$2,Medarbejder!$T20,K$7=Medarbejder!$U$2,Medarbejder!$U20)</f>
        <v>0</v>
      </c>
      <c r="L26" s="89" cm="1">
        <f t="array" ref="L26">_xlfn.IFS(L$7=Medarbejder!$O$2,Medarbejder!$O20,L$7=Medarbejder!$P$2,Medarbejder!$P20,L$7=Medarbejder!$Q$2,Medarbejder!$Q20,L$7=Medarbejder!$R$2,Medarbejder!$R20,L$7=Medarbejder!$S$2,Medarbejder!$S20,L$7=Medarbejder!$T$2,Medarbejder!$T20,L$7=Medarbejder!$U$2,Medarbejder!$U20)</f>
        <v>0</v>
      </c>
      <c r="M26" s="89" cm="1">
        <f t="array" ref="M26">_xlfn.IFS(M$7=Medarbejder!$O$2,Medarbejder!$O20,M$7=Medarbejder!$P$2,Medarbejder!$P20,M$7=Medarbejder!$Q$2,Medarbejder!$Q20,M$7=Medarbejder!$R$2,Medarbejder!$R20,M$7=Medarbejder!$S$2,Medarbejder!$S20,M$7=Medarbejder!$T$2,Medarbejder!$T20,M$7=Medarbejder!$U$2,Medarbejder!$U20)</f>
        <v>0</v>
      </c>
      <c r="N26" s="89" cm="1">
        <f t="array" ref="N26">_xlfn.IFS(N$7=Medarbejder!$O$2,Medarbejder!$O20,N$7=Medarbejder!$P$2,Medarbejder!$P20,N$7=Medarbejder!$Q$2,Medarbejder!$Q20,N$7=Medarbejder!$R$2,Medarbejder!$R20,N$7=Medarbejder!$S$2,Medarbejder!$S20,N$7=Medarbejder!$T$2,Medarbejder!$T20,N$7=Medarbejder!$U$2,Medarbejder!$U20)</f>
        <v>0</v>
      </c>
      <c r="O26" s="89" cm="1">
        <f t="array" ref="O26">_xlfn.IFS(O$7=Medarbejder!$O$2,Medarbejder!$O20,O$7=Medarbejder!$P$2,Medarbejder!$P20,O$7=Medarbejder!$Q$2,Medarbejder!$Q20,O$7=Medarbejder!$R$2,Medarbejder!$R20,O$7=Medarbejder!$S$2,Medarbejder!$S20,O$7=Medarbejder!$T$2,Medarbejder!$T20,O$7=Medarbejder!$U$2,Medarbejder!$U20)</f>
        <v>0</v>
      </c>
      <c r="P26" s="89" cm="1">
        <f t="array" ref="P26">_xlfn.IFS(P$7=Medarbejder!$O$2,Medarbejder!$O20,P$7=Medarbejder!$P$2,Medarbejder!$P20,P$7=Medarbejder!$Q$2,Medarbejder!$Q20,P$7=Medarbejder!$R$2,Medarbejder!$R20,P$7=Medarbejder!$S$2,Medarbejder!$S20,P$7=Medarbejder!$T$2,Medarbejder!$T20,P$7=Medarbejder!$U$2,Medarbejder!$U20)</f>
        <v>0</v>
      </c>
      <c r="Q26" s="89" cm="1">
        <f t="array" ref="Q26">_xlfn.IFS(Q$7=Medarbejder!$O$2,Medarbejder!$O20,Q$7=Medarbejder!$P$2,Medarbejder!$P20,Q$7=Medarbejder!$Q$2,Medarbejder!$Q20,Q$7=Medarbejder!$R$2,Medarbejder!$R20,Q$7=Medarbejder!$S$2,Medarbejder!$S20,Q$7=Medarbejder!$T$2,Medarbejder!$T20,Q$7=Medarbejder!$U$2,Medarbejder!$U20)</f>
        <v>0</v>
      </c>
      <c r="R26" s="89" cm="1">
        <f t="array" ref="R26">_xlfn.IFS(R$7=Medarbejder!$O$2,Medarbejder!$O20,R$7=Medarbejder!$P$2,Medarbejder!$P20,R$7=Medarbejder!$Q$2,Medarbejder!$Q20,R$7=Medarbejder!$R$2,Medarbejder!$R20,R$7=Medarbejder!$S$2,Medarbejder!$S20,R$7=Medarbejder!$T$2,Medarbejder!$T20,R$7=Medarbejder!$U$2,Medarbejder!$U20)</f>
        <v>0</v>
      </c>
      <c r="S26" s="89" cm="1">
        <f t="array" ref="S26">_xlfn.IFS(S$7=Medarbejder!$O$2,Medarbejder!$O20,S$7=Medarbejder!$P$2,Medarbejder!$P20,S$7=Medarbejder!$Q$2,Medarbejder!$Q20,S$7=Medarbejder!$R$2,Medarbejder!$R20,S$7=Medarbejder!$S$2,Medarbejder!$S20,S$7=Medarbejder!$T$2,Medarbejder!$T20,S$7=Medarbejder!$U$2,Medarbejder!$U20)</f>
        <v>0</v>
      </c>
      <c r="T26" s="89" cm="1">
        <f t="array" ref="T26">_xlfn.IFS(T$7=Medarbejder!$O$2,Medarbejder!$O20,T$7=Medarbejder!$P$2,Medarbejder!$P20,T$7=Medarbejder!$Q$2,Medarbejder!$Q20,T$7=Medarbejder!$R$2,Medarbejder!$R20,T$7=Medarbejder!$S$2,Medarbejder!$S20,T$7=Medarbejder!$T$2,Medarbejder!$T20,T$7=Medarbejder!$U$2,Medarbejder!$U20)</f>
        <v>0</v>
      </c>
      <c r="U26" s="89" cm="1">
        <f t="array" ref="U26">_xlfn.IFS(U$7=Medarbejder!$O$2,Medarbejder!$O20,U$7=Medarbejder!$P$2,Medarbejder!$P20,U$7=Medarbejder!$Q$2,Medarbejder!$Q20,U$7=Medarbejder!$R$2,Medarbejder!$R20,U$7=Medarbejder!$S$2,Medarbejder!$S20,U$7=Medarbejder!$T$2,Medarbejder!$T20,U$7=Medarbejder!$U$2,Medarbejder!$U20)</f>
        <v>0</v>
      </c>
      <c r="V26" s="89" cm="1">
        <f t="array" ref="V26">_xlfn.IFS(V$7=Medarbejder!$O$2,Medarbejder!$O20,V$7=Medarbejder!$P$2,Medarbejder!$P20,V$7=Medarbejder!$Q$2,Medarbejder!$Q20,V$7=Medarbejder!$R$2,Medarbejder!$R20,V$7=Medarbejder!$S$2,Medarbejder!$S20,V$7=Medarbejder!$T$2,Medarbejder!$T20,V$7=Medarbejder!$U$2,Medarbejder!$U20)</f>
        <v>0</v>
      </c>
      <c r="W26" s="89" cm="1">
        <f t="array" ref="W26">_xlfn.IFS(W$7=Medarbejder!$O$2,Medarbejder!$O20,W$7=Medarbejder!$P$2,Medarbejder!$P20,W$7=Medarbejder!$Q$2,Medarbejder!$Q20,W$7=Medarbejder!$R$2,Medarbejder!$R20,W$7=Medarbejder!$S$2,Medarbejder!$S20,W$7=Medarbejder!$T$2,Medarbejder!$T20,W$7=Medarbejder!$U$2,Medarbejder!$U20)</f>
        <v>0</v>
      </c>
      <c r="X26" s="89" cm="1">
        <f t="array" ref="X26">_xlfn.IFS(X$7=Medarbejder!$O$2,Medarbejder!$O20,X$7=Medarbejder!$P$2,Medarbejder!$P20,X$7=Medarbejder!$Q$2,Medarbejder!$Q20,X$7=Medarbejder!$R$2,Medarbejder!$R20,X$7=Medarbejder!$S$2,Medarbejder!$S20,X$7=Medarbejder!$T$2,Medarbejder!$T20,X$7=Medarbejder!$U$2,Medarbejder!$U20)</f>
        <v>0</v>
      </c>
      <c r="Y26" s="89" cm="1">
        <f t="array" ref="Y26">_xlfn.IFS(Y$7=Medarbejder!$O$2,Medarbejder!$O20,Y$7=Medarbejder!$P$2,Medarbejder!$P20,Y$7=Medarbejder!$Q$2,Medarbejder!$Q20,Y$7=Medarbejder!$R$2,Medarbejder!$R20,Y$7=Medarbejder!$S$2,Medarbejder!$S20,Y$7=Medarbejder!$T$2,Medarbejder!$T20,Y$7=Medarbejder!$U$2,Medarbejder!$U20)</f>
        <v>0</v>
      </c>
      <c r="Z26" s="89" cm="1">
        <f t="array" ref="Z26">_xlfn.IFS(Z$7=Medarbejder!$O$2,Medarbejder!$O20,Z$7=Medarbejder!$P$2,Medarbejder!$P20,Z$7=Medarbejder!$Q$2,Medarbejder!$Q20,Z$7=Medarbejder!$R$2,Medarbejder!$R20,Z$7=Medarbejder!$S$2,Medarbejder!$S20,Z$7=Medarbejder!$T$2,Medarbejder!$T20,Z$7=Medarbejder!$U$2,Medarbejder!$U20)</f>
        <v>0</v>
      </c>
      <c r="AA26" s="89" cm="1">
        <f t="array" ref="AA26">_xlfn.IFS(AA$7=Medarbejder!$O$2,Medarbejder!$O20,AA$7=Medarbejder!$P$2,Medarbejder!$P20,AA$7=Medarbejder!$Q$2,Medarbejder!$Q20,AA$7=Medarbejder!$R$2,Medarbejder!$R20,AA$7=Medarbejder!$S$2,Medarbejder!$S20,AA$7=Medarbejder!$T$2,Medarbejder!$T20,AA$7=Medarbejder!$U$2,Medarbejder!$U20)</f>
        <v>0</v>
      </c>
      <c r="AB26" s="89" cm="1">
        <f t="array" ref="AB26">_xlfn.IFS(AB$7=Medarbejder!$O$2,Medarbejder!$O20,AB$7=Medarbejder!$P$2,Medarbejder!$P20,AB$7=Medarbejder!$Q$2,Medarbejder!$Q20,AB$7=Medarbejder!$R$2,Medarbejder!$R20,AB$7=Medarbejder!$S$2,Medarbejder!$S20,AB$7=Medarbejder!$T$2,Medarbejder!$T20,AB$7=Medarbejder!$U$2,Medarbejder!$U20)</f>
        <v>0</v>
      </c>
      <c r="AC26" s="89" cm="1">
        <f t="array" ref="AC26">_xlfn.IFS(AC$7=Medarbejder!$O$2,Medarbejder!$O20,AC$7=Medarbejder!$P$2,Medarbejder!$P20,AC$7=Medarbejder!$Q$2,Medarbejder!$Q20,AC$7=Medarbejder!$R$2,Medarbejder!$R20,AC$7=Medarbejder!$S$2,Medarbejder!$S20,AC$7=Medarbejder!$T$2,Medarbejder!$T20,AC$7=Medarbejder!$U$2,Medarbejder!$U20)</f>
        <v>0</v>
      </c>
      <c r="AD26" s="89" cm="1">
        <f t="array" ref="AD26">_xlfn.IFS(AD$7=Medarbejder!$O$2,Medarbejder!$O20,AD$7=Medarbejder!$P$2,Medarbejder!$P20,AD$7=Medarbejder!$Q$2,Medarbejder!$Q20,AD$7=Medarbejder!$R$2,Medarbejder!$R20,AD$7=Medarbejder!$S$2,Medarbejder!$S20,AD$7=Medarbejder!$T$2,Medarbejder!$T20,AD$7=Medarbejder!$U$2,Medarbejder!$U20)</f>
        <v>0</v>
      </c>
      <c r="AE26" s="89" cm="1">
        <f t="array" ref="AE26">_xlfn.IFS(AE$7=Medarbejder!$O$2,Medarbejder!$O20,AE$7=Medarbejder!$P$2,Medarbejder!$P20,AE$7=Medarbejder!$Q$2,Medarbejder!$Q20,AE$7=Medarbejder!$R$2,Medarbejder!$R20,AE$7=Medarbejder!$S$2,Medarbejder!$S20,AE$7=Medarbejder!$T$2,Medarbejder!$T20,AE$7=Medarbejder!$U$2,Medarbejder!$U20)</f>
        <v>0</v>
      </c>
      <c r="AF26" s="89" cm="1">
        <f t="array" ref="AF26">_xlfn.IFS(AF$7=Medarbejder!$O$2,Medarbejder!$O20,AF$7=Medarbejder!$P$2,Medarbejder!$P20,AF$7=Medarbejder!$Q$2,Medarbejder!$Q20,AF$7=Medarbejder!$R$2,Medarbejder!$R20,AF$7=Medarbejder!$S$2,Medarbejder!$S20,AF$7=Medarbejder!$T$2,Medarbejder!$T20,AF$7=Medarbejder!$U$2,Medarbejder!$U20)</f>
        <v>0</v>
      </c>
      <c r="AG26" s="89" cm="1">
        <f t="array" ref="AG26">_xlfn.IFS(AG$7=Medarbejder!$O$2,Medarbejder!$O20,AG$7=Medarbejder!$P$2,Medarbejder!$P20,AG$7=Medarbejder!$Q$2,Medarbejder!$Q20,AG$7=Medarbejder!$R$2,Medarbejder!$R20,AG$7=Medarbejder!$S$2,Medarbejder!$S20,AG$7=Medarbejder!$T$2,Medarbejder!$T20,AG$7=Medarbejder!$U$2,Medarbejder!$U20)</f>
        <v>0</v>
      </c>
      <c r="AH26" s="89" cm="1">
        <f t="array" ref="AH26">_xlfn.IFS(AH$7=Medarbejder!$O$2,Medarbejder!$O20,AH$7=Medarbejder!$P$2,Medarbejder!$P20,AH$7=Medarbejder!$Q$2,Medarbejder!$Q20,AH$7=Medarbejder!$R$2,Medarbejder!$R20,AH$7=Medarbejder!$S$2,Medarbejder!$S20,AH$7=Medarbejder!$T$2,Medarbejder!$T20,AH$7=Medarbejder!$U$2,Medarbejder!$U20)</f>
        <v>0</v>
      </c>
      <c r="AI26" s="5">
        <f t="shared" si="2"/>
        <v>0</v>
      </c>
      <c r="AJ26" s="90">
        <f>SUMIF($D$7:$AH$7,Medarbejder!$U$2,$D26:$AH26)</f>
        <v>0</v>
      </c>
      <c r="AK26" s="5">
        <f t="shared" si="3"/>
        <v>0</v>
      </c>
      <c r="AL26" s="5">
        <f t="shared" si="4"/>
        <v>0</v>
      </c>
      <c r="AM26" s="5">
        <f t="shared" si="5"/>
        <v>0</v>
      </c>
      <c r="AN26" s="5">
        <f t="shared" si="6"/>
        <v>0</v>
      </c>
      <c r="AO26" s="5">
        <f t="shared" si="7"/>
        <v>0</v>
      </c>
      <c r="AP26" s="5">
        <f t="shared" si="8"/>
        <v>0</v>
      </c>
      <c r="AQ26" s="54">
        <f>Medarbejder!F20</f>
        <v>0</v>
      </c>
      <c r="AR26" s="54">
        <f t="shared" si="9"/>
        <v>0</v>
      </c>
    </row>
    <row r="27" spans="1:44" ht="30" customHeight="1" x14ac:dyDescent="0.25">
      <c r="A27" s="25">
        <f>Medarbejder!$B21</f>
        <v>0</v>
      </c>
      <c r="B27" s="26">
        <f>Medarbejder!$A21</f>
        <v>0</v>
      </c>
      <c r="C27" s="25" t="str">
        <f>Medarbejder!$C21</f>
        <v>Timelønnet</v>
      </c>
      <c r="D27" s="89" cm="1">
        <f t="array" ref="D27">_xlfn.IFS(D$7=Medarbejder!$O$2,Medarbejder!$O21,D$7=Medarbejder!$P$2,Medarbejder!$P21,D$7=Medarbejder!$Q$2,Medarbejder!$Q21,D$7=Medarbejder!$R$2,Medarbejder!$R21,D$7=Medarbejder!$S$2,Medarbejder!$S21,D$7=Medarbejder!$T$2,Medarbejder!$T21,D$7=Medarbejder!$U$2,Medarbejder!$U21)</f>
        <v>0</v>
      </c>
      <c r="E27" s="89" cm="1">
        <f t="array" ref="E27">_xlfn.IFS(E$7=Medarbejder!$O$2,Medarbejder!$O21,E$7=Medarbejder!$P$2,Medarbejder!$P21,E$7=Medarbejder!$Q$2,Medarbejder!$Q21,E$7=Medarbejder!$R$2,Medarbejder!$R21,E$7=Medarbejder!$S$2,Medarbejder!$S21,E$7=Medarbejder!$T$2,Medarbejder!$T21,E$7=Medarbejder!$U$2,Medarbejder!$U21)</f>
        <v>0</v>
      </c>
      <c r="F27" s="89" cm="1">
        <f t="array" ref="F27">_xlfn.IFS(F$7=Medarbejder!$O$2,Medarbejder!$O21,F$7=Medarbejder!$P$2,Medarbejder!$P21,F$7=Medarbejder!$Q$2,Medarbejder!$Q21,F$7=Medarbejder!$R$2,Medarbejder!$R21,F$7=Medarbejder!$S$2,Medarbejder!$S21,F$7=Medarbejder!$T$2,Medarbejder!$T21,F$7=Medarbejder!$U$2,Medarbejder!$U21)</f>
        <v>0</v>
      </c>
      <c r="G27" s="89" cm="1">
        <f t="array" ref="G27">_xlfn.IFS(G$7=Medarbejder!$O$2,Medarbejder!$O21,G$7=Medarbejder!$P$2,Medarbejder!$P21,G$7=Medarbejder!$Q$2,Medarbejder!$Q21,G$7=Medarbejder!$R$2,Medarbejder!$R21,G$7=Medarbejder!$S$2,Medarbejder!$S21,G$7=Medarbejder!$T$2,Medarbejder!$T21,G$7=Medarbejder!$U$2,Medarbejder!$U21)</f>
        <v>0</v>
      </c>
      <c r="H27" s="89" cm="1">
        <f t="array" ref="H27">_xlfn.IFS(H$7=Medarbejder!$O$2,Medarbejder!$O21,H$7=Medarbejder!$P$2,Medarbejder!$P21,H$7=Medarbejder!$Q$2,Medarbejder!$Q21,H$7=Medarbejder!$R$2,Medarbejder!$R21,H$7=Medarbejder!$S$2,Medarbejder!$S21,H$7=Medarbejder!$T$2,Medarbejder!$T21,H$7=Medarbejder!$U$2,Medarbejder!$U21)</f>
        <v>0</v>
      </c>
      <c r="I27" s="89" cm="1">
        <f t="array" ref="I27">_xlfn.IFS(I$7=Medarbejder!$O$2,Medarbejder!$O21,I$7=Medarbejder!$P$2,Medarbejder!$P21,I$7=Medarbejder!$Q$2,Medarbejder!$Q21,I$7=Medarbejder!$R$2,Medarbejder!$R21,I$7=Medarbejder!$S$2,Medarbejder!$S21,I$7=Medarbejder!$T$2,Medarbejder!$T21,I$7=Medarbejder!$U$2,Medarbejder!$U21)</f>
        <v>0</v>
      </c>
      <c r="J27" s="89" cm="1">
        <f t="array" ref="J27">_xlfn.IFS(J$7=Medarbejder!$O$2,Medarbejder!$O21,J$7=Medarbejder!$P$2,Medarbejder!$P21,J$7=Medarbejder!$Q$2,Medarbejder!$Q21,J$7=Medarbejder!$R$2,Medarbejder!$R21,J$7=Medarbejder!$S$2,Medarbejder!$S21,J$7=Medarbejder!$T$2,Medarbejder!$T21,J$7=Medarbejder!$U$2,Medarbejder!$U21)</f>
        <v>0</v>
      </c>
      <c r="K27" s="89" cm="1">
        <f t="array" ref="K27">_xlfn.IFS(K$7=Medarbejder!$O$2,Medarbejder!$O21,K$7=Medarbejder!$P$2,Medarbejder!$P21,K$7=Medarbejder!$Q$2,Medarbejder!$Q21,K$7=Medarbejder!$R$2,Medarbejder!$R21,K$7=Medarbejder!$S$2,Medarbejder!$S21,K$7=Medarbejder!$T$2,Medarbejder!$T21,K$7=Medarbejder!$U$2,Medarbejder!$U21)</f>
        <v>0</v>
      </c>
      <c r="L27" s="89" cm="1">
        <f t="array" ref="L27">_xlfn.IFS(L$7=Medarbejder!$O$2,Medarbejder!$O21,L$7=Medarbejder!$P$2,Medarbejder!$P21,L$7=Medarbejder!$Q$2,Medarbejder!$Q21,L$7=Medarbejder!$R$2,Medarbejder!$R21,L$7=Medarbejder!$S$2,Medarbejder!$S21,L$7=Medarbejder!$T$2,Medarbejder!$T21,L$7=Medarbejder!$U$2,Medarbejder!$U21)</f>
        <v>0</v>
      </c>
      <c r="M27" s="89" cm="1">
        <f t="array" ref="M27">_xlfn.IFS(M$7=Medarbejder!$O$2,Medarbejder!$O21,M$7=Medarbejder!$P$2,Medarbejder!$P21,M$7=Medarbejder!$Q$2,Medarbejder!$Q21,M$7=Medarbejder!$R$2,Medarbejder!$R21,M$7=Medarbejder!$S$2,Medarbejder!$S21,M$7=Medarbejder!$T$2,Medarbejder!$T21,M$7=Medarbejder!$U$2,Medarbejder!$U21)</f>
        <v>0</v>
      </c>
      <c r="N27" s="89" cm="1">
        <f t="array" ref="N27">_xlfn.IFS(N$7=Medarbejder!$O$2,Medarbejder!$O21,N$7=Medarbejder!$P$2,Medarbejder!$P21,N$7=Medarbejder!$Q$2,Medarbejder!$Q21,N$7=Medarbejder!$R$2,Medarbejder!$R21,N$7=Medarbejder!$S$2,Medarbejder!$S21,N$7=Medarbejder!$T$2,Medarbejder!$T21,N$7=Medarbejder!$U$2,Medarbejder!$U21)</f>
        <v>0</v>
      </c>
      <c r="O27" s="89" cm="1">
        <f t="array" ref="O27">_xlfn.IFS(O$7=Medarbejder!$O$2,Medarbejder!$O21,O$7=Medarbejder!$P$2,Medarbejder!$P21,O$7=Medarbejder!$Q$2,Medarbejder!$Q21,O$7=Medarbejder!$R$2,Medarbejder!$R21,O$7=Medarbejder!$S$2,Medarbejder!$S21,O$7=Medarbejder!$T$2,Medarbejder!$T21,O$7=Medarbejder!$U$2,Medarbejder!$U21)</f>
        <v>0</v>
      </c>
      <c r="P27" s="89" cm="1">
        <f t="array" ref="P27">_xlfn.IFS(P$7=Medarbejder!$O$2,Medarbejder!$O21,P$7=Medarbejder!$P$2,Medarbejder!$P21,P$7=Medarbejder!$Q$2,Medarbejder!$Q21,P$7=Medarbejder!$R$2,Medarbejder!$R21,P$7=Medarbejder!$S$2,Medarbejder!$S21,P$7=Medarbejder!$T$2,Medarbejder!$T21,P$7=Medarbejder!$U$2,Medarbejder!$U21)</f>
        <v>0</v>
      </c>
      <c r="Q27" s="89" cm="1">
        <f t="array" ref="Q27">_xlfn.IFS(Q$7=Medarbejder!$O$2,Medarbejder!$O21,Q$7=Medarbejder!$P$2,Medarbejder!$P21,Q$7=Medarbejder!$Q$2,Medarbejder!$Q21,Q$7=Medarbejder!$R$2,Medarbejder!$R21,Q$7=Medarbejder!$S$2,Medarbejder!$S21,Q$7=Medarbejder!$T$2,Medarbejder!$T21,Q$7=Medarbejder!$U$2,Medarbejder!$U21)</f>
        <v>0</v>
      </c>
      <c r="R27" s="89" cm="1">
        <f t="array" ref="R27">_xlfn.IFS(R$7=Medarbejder!$O$2,Medarbejder!$O21,R$7=Medarbejder!$P$2,Medarbejder!$P21,R$7=Medarbejder!$Q$2,Medarbejder!$Q21,R$7=Medarbejder!$R$2,Medarbejder!$R21,R$7=Medarbejder!$S$2,Medarbejder!$S21,R$7=Medarbejder!$T$2,Medarbejder!$T21,R$7=Medarbejder!$U$2,Medarbejder!$U21)</f>
        <v>0</v>
      </c>
      <c r="S27" s="89" cm="1">
        <f t="array" ref="S27">_xlfn.IFS(S$7=Medarbejder!$O$2,Medarbejder!$O21,S$7=Medarbejder!$P$2,Medarbejder!$P21,S$7=Medarbejder!$Q$2,Medarbejder!$Q21,S$7=Medarbejder!$R$2,Medarbejder!$R21,S$7=Medarbejder!$S$2,Medarbejder!$S21,S$7=Medarbejder!$T$2,Medarbejder!$T21,S$7=Medarbejder!$U$2,Medarbejder!$U21)</f>
        <v>0</v>
      </c>
      <c r="T27" s="89" cm="1">
        <f t="array" ref="T27">_xlfn.IFS(T$7=Medarbejder!$O$2,Medarbejder!$O21,T$7=Medarbejder!$P$2,Medarbejder!$P21,T$7=Medarbejder!$Q$2,Medarbejder!$Q21,T$7=Medarbejder!$R$2,Medarbejder!$R21,T$7=Medarbejder!$S$2,Medarbejder!$S21,T$7=Medarbejder!$T$2,Medarbejder!$T21,T$7=Medarbejder!$U$2,Medarbejder!$U21)</f>
        <v>0</v>
      </c>
      <c r="U27" s="89" cm="1">
        <f t="array" ref="U27">_xlfn.IFS(U$7=Medarbejder!$O$2,Medarbejder!$O21,U$7=Medarbejder!$P$2,Medarbejder!$P21,U$7=Medarbejder!$Q$2,Medarbejder!$Q21,U$7=Medarbejder!$R$2,Medarbejder!$R21,U$7=Medarbejder!$S$2,Medarbejder!$S21,U$7=Medarbejder!$T$2,Medarbejder!$T21,U$7=Medarbejder!$U$2,Medarbejder!$U21)</f>
        <v>0</v>
      </c>
      <c r="V27" s="89" cm="1">
        <f t="array" ref="V27">_xlfn.IFS(V$7=Medarbejder!$O$2,Medarbejder!$O21,V$7=Medarbejder!$P$2,Medarbejder!$P21,V$7=Medarbejder!$Q$2,Medarbejder!$Q21,V$7=Medarbejder!$R$2,Medarbejder!$R21,V$7=Medarbejder!$S$2,Medarbejder!$S21,V$7=Medarbejder!$T$2,Medarbejder!$T21,V$7=Medarbejder!$U$2,Medarbejder!$U21)</f>
        <v>0</v>
      </c>
      <c r="W27" s="89" cm="1">
        <f t="array" ref="W27">_xlfn.IFS(W$7=Medarbejder!$O$2,Medarbejder!$O21,W$7=Medarbejder!$P$2,Medarbejder!$P21,W$7=Medarbejder!$Q$2,Medarbejder!$Q21,W$7=Medarbejder!$R$2,Medarbejder!$R21,W$7=Medarbejder!$S$2,Medarbejder!$S21,W$7=Medarbejder!$T$2,Medarbejder!$T21,W$7=Medarbejder!$U$2,Medarbejder!$U21)</f>
        <v>0</v>
      </c>
      <c r="X27" s="89" cm="1">
        <f t="array" ref="X27">_xlfn.IFS(X$7=Medarbejder!$O$2,Medarbejder!$O21,X$7=Medarbejder!$P$2,Medarbejder!$P21,X$7=Medarbejder!$Q$2,Medarbejder!$Q21,X$7=Medarbejder!$R$2,Medarbejder!$R21,X$7=Medarbejder!$S$2,Medarbejder!$S21,X$7=Medarbejder!$T$2,Medarbejder!$T21,X$7=Medarbejder!$U$2,Medarbejder!$U21)</f>
        <v>0</v>
      </c>
      <c r="Y27" s="89" cm="1">
        <f t="array" ref="Y27">_xlfn.IFS(Y$7=Medarbejder!$O$2,Medarbejder!$O21,Y$7=Medarbejder!$P$2,Medarbejder!$P21,Y$7=Medarbejder!$Q$2,Medarbejder!$Q21,Y$7=Medarbejder!$R$2,Medarbejder!$R21,Y$7=Medarbejder!$S$2,Medarbejder!$S21,Y$7=Medarbejder!$T$2,Medarbejder!$T21,Y$7=Medarbejder!$U$2,Medarbejder!$U21)</f>
        <v>0</v>
      </c>
      <c r="Z27" s="89" cm="1">
        <f t="array" ref="Z27">_xlfn.IFS(Z$7=Medarbejder!$O$2,Medarbejder!$O21,Z$7=Medarbejder!$P$2,Medarbejder!$P21,Z$7=Medarbejder!$Q$2,Medarbejder!$Q21,Z$7=Medarbejder!$R$2,Medarbejder!$R21,Z$7=Medarbejder!$S$2,Medarbejder!$S21,Z$7=Medarbejder!$T$2,Medarbejder!$T21,Z$7=Medarbejder!$U$2,Medarbejder!$U21)</f>
        <v>0</v>
      </c>
      <c r="AA27" s="89" cm="1">
        <f t="array" ref="AA27">_xlfn.IFS(AA$7=Medarbejder!$O$2,Medarbejder!$O21,AA$7=Medarbejder!$P$2,Medarbejder!$P21,AA$7=Medarbejder!$Q$2,Medarbejder!$Q21,AA$7=Medarbejder!$R$2,Medarbejder!$R21,AA$7=Medarbejder!$S$2,Medarbejder!$S21,AA$7=Medarbejder!$T$2,Medarbejder!$T21,AA$7=Medarbejder!$U$2,Medarbejder!$U21)</f>
        <v>0</v>
      </c>
      <c r="AB27" s="89" cm="1">
        <f t="array" ref="AB27">_xlfn.IFS(AB$7=Medarbejder!$O$2,Medarbejder!$O21,AB$7=Medarbejder!$P$2,Medarbejder!$P21,AB$7=Medarbejder!$Q$2,Medarbejder!$Q21,AB$7=Medarbejder!$R$2,Medarbejder!$R21,AB$7=Medarbejder!$S$2,Medarbejder!$S21,AB$7=Medarbejder!$T$2,Medarbejder!$T21,AB$7=Medarbejder!$U$2,Medarbejder!$U21)</f>
        <v>0</v>
      </c>
      <c r="AC27" s="89" cm="1">
        <f t="array" ref="AC27">_xlfn.IFS(AC$7=Medarbejder!$O$2,Medarbejder!$O21,AC$7=Medarbejder!$P$2,Medarbejder!$P21,AC$7=Medarbejder!$Q$2,Medarbejder!$Q21,AC$7=Medarbejder!$R$2,Medarbejder!$R21,AC$7=Medarbejder!$S$2,Medarbejder!$S21,AC$7=Medarbejder!$T$2,Medarbejder!$T21,AC$7=Medarbejder!$U$2,Medarbejder!$U21)</f>
        <v>0</v>
      </c>
      <c r="AD27" s="89" cm="1">
        <f t="array" ref="AD27">_xlfn.IFS(AD$7=Medarbejder!$O$2,Medarbejder!$O21,AD$7=Medarbejder!$P$2,Medarbejder!$P21,AD$7=Medarbejder!$Q$2,Medarbejder!$Q21,AD$7=Medarbejder!$R$2,Medarbejder!$R21,AD$7=Medarbejder!$S$2,Medarbejder!$S21,AD$7=Medarbejder!$T$2,Medarbejder!$T21,AD$7=Medarbejder!$U$2,Medarbejder!$U21)</f>
        <v>0</v>
      </c>
      <c r="AE27" s="89" cm="1">
        <f t="array" ref="AE27">_xlfn.IFS(AE$7=Medarbejder!$O$2,Medarbejder!$O21,AE$7=Medarbejder!$P$2,Medarbejder!$P21,AE$7=Medarbejder!$Q$2,Medarbejder!$Q21,AE$7=Medarbejder!$R$2,Medarbejder!$R21,AE$7=Medarbejder!$S$2,Medarbejder!$S21,AE$7=Medarbejder!$T$2,Medarbejder!$T21,AE$7=Medarbejder!$U$2,Medarbejder!$U21)</f>
        <v>0</v>
      </c>
      <c r="AF27" s="89" cm="1">
        <f t="array" ref="AF27">_xlfn.IFS(AF$7=Medarbejder!$O$2,Medarbejder!$O21,AF$7=Medarbejder!$P$2,Medarbejder!$P21,AF$7=Medarbejder!$Q$2,Medarbejder!$Q21,AF$7=Medarbejder!$R$2,Medarbejder!$R21,AF$7=Medarbejder!$S$2,Medarbejder!$S21,AF$7=Medarbejder!$T$2,Medarbejder!$T21,AF$7=Medarbejder!$U$2,Medarbejder!$U21)</f>
        <v>0</v>
      </c>
      <c r="AG27" s="89" cm="1">
        <f t="array" ref="AG27">_xlfn.IFS(AG$7=Medarbejder!$O$2,Medarbejder!$O21,AG$7=Medarbejder!$P$2,Medarbejder!$P21,AG$7=Medarbejder!$Q$2,Medarbejder!$Q21,AG$7=Medarbejder!$R$2,Medarbejder!$R21,AG$7=Medarbejder!$S$2,Medarbejder!$S21,AG$7=Medarbejder!$T$2,Medarbejder!$T21,AG$7=Medarbejder!$U$2,Medarbejder!$U21)</f>
        <v>0</v>
      </c>
      <c r="AH27" s="89" cm="1">
        <f t="array" ref="AH27">_xlfn.IFS(AH$7=Medarbejder!$O$2,Medarbejder!$O21,AH$7=Medarbejder!$P$2,Medarbejder!$P21,AH$7=Medarbejder!$Q$2,Medarbejder!$Q21,AH$7=Medarbejder!$R$2,Medarbejder!$R21,AH$7=Medarbejder!$S$2,Medarbejder!$S21,AH$7=Medarbejder!$T$2,Medarbejder!$T21,AH$7=Medarbejder!$U$2,Medarbejder!$U21)</f>
        <v>0</v>
      </c>
      <c r="AI27" s="5">
        <f t="shared" si="2"/>
        <v>0</v>
      </c>
      <c r="AJ27" s="90">
        <f>SUMIF($D$7:$AH$7,Medarbejder!$U$2,$D27:$AH27)</f>
        <v>0</v>
      </c>
      <c r="AK27" s="5">
        <f t="shared" si="3"/>
        <v>0</v>
      </c>
      <c r="AL27" s="5">
        <f t="shared" si="4"/>
        <v>0</v>
      </c>
      <c r="AM27" s="5">
        <f t="shared" si="5"/>
        <v>0</v>
      </c>
      <c r="AN27" s="5">
        <f t="shared" si="6"/>
        <v>0</v>
      </c>
      <c r="AO27" s="5">
        <f t="shared" si="7"/>
        <v>0</v>
      </c>
      <c r="AP27" s="5">
        <f t="shared" si="8"/>
        <v>0</v>
      </c>
      <c r="AQ27" s="54">
        <f>Medarbejder!F21</f>
        <v>0</v>
      </c>
      <c r="AR27" s="54">
        <f t="shared" si="9"/>
        <v>0</v>
      </c>
    </row>
    <row r="28" spans="1:44" ht="30" customHeight="1" x14ac:dyDescent="0.25">
      <c r="A28" s="24">
        <f>Medarbejder!$B22</f>
        <v>0</v>
      </c>
      <c r="B28" s="27">
        <f>Medarbejder!$A22</f>
        <v>0</v>
      </c>
      <c r="C28" s="25" t="str">
        <f>Medarbejder!$C22</f>
        <v>Timelønnet</v>
      </c>
      <c r="D28" s="89" cm="1">
        <f t="array" ref="D28">_xlfn.IFS(D$7=Medarbejder!$O$2,Medarbejder!$O22,D$7=Medarbejder!$P$2,Medarbejder!$P22,D$7=Medarbejder!$Q$2,Medarbejder!$Q22,D$7=Medarbejder!$R$2,Medarbejder!$R22,D$7=Medarbejder!$S$2,Medarbejder!$S22,D$7=Medarbejder!$T$2,Medarbejder!$T22,D$7=Medarbejder!$U$2,Medarbejder!$U22)</f>
        <v>0</v>
      </c>
      <c r="E28" s="89" cm="1">
        <f t="array" ref="E28">_xlfn.IFS(E$7=Medarbejder!$O$2,Medarbejder!$O22,E$7=Medarbejder!$P$2,Medarbejder!$P22,E$7=Medarbejder!$Q$2,Medarbejder!$Q22,E$7=Medarbejder!$R$2,Medarbejder!$R22,E$7=Medarbejder!$S$2,Medarbejder!$S22,E$7=Medarbejder!$T$2,Medarbejder!$T22,E$7=Medarbejder!$U$2,Medarbejder!$U22)</f>
        <v>0</v>
      </c>
      <c r="F28" s="89" cm="1">
        <f t="array" ref="F28">_xlfn.IFS(F$7=Medarbejder!$O$2,Medarbejder!$O22,F$7=Medarbejder!$P$2,Medarbejder!$P22,F$7=Medarbejder!$Q$2,Medarbejder!$Q22,F$7=Medarbejder!$R$2,Medarbejder!$R22,F$7=Medarbejder!$S$2,Medarbejder!$S22,F$7=Medarbejder!$T$2,Medarbejder!$T22,F$7=Medarbejder!$U$2,Medarbejder!$U22)</f>
        <v>0</v>
      </c>
      <c r="G28" s="89" cm="1">
        <f t="array" ref="G28">_xlfn.IFS(G$7=Medarbejder!$O$2,Medarbejder!$O22,G$7=Medarbejder!$P$2,Medarbejder!$P22,G$7=Medarbejder!$Q$2,Medarbejder!$Q22,G$7=Medarbejder!$R$2,Medarbejder!$R22,G$7=Medarbejder!$S$2,Medarbejder!$S22,G$7=Medarbejder!$T$2,Medarbejder!$T22,G$7=Medarbejder!$U$2,Medarbejder!$U22)</f>
        <v>0</v>
      </c>
      <c r="H28" s="89" cm="1">
        <f t="array" ref="H28">_xlfn.IFS(H$7=Medarbejder!$O$2,Medarbejder!$O22,H$7=Medarbejder!$P$2,Medarbejder!$P22,H$7=Medarbejder!$Q$2,Medarbejder!$Q22,H$7=Medarbejder!$R$2,Medarbejder!$R22,H$7=Medarbejder!$S$2,Medarbejder!$S22,H$7=Medarbejder!$T$2,Medarbejder!$T22,H$7=Medarbejder!$U$2,Medarbejder!$U22)</f>
        <v>0</v>
      </c>
      <c r="I28" s="89" cm="1">
        <f t="array" ref="I28">_xlfn.IFS(I$7=Medarbejder!$O$2,Medarbejder!$O22,I$7=Medarbejder!$P$2,Medarbejder!$P22,I$7=Medarbejder!$Q$2,Medarbejder!$Q22,I$7=Medarbejder!$R$2,Medarbejder!$R22,I$7=Medarbejder!$S$2,Medarbejder!$S22,I$7=Medarbejder!$T$2,Medarbejder!$T22,I$7=Medarbejder!$U$2,Medarbejder!$U22)</f>
        <v>0</v>
      </c>
      <c r="J28" s="89" cm="1">
        <f t="array" ref="J28">_xlfn.IFS(J$7=Medarbejder!$O$2,Medarbejder!$O22,J$7=Medarbejder!$P$2,Medarbejder!$P22,J$7=Medarbejder!$Q$2,Medarbejder!$Q22,J$7=Medarbejder!$R$2,Medarbejder!$R22,J$7=Medarbejder!$S$2,Medarbejder!$S22,J$7=Medarbejder!$T$2,Medarbejder!$T22,J$7=Medarbejder!$U$2,Medarbejder!$U22)</f>
        <v>0</v>
      </c>
      <c r="K28" s="89" cm="1">
        <f t="array" ref="K28">_xlfn.IFS(K$7=Medarbejder!$O$2,Medarbejder!$O22,K$7=Medarbejder!$P$2,Medarbejder!$P22,K$7=Medarbejder!$Q$2,Medarbejder!$Q22,K$7=Medarbejder!$R$2,Medarbejder!$R22,K$7=Medarbejder!$S$2,Medarbejder!$S22,K$7=Medarbejder!$T$2,Medarbejder!$T22,K$7=Medarbejder!$U$2,Medarbejder!$U22)</f>
        <v>0</v>
      </c>
      <c r="L28" s="89" cm="1">
        <f t="array" ref="L28">_xlfn.IFS(L$7=Medarbejder!$O$2,Medarbejder!$O22,L$7=Medarbejder!$P$2,Medarbejder!$P22,L$7=Medarbejder!$Q$2,Medarbejder!$Q22,L$7=Medarbejder!$R$2,Medarbejder!$R22,L$7=Medarbejder!$S$2,Medarbejder!$S22,L$7=Medarbejder!$T$2,Medarbejder!$T22,L$7=Medarbejder!$U$2,Medarbejder!$U22)</f>
        <v>0</v>
      </c>
      <c r="M28" s="89" cm="1">
        <f t="array" ref="M28">_xlfn.IFS(M$7=Medarbejder!$O$2,Medarbejder!$O22,M$7=Medarbejder!$P$2,Medarbejder!$P22,M$7=Medarbejder!$Q$2,Medarbejder!$Q22,M$7=Medarbejder!$R$2,Medarbejder!$R22,M$7=Medarbejder!$S$2,Medarbejder!$S22,M$7=Medarbejder!$T$2,Medarbejder!$T22,M$7=Medarbejder!$U$2,Medarbejder!$U22)</f>
        <v>0</v>
      </c>
      <c r="N28" s="89" cm="1">
        <f t="array" ref="N28">_xlfn.IFS(N$7=Medarbejder!$O$2,Medarbejder!$O22,N$7=Medarbejder!$P$2,Medarbejder!$P22,N$7=Medarbejder!$Q$2,Medarbejder!$Q22,N$7=Medarbejder!$R$2,Medarbejder!$R22,N$7=Medarbejder!$S$2,Medarbejder!$S22,N$7=Medarbejder!$T$2,Medarbejder!$T22,N$7=Medarbejder!$U$2,Medarbejder!$U22)</f>
        <v>0</v>
      </c>
      <c r="O28" s="89" cm="1">
        <f t="array" ref="O28">_xlfn.IFS(O$7=Medarbejder!$O$2,Medarbejder!$O22,O$7=Medarbejder!$P$2,Medarbejder!$P22,O$7=Medarbejder!$Q$2,Medarbejder!$Q22,O$7=Medarbejder!$R$2,Medarbejder!$R22,O$7=Medarbejder!$S$2,Medarbejder!$S22,O$7=Medarbejder!$T$2,Medarbejder!$T22,O$7=Medarbejder!$U$2,Medarbejder!$U22)</f>
        <v>0</v>
      </c>
      <c r="P28" s="89" cm="1">
        <f t="array" ref="P28">_xlfn.IFS(P$7=Medarbejder!$O$2,Medarbejder!$O22,P$7=Medarbejder!$P$2,Medarbejder!$P22,P$7=Medarbejder!$Q$2,Medarbejder!$Q22,P$7=Medarbejder!$R$2,Medarbejder!$R22,P$7=Medarbejder!$S$2,Medarbejder!$S22,P$7=Medarbejder!$T$2,Medarbejder!$T22,P$7=Medarbejder!$U$2,Medarbejder!$U22)</f>
        <v>0</v>
      </c>
      <c r="Q28" s="89" cm="1">
        <f t="array" ref="Q28">_xlfn.IFS(Q$7=Medarbejder!$O$2,Medarbejder!$O22,Q$7=Medarbejder!$P$2,Medarbejder!$P22,Q$7=Medarbejder!$Q$2,Medarbejder!$Q22,Q$7=Medarbejder!$R$2,Medarbejder!$R22,Q$7=Medarbejder!$S$2,Medarbejder!$S22,Q$7=Medarbejder!$T$2,Medarbejder!$T22,Q$7=Medarbejder!$U$2,Medarbejder!$U22)</f>
        <v>0</v>
      </c>
      <c r="R28" s="89" cm="1">
        <f t="array" ref="R28">_xlfn.IFS(R$7=Medarbejder!$O$2,Medarbejder!$O22,R$7=Medarbejder!$P$2,Medarbejder!$P22,R$7=Medarbejder!$Q$2,Medarbejder!$Q22,R$7=Medarbejder!$R$2,Medarbejder!$R22,R$7=Medarbejder!$S$2,Medarbejder!$S22,R$7=Medarbejder!$T$2,Medarbejder!$T22,R$7=Medarbejder!$U$2,Medarbejder!$U22)</f>
        <v>0</v>
      </c>
      <c r="S28" s="89" cm="1">
        <f t="array" ref="S28">_xlfn.IFS(S$7=Medarbejder!$O$2,Medarbejder!$O22,S$7=Medarbejder!$P$2,Medarbejder!$P22,S$7=Medarbejder!$Q$2,Medarbejder!$Q22,S$7=Medarbejder!$R$2,Medarbejder!$R22,S$7=Medarbejder!$S$2,Medarbejder!$S22,S$7=Medarbejder!$T$2,Medarbejder!$T22,S$7=Medarbejder!$U$2,Medarbejder!$U22)</f>
        <v>0</v>
      </c>
      <c r="T28" s="89" cm="1">
        <f t="array" ref="T28">_xlfn.IFS(T$7=Medarbejder!$O$2,Medarbejder!$O22,T$7=Medarbejder!$P$2,Medarbejder!$P22,T$7=Medarbejder!$Q$2,Medarbejder!$Q22,T$7=Medarbejder!$R$2,Medarbejder!$R22,T$7=Medarbejder!$S$2,Medarbejder!$S22,T$7=Medarbejder!$T$2,Medarbejder!$T22,T$7=Medarbejder!$U$2,Medarbejder!$U22)</f>
        <v>0</v>
      </c>
      <c r="U28" s="89" cm="1">
        <f t="array" ref="U28">_xlfn.IFS(U$7=Medarbejder!$O$2,Medarbejder!$O22,U$7=Medarbejder!$P$2,Medarbejder!$P22,U$7=Medarbejder!$Q$2,Medarbejder!$Q22,U$7=Medarbejder!$R$2,Medarbejder!$R22,U$7=Medarbejder!$S$2,Medarbejder!$S22,U$7=Medarbejder!$T$2,Medarbejder!$T22,U$7=Medarbejder!$U$2,Medarbejder!$U22)</f>
        <v>0</v>
      </c>
      <c r="V28" s="89" cm="1">
        <f t="array" ref="V28">_xlfn.IFS(V$7=Medarbejder!$O$2,Medarbejder!$O22,V$7=Medarbejder!$P$2,Medarbejder!$P22,V$7=Medarbejder!$Q$2,Medarbejder!$Q22,V$7=Medarbejder!$R$2,Medarbejder!$R22,V$7=Medarbejder!$S$2,Medarbejder!$S22,V$7=Medarbejder!$T$2,Medarbejder!$T22,V$7=Medarbejder!$U$2,Medarbejder!$U22)</f>
        <v>0</v>
      </c>
      <c r="W28" s="89" cm="1">
        <f t="array" ref="W28">_xlfn.IFS(W$7=Medarbejder!$O$2,Medarbejder!$O22,W$7=Medarbejder!$P$2,Medarbejder!$P22,W$7=Medarbejder!$Q$2,Medarbejder!$Q22,W$7=Medarbejder!$R$2,Medarbejder!$R22,W$7=Medarbejder!$S$2,Medarbejder!$S22,W$7=Medarbejder!$T$2,Medarbejder!$T22,W$7=Medarbejder!$U$2,Medarbejder!$U22)</f>
        <v>0</v>
      </c>
      <c r="X28" s="89" cm="1">
        <f t="array" ref="X28">_xlfn.IFS(X$7=Medarbejder!$O$2,Medarbejder!$O22,X$7=Medarbejder!$P$2,Medarbejder!$P22,X$7=Medarbejder!$Q$2,Medarbejder!$Q22,X$7=Medarbejder!$R$2,Medarbejder!$R22,X$7=Medarbejder!$S$2,Medarbejder!$S22,X$7=Medarbejder!$T$2,Medarbejder!$T22,X$7=Medarbejder!$U$2,Medarbejder!$U22)</f>
        <v>0</v>
      </c>
      <c r="Y28" s="89" cm="1">
        <f t="array" ref="Y28">_xlfn.IFS(Y$7=Medarbejder!$O$2,Medarbejder!$O22,Y$7=Medarbejder!$P$2,Medarbejder!$P22,Y$7=Medarbejder!$Q$2,Medarbejder!$Q22,Y$7=Medarbejder!$R$2,Medarbejder!$R22,Y$7=Medarbejder!$S$2,Medarbejder!$S22,Y$7=Medarbejder!$T$2,Medarbejder!$T22,Y$7=Medarbejder!$U$2,Medarbejder!$U22)</f>
        <v>0</v>
      </c>
      <c r="Z28" s="89" cm="1">
        <f t="array" ref="Z28">_xlfn.IFS(Z$7=Medarbejder!$O$2,Medarbejder!$O22,Z$7=Medarbejder!$P$2,Medarbejder!$P22,Z$7=Medarbejder!$Q$2,Medarbejder!$Q22,Z$7=Medarbejder!$R$2,Medarbejder!$R22,Z$7=Medarbejder!$S$2,Medarbejder!$S22,Z$7=Medarbejder!$T$2,Medarbejder!$T22,Z$7=Medarbejder!$U$2,Medarbejder!$U22)</f>
        <v>0</v>
      </c>
      <c r="AA28" s="89" cm="1">
        <f t="array" ref="AA28">_xlfn.IFS(AA$7=Medarbejder!$O$2,Medarbejder!$O22,AA$7=Medarbejder!$P$2,Medarbejder!$P22,AA$7=Medarbejder!$Q$2,Medarbejder!$Q22,AA$7=Medarbejder!$R$2,Medarbejder!$R22,AA$7=Medarbejder!$S$2,Medarbejder!$S22,AA$7=Medarbejder!$T$2,Medarbejder!$T22,AA$7=Medarbejder!$U$2,Medarbejder!$U22)</f>
        <v>0</v>
      </c>
      <c r="AB28" s="89" cm="1">
        <f t="array" ref="AB28">_xlfn.IFS(AB$7=Medarbejder!$O$2,Medarbejder!$O22,AB$7=Medarbejder!$P$2,Medarbejder!$P22,AB$7=Medarbejder!$Q$2,Medarbejder!$Q22,AB$7=Medarbejder!$R$2,Medarbejder!$R22,AB$7=Medarbejder!$S$2,Medarbejder!$S22,AB$7=Medarbejder!$T$2,Medarbejder!$T22,AB$7=Medarbejder!$U$2,Medarbejder!$U22)</f>
        <v>0</v>
      </c>
      <c r="AC28" s="89" cm="1">
        <f t="array" ref="AC28">_xlfn.IFS(AC$7=Medarbejder!$O$2,Medarbejder!$O22,AC$7=Medarbejder!$P$2,Medarbejder!$P22,AC$7=Medarbejder!$Q$2,Medarbejder!$Q22,AC$7=Medarbejder!$R$2,Medarbejder!$R22,AC$7=Medarbejder!$S$2,Medarbejder!$S22,AC$7=Medarbejder!$T$2,Medarbejder!$T22,AC$7=Medarbejder!$U$2,Medarbejder!$U22)</f>
        <v>0</v>
      </c>
      <c r="AD28" s="89" cm="1">
        <f t="array" ref="AD28">_xlfn.IFS(AD$7=Medarbejder!$O$2,Medarbejder!$O22,AD$7=Medarbejder!$P$2,Medarbejder!$P22,AD$7=Medarbejder!$Q$2,Medarbejder!$Q22,AD$7=Medarbejder!$R$2,Medarbejder!$R22,AD$7=Medarbejder!$S$2,Medarbejder!$S22,AD$7=Medarbejder!$T$2,Medarbejder!$T22,AD$7=Medarbejder!$U$2,Medarbejder!$U22)</f>
        <v>0</v>
      </c>
      <c r="AE28" s="89" cm="1">
        <f t="array" ref="AE28">_xlfn.IFS(AE$7=Medarbejder!$O$2,Medarbejder!$O22,AE$7=Medarbejder!$P$2,Medarbejder!$P22,AE$7=Medarbejder!$Q$2,Medarbejder!$Q22,AE$7=Medarbejder!$R$2,Medarbejder!$R22,AE$7=Medarbejder!$S$2,Medarbejder!$S22,AE$7=Medarbejder!$T$2,Medarbejder!$T22,AE$7=Medarbejder!$U$2,Medarbejder!$U22)</f>
        <v>0</v>
      </c>
      <c r="AF28" s="89" cm="1">
        <f t="array" ref="AF28">_xlfn.IFS(AF$7=Medarbejder!$O$2,Medarbejder!$O22,AF$7=Medarbejder!$P$2,Medarbejder!$P22,AF$7=Medarbejder!$Q$2,Medarbejder!$Q22,AF$7=Medarbejder!$R$2,Medarbejder!$R22,AF$7=Medarbejder!$S$2,Medarbejder!$S22,AF$7=Medarbejder!$T$2,Medarbejder!$T22,AF$7=Medarbejder!$U$2,Medarbejder!$U22)</f>
        <v>0</v>
      </c>
      <c r="AG28" s="89" cm="1">
        <f t="array" ref="AG28">_xlfn.IFS(AG$7=Medarbejder!$O$2,Medarbejder!$O22,AG$7=Medarbejder!$P$2,Medarbejder!$P22,AG$7=Medarbejder!$Q$2,Medarbejder!$Q22,AG$7=Medarbejder!$R$2,Medarbejder!$R22,AG$7=Medarbejder!$S$2,Medarbejder!$S22,AG$7=Medarbejder!$T$2,Medarbejder!$T22,AG$7=Medarbejder!$U$2,Medarbejder!$U22)</f>
        <v>0</v>
      </c>
      <c r="AH28" s="89" cm="1">
        <f t="array" ref="AH28">_xlfn.IFS(AH$7=Medarbejder!$O$2,Medarbejder!$O22,AH$7=Medarbejder!$P$2,Medarbejder!$P22,AH$7=Medarbejder!$Q$2,Medarbejder!$Q22,AH$7=Medarbejder!$R$2,Medarbejder!$R22,AH$7=Medarbejder!$S$2,Medarbejder!$S22,AH$7=Medarbejder!$T$2,Medarbejder!$T22,AH$7=Medarbejder!$U$2,Medarbejder!$U22)</f>
        <v>0</v>
      </c>
      <c r="AI28" s="5">
        <f t="shared" si="2"/>
        <v>0</v>
      </c>
      <c r="AJ28" s="90">
        <f>SUMIF($D$7:$AH$7,Medarbejder!$U$2,$D28:$AH28)</f>
        <v>0</v>
      </c>
      <c r="AK28" s="5">
        <f t="shared" si="3"/>
        <v>0</v>
      </c>
      <c r="AL28" s="5">
        <f t="shared" si="4"/>
        <v>0</v>
      </c>
      <c r="AM28" s="5">
        <f t="shared" si="5"/>
        <v>0</v>
      </c>
      <c r="AN28" s="5">
        <f t="shared" si="6"/>
        <v>0</v>
      </c>
      <c r="AO28" s="5">
        <f t="shared" si="7"/>
        <v>0</v>
      </c>
      <c r="AP28" s="5">
        <f t="shared" si="8"/>
        <v>0</v>
      </c>
      <c r="AQ28" s="54">
        <f>Medarbejder!F22</f>
        <v>0</v>
      </c>
      <c r="AR28" s="54">
        <f t="shared" si="9"/>
        <v>0</v>
      </c>
    </row>
    <row r="29" spans="1:44" ht="30" customHeight="1" x14ac:dyDescent="0.25">
      <c r="A29" s="24">
        <f>Medarbejder!$B23</f>
        <v>0</v>
      </c>
      <c r="B29" s="27">
        <f>Medarbejder!$A23</f>
        <v>0</v>
      </c>
      <c r="C29" s="25" t="str">
        <f>Medarbejder!$C23</f>
        <v>Timelønnet</v>
      </c>
      <c r="D29" s="89" cm="1">
        <f t="array" ref="D29">_xlfn.IFS(D$7=Medarbejder!$O$2,Medarbejder!$O23,D$7=Medarbejder!$P$2,Medarbejder!$P23,D$7=Medarbejder!$Q$2,Medarbejder!$Q23,D$7=Medarbejder!$R$2,Medarbejder!$R23,D$7=Medarbejder!$S$2,Medarbejder!$S23,D$7=Medarbejder!$T$2,Medarbejder!$T23,D$7=Medarbejder!$U$2,Medarbejder!$U23)</f>
        <v>0</v>
      </c>
      <c r="E29" s="89" cm="1">
        <f t="array" ref="E29">_xlfn.IFS(E$7=Medarbejder!$O$2,Medarbejder!$O23,E$7=Medarbejder!$P$2,Medarbejder!$P23,E$7=Medarbejder!$Q$2,Medarbejder!$Q23,E$7=Medarbejder!$R$2,Medarbejder!$R23,E$7=Medarbejder!$S$2,Medarbejder!$S23,E$7=Medarbejder!$T$2,Medarbejder!$T23,E$7=Medarbejder!$U$2,Medarbejder!$U23)</f>
        <v>0</v>
      </c>
      <c r="F29" s="89" cm="1">
        <f t="array" ref="F29">_xlfn.IFS(F$7=Medarbejder!$O$2,Medarbejder!$O23,F$7=Medarbejder!$P$2,Medarbejder!$P23,F$7=Medarbejder!$Q$2,Medarbejder!$Q23,F$7=Medarbejder!$R$2,Medarbejder!$R23,F$7=Medarbejder!$S$2,Medarbejder!$S23,F$7=Medarbejder!$T$2,Medarbejder!$T23,F$7=Medarbejder!$U$2,Medarbejder!$U23)</f>
        <v>0</v>
      </c>
      <c r="G29" s="89" cm="1">
        <f t="array" ref="G29">_xlfn.IFS(G$7=Medarbejder!$O$2,Medarbejder!$O23,G$7=Medarbejder!$P$2,Medarbejder!$P23,G$7=Medarbejder!$Q$2,Medarbejder!$Q23,G$7=Medarbejder!$R$2,Medarbejder!$R23,G$7=Medarbejder!$S$2,Medarbejder!$S23,G$7=Medarbejder!$T$2,Medarbejder!$T23,G$7=Medarbejder!$U$2,Medarbejder!$U23)</f>
        <v>0</v>
      </c>
      <c r="H29" s="89" cm="1">
        <f t="array" ref="H29">_xlfn.IFS(H$7=Medarbejder!$O$2,Medarbejder!$O23,H$7=Medarbejder!$P$2,Medarbejder!$P23,H$7=Medarbejder!$Q$2,Medarbejder!$Q23,H$7=Medarbejder!$R$2,Medarbejder!$R23,H$7=Medarbejder!$S$2,Medarbejder!$S23,H$7=Medarbejder!$T$2,Medarbejder!$T23,H$7=Medarbejder!$U$2,Medarbejder!$U23)</f>
        <v>0</v>
      </c>
      <c r="I29" s="89" cm="1">
        <f t="array" ref="I29">_xlfn.IFS(I$7=Medarbejder!$O$2,Medarbejder!$O23,I$7=Medarbejder!$P$2,Medarbejder!$P23,I$7=Medarbejder!$Q$2,Medarbejder!$Q23,I$7=Medarbejder!$R$2,Medarbejder!$R23,I$7=Medarbejder!$S$2,Medarbejder!$S23,I$7=Medarbejder!$T$2,Medarbejder!$T23,I$7=Medarbejder!$U$2,Medarbejder!$U23)</f>
        <v>0</v>
      </c>
      <c r="J29" s="89" cm="1">
        <f t="array" ref="J29">_xlfn.IFS(J$7=Medarbejder!$O$2,Medarbejder!$O23,J$7=Medarbejder!$P$2,Medarbejder!$P23,J$7=Medarbejder!$Q$2,Medarbejder!$Q23,J$7=Medarbejder!$R$2,Medarbejder!$R23,J$7=Medarbejder!$S$2,Medarbejder!$S23,J$7=Medarbejder!$T$2,Medarbejder!$T23,J$7=Medarbejder!$U$2,Medarbejder!$U23)</f>
        <v>0</v>
      </c>
      <c r="K29" s="89" cm="1">
        <f t="array" ref="K29">_xlfn.IFS(K$7=Medarbejder!$O$2,Medarbejder!$O23,K$7=Medarbejder!$P$2,Medarbejder!$P23,K$7=Medarbejder!$Q$2,Medarbejder!$Q23,K$7=Medarbejder!$R$2,Medarbejder!$R23,K$7=Medarbejder!$S$2,Medarbejder!$S23,K$7=Medarbejder!$T$2,Medarbejder!$T23,K$7=Medarbejder!$U$2,Medarbejder!$U23)</f>
        <v>0</v>
      </c>
      <c r="L29" s="89" cm="1">
        <f t="array" ref="L29">_xlfn.IFS(L$7=Medarbejder!$O$2,Medarbejder!$O23,L$7=Medarbejder!$P$2,Medarbejder!$P23,L$7=Medarbejder!$Q$2,Medarbejder!$Q23,L$7=Medarbejder!$R$2,Medarbejder!$R23,L$7=Medarbejder!$S$2,Medarbejder!$S23,L$7=Medarbejder!$T$2,Medarbejder!$T23,L$7=Medarbejder!$U$2,Medarbejder!$U23)</f>
        <v>0</v>
      </c>
      <c r="M29" s="89" cm="1">
        <f t="array" ref="M29">_xlfn.IFS(M$7=Medarbejder!$O$2,Medarbejder!$O23,M$7=Medarbejder!$P$2,Medarbejder!$P23,M$7=Medarbejder!$Q$2,Medarbejder!$Q23,M$7=Medarbejder!$R$2,Medarbejder!$R23,M$7=Medarbejder!$S$2,Medarbejder!$S23,M$7=Medarbejder!$T$2,Medarbejder!$T23,M$7=Medarbejder!$U$2,Medarbejder!$U23)</f>
        <v>0</v>
      </c>
      <c r="N29" s="89" cm="1">
        <f t="array" ref="N29">_xlfn.IFS(N$7=Medarbejder!$O$2,Medarbejder!$O23,N$7=Medarbejder!$P$2,Medarbejder!$P23,N$7=Medarbejder!$Q$2,Medarbejder!$Q23,N$7=Medarbejder!$R$2,Medarbejder!$R23,N$7=Medarbejder!$S$2,Medarbejder!$S23,N$7=Medarbejder!$T$2,Medarbejder!$T23,N$7=Medarbejder!$U$2,Medarbejder!$U23)</f>
        <v>0</v>
      </c>
      <c r="O29" s="89" cm="1">
        <f t="array" ref="O29">_xlfn.IFS(O$7=Medarbejder!$O$2,Medarbejder!$O23,O$7=Medarbejder!$P$2,Medarbejder!$P23,O$7=Medarbejder!$Q$2,Medarbejder!$Q23,O$7=Medarbejder!$R$2,Medarbejder!$R23,O$7=Medarbejder!$S$2,Medarbejder!$S23,O$7=Medarbejder!$T$2,Medarbejder!$T23,O$7=Medarbejder!$U$2,Medarbejder!$U23)</f>
        <v>0</v>
      </c>
      <c r="P29" s="89" cm="1">
        <f t="array" ref="P29">_xlfn.IFS(P$7=Medarbejder!$O$2,Medarbejder!$O23,P$7=Medarbejder!$P$2,Medarbejder!$P23,P$7=Medarbejder!$Q$2,Medarbejder!$Q23,P$7=Medarbejder!$R$2,Medarbejder!$R23,P$7=Medarbejder!$S$2,Medarbejder!$S23,P$7=Medarbejder!$T$2,Medarbejder!$T23,P$7=Medarbejder!$U$2,Medarbejder!$U23)</f>
        <v>0</v>
      </c>
      <c r="Q29" s="89" cm="1">
        <f t="array" ref="Q29">_xlfn.IFS(Q$7=Medarbejder!$O$2,Medarbejder!$O23,Q$7=Medarbejder!$P$2,Medarbejder!$P23,Q$7=Medarbejder!$Q$2,Medarbejder!$Q23,Q$7=Medarbejder!$R$2,Medarbejder!$R23,Q$7=Medarbejder!$S$2,Medarbejder!$S23,Q$7=Medarbejder!$T$2,Medarbejder!$T23,Q$7=Medarbejder!$U$2,Medarbejder!$U23)</f>
        <v>0</v>
      </c>
      <c r="R29" s="89" cm="1">
        <f t="array" ref="R29">_xlfn.IFS(R$7=Medarbejder!$O$2,Medarbejder!$O23,R$7=Medarbejder!$P$2,Medarbejder!$P23,R$7=Medarbejder!$Q$2,Medarbejder!$Q23,R$7=Medarbejder!$R$2,Medarbejder!$R23,R$7=Medarbejder!$S$2,Medarbejder!$S23,R$7=Medarbejder!$T$2,Medarbejder!$T23,R$7=Medarbejder!$U$2,Medarbejder!$U23)</f>
        <v>0</v>
      </c>
      <c r="S29" s="89" cm="1">
        <f t="array" ref="S29">_xlfn.IFS(S$7=Medarbejder!$O$2,Medarbejder!$O23,S$7=Medarbejder!$P$2,Medarbejder!$P23,S$7=Medarbejder!$Q$2,Medarbejder!$Q23,S$7=Medarbejder!$R$2,Medarbejder!$R23,S$7=Medarbejder!$S$2,Medarbejder!$S23,S$7=Medarbejder!$T$2,Medarbejder!$T23,S$7=Medarbejder!$U$2,Medarbejder!$U23)</f>
        <v>0</v>
      </c>
      <c r="T29" s="89" cm="1">
        <f t="array" ref="T29">_xlfn.IFS(T$7=Medarbejder!$O$2,Medarbejder!$O23,T$7=Medarbejder!$P$2,Medarbejder!$P23,T$7=Medarbejder!$Q$2,Medarbejder!$Q23,T$7=Medarbejder!$R$2,Medarbejder!$R23,T$7=Medarbejder!$S$2,Medarbejder!$S23,T$7=Medarbejder!$T$2,Medarbejder!$T23,T$7=Medarbejder!$U$2,Medarbejder!$U23)</f>
        <v>0</v>
      </c>
      <c r="U29" s="89" cm="1">
        <f t="array" ref="U29">_xlfn.IFS(U$7=Medarbejder!$O$2,Medarbejder!$O23,U$7=Medarbejder!$P$2,Medarbejder!$P23,U$7=Medarbejder!$Q$2,Medarbejder!$Q23,U$7=Medarbejder!$R$2,Medarbejder!$R23,U$7=Medarbejder!$S$2,Medarbejder!$S23,U$7=Medarbejder!$T$2,Medarbejder!$T23,U$7=Medarbejder!$U$2,Medarbejder!$U23)</f>
        <v>0</v>
      </c>
      <c r="V29" s="89" cm="1">
        <f t="array" ref="V29">_xlfn.IFS(V$7=Medarbejder!$O$2,Medarbejder!$O23,V$7=Medarbejder!$P$2,Medarbejder!$P23,V$7=Medarbejder!$Q$2,Medarbejder!$Q23,V$7=Medarbejder!$R$2,Medarbejder!$R23,V$7=Medarbejder!$S$2,Medarbejder!$S23,V$7=Medarbejder!$T$2,Medarbejder!$T23,V$7=Medarbejder!$U$2,Medarbejder!$U23)</f>
        <v>0</v>
      </c>
      <c r="W29" s="89" cm="1">
        <f t="array" ref="W29">_xlfn.IFS(W$7=Medarbejder!$O$2,Medarbejder!$O23,W$7=Medarbejder!$P$2,Medarbejder!$P23,W$7=Medarbejder!$Q$2,Medarbejder!$Q23,W$7=Medarbejder!$R$2,Medarbejder!$R23,W$7=Medarbejder!$S$2,Medarbejder!$S23,W$7=Medarbejder!$T$2,Medarbejder!$T23,W$7=Medarbejder!$U$2,Medarbejder!$U23)</f>
        <v>0</v>
      </c>
      <c r="X29" s="89" cm="1">
        <f t="array" ref="X29">_xlfn.IFS(X$7=Medarbejder!$O$2,Medarbejder!$O23,X$7=Medarbejder!$P$2,Medarbejder!$P23,X$7=Medarbejder!$Q$2,Medarbejder!$Q23,X$7=Medarbejder!$R$2,Medarbejder!$R23,X$7=Medarbejder!$S$2,Medarbejder!$S23,X$7=Medarbejder!$T$2,Medarbejder!$T23,X$7=Medarbejder!$U$2,Medarbejder!$U23)</f>
        <v>0</v>
      </c>
      <c r="Y29" s="89" cm="1">
        <f t="array" ref="Y29">_xlfn.IFS(Y$7=Medarbejder!$O$2,Medarbejder!$O23,Y$7=Medarbejder!$P$2,Medarbejder!$P23,Y$7=Medarbejder!$Q$2,Medarbejder!$Q23,Y$7=Medarbejder!$R$2,Medarbejder!$R23,Y$7=Medarbejder!$S$2,Medarbejder!$S23,Y$7=Medarbejder!$T$2,Medarbejder!$T23,Y$7=Medarbejder!$U$2,Medarbejder!$U23)</f>
        <v>0</v>
      </c>
      <c r="Z29" s="89" cm="1">
        <f t="array" ref="Z29">_xlfn.IFS(Z$7=Medarbejder!$O$2,Medarbejder!$O23,Z$7=Medarbejder!$P$2,Medarbejder!$P23,Z$7=Medarbejder!$Q$2,Medarbejder!$Q23,Z$7=Medarbejder!$R$2,Medarbejder!$R23,Z$7=Medarbejder!$S$2,Medarbejder!$S23,Z$7=Medarbejder!$T$2,Medarbejder!$T23,Z$7=Medarbejder!$U$2,Medarbejder!$U23)</f>
        <v>0</v>
      </c>
      <c r="AA29" s="89" cm="1">
        <f t="array" ref="AA29">_xlfn.IFS(AA$7=Medarbejder!$O$2,Medarbejder!$O23,AA$7=Medarbejder!$P$2,Medarbejder!$P23,AA$7=Medarbejder!$Q$2,Medarbejder!$Q23,AA$7=Medarbejder!$R$2,Medarbejder!$R23,AA$7=Medarbejder!$S$2,Medarbejder!$S23,AA$7=Medarbejder!$T$2,Medarbejder!$T23,AA$7=Medarbejder!$U$2,Medarbejder!$U23)</f>
        <v>0</v>
      </c>
      <c r="AB29" s="89" cm="1">
        <f t="array" ref="AB29">_xlfn.IFS(AB$7=Medarbejder!$O$2,Medarbejder!$O23,AB$7=Medarbejder!$P$2,Medarbejder!$P23,AB$7=Medarbejder!$Q$2,Medarbejder!$Q23,AB$7=Medarbejder!$R$2,Medarbejder!$R23,AB$7=Medarbejder!$S$2,Medarbejder!$S23,AB$7=Medarbejder!$T$2,Medarbejder!$T23,AB$7=Medarbejder!$U$2,Medarbejder!$U23)</f>
        <v>0</v>
      </c>
      <c r="AC29" s="89" cm="1">
        <f t="array" ref="AC29">_xlfn.IFS(AC$7=Medarbejder!$O$2,Medarbejder!$O23,AC$7=Medarbejder!$P$2,Medarbejder!$P23,AC$7=Medarbejder!$Q$2,Medarbejder!$Q23,AC$7=Medarbejder!$R$2,Medarbejder!$R23,AC$7=Medarbejder!$S$2,Medarbejder!$S23,AC$7=Medarbejder!$T$2,Medarbejder!$T23,AC$7=Medarbejder!$U$2,Medarbejder!$U23)</f>
        <v>0</v>
      </c>
      <c r="AD29" s="89" cm="1">
        <f t="array" ref="AD29">_xlfn.IFS(AD$7=Medarbejder!$O$2,Medarbejder!$O23,AD$7=Medarbejder!$P$2,Medarbejder!$P23,AD$7=Medarbejder!$Q$2,Medarbejder!$Q23,AD$7=Medarbejder!$R$2,Medarbejder!$R23,AD$7=Medarbejder!$S$2,Medarbejder!$S23,AD$7=Medarbejder!$T$2,Medarbejder!$T23,AD$7=Medarbejder!$U$2,Medarbejder!$U23)</f>
        <v>0</v>
      </c>
      <c r="AE29" s="89" cm="1">
        <f t="array" ref="AE29">_xlfn.IFS(AE$7=Medarbejder!$O$2,Medarbejder!$O23,AE$7=Medarbejder!$P$2,Medarbejder!$P23,AE$7=Medarbejder!$Q$2,Medarbejder!$Q23,AE$7=Medarbejder!$R$2,Medarbejder!$R23,AE$7=Medarbejder!$S$2,Medarbejder!$S23,AE$7=Medarbejder!$T$2,Medarbejder!$T23,AE$7=Medarbejder!$U$2,Medarbejder!$U23)</f>
        <v>0</v>
      </c>
      <c r="AF29" s="89" cm="1">
        <f t="array" ref="AF29">_xlfn.IFS(AF$7=Medarbejder!$O$2,Medarbejder!$O23,AF$7=Medarbejder!$P$2,Medarbejder!$P23,AF$7=Medarbejder!$Q$2,Medarbejder!$Q23,AF$7=Medarbejder!$R$2,Medarbejder!$R23,AF$7=Medarbejder!$S$2,Medarbejder!$S23,AF$7=Medarbejder!$T$2,Medarbejder!$T23,AF$7=Medarbejder!$U$2,Medarbejder!$U23)</f>
        <v>0</v>
      </c>
      <c r="AG29" s="89" cm="1">
        <f t="array" ref="AG29">_xlfn.IFS(AG$7=Medarbejder!$O$2,Medarbejder!$O23,AG$7=Medarbejder!$P$2,Medarbejder!$P23,AG$7=Medarbejder!$Q$2,Medarbejder!$Q23,AG$7=Medarbejder!$R$2,Medarbejder!$R23,AG$7=Medarbejder!$S$2,Medarbejder!$S23,AG$7=Medarbejder!$T$2,Medarbejder!$T23,AG$7=Medarbejder!$U$2,Medarbejder!$U23)</f>
        <v>0</v>
      </c>
      <c r="AH29" s="89" cm="1">
        <f t="array" ref="AH29">_xlfn.IFS(AH$7=Medarbejder!$O$2,Medarbejder!$O23,AH$7=Medarbejder!$P$2,Medarbejder!$P23,AH$7=Medarbejder!$Q$2,Medarbejder!$Q23,AH$7=Medarbejder!$R$2,Medarbejder!$R23,AH$7=Medarbejder!$S$2,Medarbejder!$S23,AH$7=Medarbejder!$T$2,Medarbejder!$T23,AH$7=Medarbejder!$U$2,Medarbejder!$U23)</f>
        <v>0</v>
      </c>
      <c r="AI29" s="5">
        <f t="shared" si="2"/>
        <v>0</v>
      </c>
      <c r="AJ29" s="90">
        <f>SUMIF($D$7:$AH$7,Medarbejder!$U$2,$D29:$AH29)</f>
        <v>0</v>
      </c>
      <c r="AK29" s="5">
        <f t="shared" si="3"/>
        <v>0</v>
      </c>
      <c r="AL29" s="5">
        <f t="shared" si="4"/>
        <v>0</v>
      </c>
      <c r="AM29" s="5">
        <f t="shared" si="5"/>
        <v>0</v>
      </c>
      <c r="AN29" s="5">
        <f t="shared" si="6"/>
        <v>0</v>
      </c>
      <c r="AO29" s="5">
        <f t="shared" si="7"/>
        <v>0</v>
      </c>
      <c r="AP29" s="5">
        <f t="shared" si="8"/>
        <v>0</v>
      </c>
      <c r="AQ29" s="54">
        <f>Medarbejder!F23</f>
        <v>0</v>
      </c>
      <c r="AR29" s="54">
        <f t="shared" si="9"/>
        <v>0</v>
      </c>
    </row>
    <row r="30" spans="1:44" ht="30" customHeight="1" x14ac:dyDescent="0.25">
      <c r="A30" s="24">
        <f>Medarbejder!$B24</f>
        <v>0</v>
      </c>
      <c r="B30" s="27">
        <f>Medarbejder!$A24</f>
        <v>0</v>
      </c>
      <c r="C30" s="25" t="str">
        <f>Medarbejder!$C24</f>
        <v>Timelønnet</v>
      </c>
      <c r="D30" s="89" cm="1">
        <f t="array" ref="D30">_xlfn.IFS(D$7=Medarbejder!$O$2,Medarbejder!$O24,D$7=Medarbejder!$P$2,Medarbejder!$P24,D$7=Medarbejder!$Q$2,Medarbejder!$Q24,D$7=Medarbejder!$R$2,Medarbejder!$R24,D$7=Medarbejder!$S$2,Medarbejder!$S24,D$7=Medarbejder!$T$2,Medarbejder!$T24,D$7=Medarbejder!$U$2,Medarbejder!$U24)</f>
        <v>0</v>
      </c>
      <c r="E30" s="89" cm="1">
        <f t="array" ref="E30">_xlfn.IFS(E$7=Medarbejder!$O$2,Medarbejder!$O24,E$7=Medarbejder!$P$2,Medarbejder!$P24,E$7=Medarbejder!$Q$2,Medarbejder!$Q24,E$7=Medarbejder!$R$2,Medarbejder!$R24,E$7=Medarbejder!$S$2,Medarbejder!$S24,E$7=Medarbejder!$T$2,Medarbejder!$T24,E$7=Medarbejder!$U$2,Medarbejder!$U24)</f>
        <v>0</v>
      </c>
      <c r="F30" s="89" cm="1">
        <f t="array" ref="F30">_xlfn.IFS(F$7=Medarbejder!$O$2,Medarbejder!$O24,F$7=Medarbejder!$P$2,Medarbejder!$P24,F$7=Medarbejder!$Q$2,Medarbejder!$Q24,F$7=Medarbejder!$R$2,Medarbejder!$R24,F$7=Medarbejder!$S$2,Medarbejder!$S24,F$7=Medarbejder!$T$2,Medarbejder!$T24,F$7=Medarbejder!$U$2,Medarbejder!$U24)</f>
        <v>0</v>
      </c>
      <c r="G30" s="89" cm="1">
        <f t="array" ref="G30">_xlfn.IFS(G$7=Medarbejder!$O$2,Medarbejder!$O24,G$7=Medarbejder!$P$2,Medarbejder!$P24,G$7=Medarbejder!$Q$2,Medarbejder!$Q24,G$7=Medarbejder!$R$2,Medarbejder!$R24,G$7=Medarbejder!$S$2,Medarbejder!$S24,G$7=Medarbejder!$T$2,Medarbejder!$T24,G$7=Medarbejder!$U$2,Medarbejder!$U24)</f>
        <v>0</v>
      </c>
      <c r="H30" s="89" cm="1">
        <f t="array" ref="H30">_xlfn.IFS(H$7=Medarbejder!$O$2,Medarbejder!$O24,H$7=Medarbejder!$P$2,Medarbejder!$P24,H$7=Medarbejder!$Q$2,Medarbejder!$Q24,H$7=Medarbejder!$R$2,Medarbejder!$R24,H$7=Medarbejder!$S$2,Medarbejder!$S24,H$7=Medarbejder!$T$2,Medarbejder!$T24,H$7=Medarbejder!$U$2,Medarbejder!$U24)</f>
        <v>0</v>
      </c>
      <c r="I30" s="89" cm="1">
        <f t="array" ref="I30">_xlfn.IFS(I$7=Medarbejder!$O$2,Medarbejder!$O24,I$7=Medarbejder!$P$2,Medarbejder!$P24,I$7=Medarbejder!$Q$2,Medarbejder!$Q24,I$7=Medarbejder!$R$2,Medarbejder!$R24,I$7=Medarbejder!$S$2,Medarbejder!$S24,I$7=Medarbejder!$T$2,Medarbejder!$T24,I$7=Medarbejder!$U$2,Medarbejder!$U24)</f>
        <v>0</v>
      </c>
      <c r="J30" s="89" cm="1">
        <f t="array" ref="J30">_xlfn.IFS(J$7=Medarbejder!$O$2,Medarbejder!$O24,J$7=Medarbejder!$P$2,Medarbejder!$P24,J$7=Medarbejder!$Q$2,Medarbejder!$Q24,J$7=Medarbejder!$R$2,Medarbejder!$R24,J$7=Medarbejder!$S$2,Medarbejder!$S24,J$7=Medarbejder!$T$2,Medarbejder!$T24,J$7=Medarbejder!$U$2,Medarbejder!$U24)</f>
        <v>0</v>
      </c>
      <c r="K30" s="89" cm="1">
        <f t="array" ref="K30">_xlfn.IFS(K$7=Medarbejder!$O$2,Medarbejder!$O24,K$7=Medarbejder!$P$2,Medarbejder!$P24,K$7=Medarbejder!$Q$2,Medarbejder!$Q24,K$7=Medarbejder!$R$2,Medarbejder!$R24,K$7=Medarbejder!$S$2,Medarbejder!$S24,K$7=Medarbejder!$T$2,Medarbejder!$T24,K$7=Medarbejder!$U$2,Medarbejder!$U24)</f>
        <v>0</v>
      </c>
      <c r="L30" s="89" cm="1">
        <f t="array" ref="L30">_xlfn.IFS(L$7=Medarbejder!$O$2,Medarbejder!$O24,L$7=Medarbejder!$P$2,Medarbejder!$P24,L$7=Medarbejder!$Q$2,Medarbejder!$Q24,L$7=Medarbejder!$R$2,Medarbejder!$R24,L$7=Medarbejder!$S$2,Medarbejder!$S24,L$7=Medarbejder!$T$2,Medarbejder!$T24,L$7=Medarbejder!$U$2,Medarbejder!$U24)</f>
        <v>0</v>
      </c>
      <c r="M30" s="89" cm="1">
        <f t="array" ref="M30">_xlfn.IFS(M$7=Medarbejder!$O$2,Medarbejder!$O24,M$7=Medarbejder!$P$2,Medarbejder!$P24,M$7=Medarbejder!$Q$2,Medarbejder!$Q24,M$7=Medarbejder!$R$2,Medarbejder!$R24,M$7=Medarbejder!$S$2,Medarbejder!$S24,M$7=Medarbejder!$T$2,Medarbejder!$T24,M$7=Medarbejder!$U$2,Medarbejder!$U24)</f>
        <v>0</v>
      </c>
      <c r="N30" s="89" cm="1">
        <f t="array" ref="N30">_xlfn.IFS(N$7=Medarbejder!$O$2,Medarbejder!$O24,N$7=Medarbejder!$P$2,Medarbejder!$P24,N$7=Medarbejder!$Q$2,Medarbejder!$Q24,N$7=Medarbejder!$R$2,Medarbejder!$R24,N$7=Medarbejder!$S$2,Medarbejder!$S24,N$7=Medarbejder!$T$2,Medarbejder!$T24,N$7=Medarbejder!$U$2,Medarbejder!$U24)</f>
        <v>0</v>
      </c>
      <c r="O30" s="89" cm="1">
        <f t="array" ref="O30">_xlfn.IFS(O$7=Medarbejder!$O$2,Medarbejder!$O24,O$7=Medarbejder!$P$2,Medarbejder!$P24,O$7=Medarbejder!$Q$2,Medarbejder!$Q24,O$7=Medarbejder!$R$2,Medarbejder!$R24,O$7=Medarbejder!$S$2,Medarbejder!$S24,O$7=Medarbejder!$T$2,Medarbejder!$T24,O$7=Medarbejder!$U$2,Medarbejder!$U24)</f>
        <v>0</v>
      </c>
      <c r="P30" s="89" cm="1">
        <f t="array" ref="P30">_xlfn.IFS(P$7=Medarbejder!$O$2,Medarbejder!$O24,P$7=Medarbejder!$P$2,Medarbejder!$P24,P$7=Medarbejder!$Q$2,Medarbejder!$Q24,P$7=Medarbejder!$R$2,Medarbejder!$R24,P$7=Medarbejder!$S$2,Medarbejder!$S24,P$7=Medarbejder!$T$2,Medarbejder!$T24,P$7=Medarbejder!$U$2,Medarbejder!$U24)</f>
        <v>0</v>
      </c>
      <c r="Q30" s="89" cm="1">
        <f t="array" ref="Q30">_xlfn.IFS(Q$7=Medarbejder!$O$2,Medarbejder!$O24,Q$7=Medarbejder!$P$2,Medarbejder!$P24,Q$7=Medarbejder!$Q$2,Medarbejder!$Q24,Q$7=Medarbejder!$R$2,Medarbejder!$R24,Q$7=Medarbejder!$S$2,Medarbejder!$S24,Q$7=Medarbejder!$T$2,Medarbejder!$T24,Q$7=Medarbejder!$U$2,Medarbejder!$U24)</f>
        <v>0</v>
      </c>
      <c r="R30" s="89" cm="1">
        <f t="array" ref="R30">_xlfn.IFS(R$7=Medarbejder!$O$2,Medarbejder!$O24,R$7=Medarbejder!$P$2,Medarbejder!$P24,R$7=Medarbejder!$Q$2,Medarbejder!$Q24,R$7=Medarbejder!$R$2,Medarbejder!$R24,R$7=Medarbejder!$S$2,Medarbejder!$S24,R$7=Medarbejder!$T$2,Medarbejder!$T24,R$7=Medarbejder!$U$2,Medarbejder!$U24)</f>
        <v>0</v>
      </c>
      <c r="S30" s="89" cm="1">
        <f t="array" ref="S30">_xlfn.IFS(S$7=Medarbejder!$O$2,Medarbejder!$O24,S$7=Medarbejder!$P$2,Medarbejder!$P24,S$7=Medarbejder!$Q$2,Medarbejder!$Q24,S$7=Medarbejder!$R$2,Medarbejder!$R24,S$7=Medarbejder!$S$2,Medarbejder!$S24,S$7=Medarbejder!$T$2,Medarbejder!$T24,S$7=Medarbejder!$U$2,Medarbejder!$U24)</f>
        <v>0</v>
      </c>
      <c r="T30" s="89" cm="1">
        <f t="array" ref="T30">_xlfn.IFS(T$7=Medarbejder!$O$2,Medarbejder!$O24,T$7=Medarbejder!$P$2,Medarbejder!$P24,T$7=Medarbejder!$Q$2,Medarbejder!$Q24,T$7=Medarbejder!$R$2,Medarbejder!$R24,T$7=Medarbejder!$S$2,Medarbejder!$S24,T$7=Medarbejder!$T$2,Medarbejder!$T24,T$7=Medarbejder!$U$2,Medarbejder!$U24)</f>
        <v>0</v>
      </c>
      <c r="U30" s="89" cm="1">
        <f t="array" ref="U30">_xlfn.IFS(U$7=Medarbejder!$O$2,Medarbejder!$O24,U$7=Medarbejder!$P$2,Medarbejder!$P24,U$7=Medarbejder!$Q$2,Medarbejder!$Q24,U$7=Medarbejder!$R$2,Medarbejder!$R24,U$7=Medarbejder!$S$2,Medarbejder!$S24,U$7=Medarbejder!$T$2,Medarbejder!$T24,U$7=Medarbejder!$U$2,Medarbejder!$U24)</f>
        <v>0</v>
      </c>
      <c r="V30" s="89" cm="1">
        <f t="array" ref="V30">_xlfn.IFS(V$7=Medarbejder!$O$2,Medarbejder!$O24,V$7=Medarbejder!$P$2,Medarbejder!$P24,V$7=Medarbejder!$Q$2,Medarbejder!$Q24,V$7=Medarbejder!$R$2,Medarbejder!$R24,V$7=Medarbejder!$S$2,Medarbejder!$S24,V$7=Medarbejder!$T$2,Medarbejder!$T24,V$7=Medarbejder!$U$2,Medarbejder!$U24)</f>
        <v>0</v>
      </c>
      <c r="W30" s="89" cm="1">
        <f t="array" ref="W30">_xlfn.IFS(W$7=Medarbejder!$O$2,Medarbejder!$O24,W$7=Medarbejder!$P$2,Medarbejder!$P24,W$7=Medarbejder!$Q$2,Medarbejder!$Q24,W$7=Medarbejder!$R$2,Medarbejder!$R24,W$7=Medarbejder!$S$2,Medarbejder!$S24,W$7=Medarbejder!$T$2,Medarbejder!$T24,W$7=Medarbejder!$U$2,Medarbejder!$U24)</f>
        <v>0</v>
      </c>
      <c r="X30" s="89" cm="1">
        <f t="array" ref="X30">_xlfn.IFS(X$7=Medarbejder!$O$2,Medarbejder!$O24,X$7=Medarbejder!$P$2,Medarbejder!$P24,X$7=Medarbejder!$Q$2,Medarbejder!$Q24,X$7=Medarbejder!$R$2,Medarbejder!$R24,X$7=Medarbejder!$S$2,Medarbejder!$S24,X$7=Medarbejder!$T$2,Medarbejder!$T24,X$7=Medarbejder!$U$2,Medarbejder!$U24)</f>
        <v>0</v>
      </c>
      <c r="Y30" s="89" cm="1">
        <f t="array" ref="Y30">_xlfn.IFS(Y$7=Medarbejder!$O$2,Medarbejder!$O24,Y$7=Medarbejder!$P$2,Medarbejder!$P24,Y$7=Medarbejder!$Q$2,Medarbejder!$Q24,Y$7=Medarbejder!$R$2,Medarbejder!$R24,Y$7=Medarbejder!$S$2,Medarbejder!$S24,Y$7=Medarbejder!$T$2,Medarbejder!$T24,Y$7=Medarbejder!$U$2,Medarbejder!$U24)</f>
        <v>0</v>
      </c>
      <c r="Z30" s="89" cm="1">
        <f t="array" ref="Z30">_xlfn.IFS(Z$7=Medarbejder!$O$2,Medarbejder!$O24,Z$7=Medarbejder!$P$2,Medarbejder!$P24,Z$7=Medarbejder!$Q$2,Medarbejder!$Q24,Z$7=Medarbejder!$R$2,Medarbejder!$R24,Z$7=Medarbejder!$S$2,Medarbejder!$S24,Z$7=Medarbejder!$T$2,Medarbejder!$T24,Z$7=Medarbejder!$U$2,Medarbejder!$U24)</f>
        <v>0</v>
      </c>
      <c r="AA30" s="89" cm="1">
        <f t="array" ref="AA30">_xlfn.IFS(AA$7=Medarbejder!$O$2,Medarbejder!$O24,AA$7=Medarbejder!$P$2,Medarbejder!$P24,AA$7=Medarbejder!$Q$2,Medarbejder!$Q24,AA$7=Medarbejder!$R$2,Medarbejder!$R24,AA$7=Medarbejder!$S$2,Medarbejder!$S24,AA$7=Medarbejder!$T$2,Medarbejder!$T24,AA$7=Medarbejder!$U$2,Medarbejder!$U24)</f>
        <v>0</v>
      </c>
      <c r="AB30" s="89" cm="1">
        <f t="array" ref="AB30">_xlfn.IFS(AB$7=Medarbejder!$O$2,Medarbejder!$O24,AB$7=Medarbejder!$P$2,Medarbejder!$P24,AB$7=Medarbejder!$Q$2,Medarbejder!$Q24,AB$7=Medarbejder!$R$2,Medarbejder!$R24,AB$7=Medarbejder!$S$2,Medarbejder!$S24,AB$7=Medarbejder!$T$2,Medarbejder!$T24,AB$7=Medarbejder!$U$2,Medarbejder!$U24)</f>
        <v>0</v>
      </c>
      <c r="AC30" s="89" cm="1">
        <f t="array" ref="AC30">_xlfn.IFS(AC$7=Medarbejder!$O$2,Medarbejder!$O24,AC$7=Medarbejder!$P$2,Medarbejder!$P24,AC$7=Medarbejder!$Q$2,Medarbejder!$Q24,AC$7=Medarbejder!$R$2,Medarbejder!$R24,AC$7=Medarbejder!$S$2,Medarbejder!$S24,AC$7=Medarbejder!$T$2,Medarbejder!$T24,AC$7=Medarbejder!$U$2,Medarbejder!$U24)</f>
        <v>0</v>
      </c>
      <c r="AD30" s="89" cm="1">
        <f t="array" ref="AD30">_xlfn.IFS(AD$7=Medarbejder!$O$2,Medarbejder!$O24,AD$7=Medarbejder!$P$2,Medarbejder!$P24,AD$7=Medarbejder!$Q$2,Medarbejder!$Q24,AD$7=Medarbejder!$R$2,Medarbejder!$R24,AD$7=Medarbejder!$S$2,Medarbejder!$S24,AD$7=Medarbejder!$T$2,Medarbejder!$T24,AD$7=Medarbejder!$U$2,Medarbejder!$U24)</f>
        <v>0</v>
      </c>
      <c r="AE30" s="89" cm="1">
        <f t="array" ref="AE30">_xlfn.IFS(AE$7=Medarbejder!$O$2,Medarbejder!$O24,AE$7=Medarbejder!$P$2,Medarbejder!$P24,AE$7=Medarbejder!$Q$2,Medarbejder!$Q24,AE$7=Medarbejder!$R$2,Medarbejder!$R24,AE$7=Medarbejder!$S$2,Medarbejder!$S24,AE$7=Medarbejder!$T$2,Medarbejder!$T24,AE$7=Medarbejder!$U$2,Medarbejder!$U24)</f>
        <v>0</v>
      </c>
      <c r="AF30" s="89" cm="1">
        <f t="array" ref="AF30">_xlfn.IFS(AF$7=Medarbejder!$O$2,Medarbejder!$O24,AF$7=Medarbejder!$P$2,Medarbejder!$P24,AF$7=Medarbejder!$Q$2,Medarbejder!$Q24,AF$7=Medarbejder!$R$2,Medarbejder!$R24,AF$7=Medarbejder!$S$2,Medarbejder!$S24,AF$7=Medarbejder!$T$2,Medarbejder!$T24,AF$7=Medarbejder!$U$2,Medarbejder!$U24)</f>
        <v>0</v>
      </c>
      <c r="AG30" s="89" cm="1">
        <f t="array" ref="AG30">_xlfn.IFS(AG$7=Medarbejder!$O$2,Medarbejder!$O24,AG$7=Medarbejder!$P$2,Medarbejder!$P24,AG$7=Medarbejder!$Q$2,Medarbejder!$Q24,AG$7=Medarbejder!$R$2,Medarbejder!$R24,AG$7=Medarbejder!$S$2,Medarbejder!$S24,AG$7=Medarbejder!$T$2,Medarbejder!$T24,AG$7=Medarbejder!$U$2,Medarbejder!$U24)</f>
        <v>0</v>
      </c>
      <c r="AH30" s="89" cm="1">
        <f t="array" ref="AH30">_xlfn.IFS(AH$7=Medarbejder!$O$2,Medarbejder!$O24,AH$7=Medarbejder!$P$2,Medarbejder!$P24,AH$7=Medarbejder!$Q$2,Medarbejder!$Q24,AH$7=Medarbejder!$R$2,Medarbejder!$R24,AH$7=Medarbejder!$S$2,Medarbejder!$S24,AH$7=Medarbejder!$T$2,Medarbejder!$T24,AH$7=Medarbejder!$U$2,Medarbejder!$U24)</f>
        <v>0</v>
      </c>
      <c r="AI30" s="5">
        <f t="shared" si="2"/>
        <v>0</v>
      </c>
      <c r="AJ30" s="90">
        <f>SUMIF($D$7:$AH$7,Medarbejder!$U$2,$D30:$AH30)</f>
        <v>0</v>
      </c>
      <c r="AK30" s="5">
        <f t="shared" si="3"/>
        <v>0</v>
      </c>
      <c r="AL30" s="5">
        <f t="shared" si="4"/>
        <v>0</v>
      </c>
      <c r="AM30" s="5">
        <f t="shared" si="5"/>
        <v>0</v>
      </c>
      <c r="AN30" s="5">
        <f t="shared" si="6"/>
        <v>0</v>
      </c>
      <c r="AO30" s="5">
        <f t="shared" si="7"/>
        <v>0</v>
      </c>
      <c r="AP30" s="5">
        <f t="shared" si="8"/>
        <v>0</v>
      </c>
      <c r="AQ30" s="54">
        <f>Medarbejder!F24</f>
        <v>0</v>
      </c>
      <c r="AR30" s="54">
        <f t="shared" si="9"/>
        <v>0</v>
      </c>
    </row>
    <row r="31" spans="1:44" ht="30" customHeight="1" x14ac:dyDescent="0.25">
      <c r="A31" s="25">
        <f>Medarbejder!$B25</f>
        <v>0</v>
      </c>
      <c r="B31" s="26">
        <f>Medarbejder!$A25</f>
        <v>0</v>
      </c>
      <c r="C31" s="25" t="str">
        <f>Medarbejder!$C25</f>
        <v>Timelønnet</v>
      </c>
      <c r="D31" s="89" cm="1">
        <f t="array" ref="D31">_xlfn.IFS(D$7=Medarbejder!$O$2,Medarbejder!$O25,D$7=Medarbejder!$P$2,Medarbejder!$P25,D$7=Medarbejder!$Q$2,Medarbejder!$Q25,D$7=Medarbejder!$R$2,Medarbejder!$R25,D$7=Medarbejder!$S$2,Medarbejder!$S25,D$7=Medarbejder!$T$2,Medarbejder!$T25,D$7=Medarbejder!$U$2,Medarbejder!$U25)</f>
        <v>0</v>
      </c>
      <c r="E31" s="89" cm="1">
        <f t="array" ref="E31">_xlfn.IFS(E$7=Medarbejder!$O$2,Medarbejder!$O25,E$7=Medarbejder!$P$2,Medarbejder!$P25,E$7=Medarbejder!$Q$2,Medarbejder!$Q25,E$7=Medarbejder!$R$2,Medarbejder!$R25,E$7=Medarbejder!$S$2,Medarbejder!$S25,E$7=Medarbejder!$T$2,Medarbejder!$T25,E$7=Medarbejder!$U$2,Medarbejder!$U25)</f>
        <v>0</v>
      </c>
      <c r="F31" s="89" cm="1">
        <f t="array" ref="F31">_xlfn.IFS(F$7=Medarbejder!$O$2,Medarbejder!$O25,F$7=Medarbejder!$P$2,Medarbejder!$P25,F$7=Medarbejder!$Q$2,Medarbejder!$Q25,F$7=Medarbejder!$R$2,Medarbejder!$R25,F$7=Medarbejder!$S$2,Medarbejder!$S25,F$7=Medarbejder!$T$2,Medarbejder!$T25,F$7=Medarbejder!$U$2,Medarbejder!$U25)</f>
        <v>0</v>
      </c>
      <c r="G31" s="89" cm="1">
        <f t="array" ref="G31">_xlfn.IFS(G$7=Medarbejder!$O$2,Medarbejder!$O25,G$7=Medarbejder!$P$2,Medarbejder!$P25,G$7=Medarbejder!$Q$2,Medarbejder!$Q25,G$7=Medarbejder!$R$2,Medarbejder!$R25,G$7=Medarbejder!$S$2,Medarbejder!$S25,G$7=Medarbejder!$T$2,Medarbejder!$T25,G$7=Medarbejder!$U$2,Medarbejder!$U25)</f>
        <v>0</v>
      </c>
      <c r="H31" s="89" cm="1">
        <f t="array" ref="H31">_xlfn.IFS(H$7=Medarbejder!$O$2,Medarbejder!$O25,H$7=Medarbejder!$P$2,Medarbejder!$P25,H$7=Medarbejder!$Q$2,Medarbejder!$Q25,H$7=Medarbejder!$R$2,Medarbejder!$R25,H$7=Medarbejder!$S$2,Medarbejder!$S25,H$7=Medarbejder!$T$2,Medarbejder!$T25,H$7=Medarbejder!$U$2,Medarbejder!$U25)</f>
        <v>0</v>
      </c>
      <c r="I31" s="89" cm="1">
        <f t="array" ref="I31">_xlfn.IFS(I$7=Medarbejder!$O$2,Medarbejder!$O25,I$7=Medarbejder!$P$2,Medarbejder!$P25,I$7=Medarbejder!$Q$2,Medarbejder!$Q25,I$7=Medarbejder!$R$2,Medarbejder!$R25,I$7=Medarbejder!$S$2,Medarbejder!$S25,I$7=Medarbejder!$T$2,Medarbejder!$T25,I$7=Medarbejder!$U$2,Medarbejder!$U25)</f>
        <v>0</v>
      </c>
      <c r="J31" s="89" cm="1">
        <f t="array" ref="J31">_xlfn.IFS(J$7=Medarbejder!$O$2,Medarbejder!$O25,J$7=Medarbejder!$P$2,Medarbejder!$P25,J$7=Medarbejder!$Q$2,Medarbejder!$Q25,J$7=Medarbejder!$R$2,Medarbejder!$R25,J$7=Medarbejder!$S$2,Medarbejder!$S25,J$7=Medarbejder!$T$2,Medarbejder!$T25,J$7=Medarbejder!$U$2,Medarbejder!$U25)</f>
        <v>0</v>
      </c>
      <c r="K31" s="89" cm="1">
        <f t="array" ref="K31">_xlfn.IFS(K$7=Medarbejder!$O$2,Medarbejder!$O25,K$7=Medarbejder!$P$2,Medarbejder!$P25,K$7=Medarbejder!$Q$2,Medarbejder!$Q25,K$7=Medarbejder!$R$2,Medarbejder!$R25,K$7=Medarbejder!$S$2,Medarbejder!$S25,K$7=Medarbejder!$T$2,Medarbejder!$T25,K$7=Medarbejder!$U$2,Medarbejder!$U25)</f>
        <v>0</v>
      </c>
      <c r="L31" s="89" cm="1">
        <f t="array" ref="L31">_xlfn.IFS(L$7=Medarbejder!$O$2,Medarbejder!$O25,L$7=Medarbejder!$P$2,Medarbejder!$P25,L$7=Medarbejder!$Q$2,Medarbejder!$Q25,L$7=Medarbejder!$R$2,Medarbejder!$R25,L$7=Medarbejder!$S$2,Medarbejder!$S25,L$7=Medarbejder!$T$2,Medarbejder!$T25,L$7=Medarbejder!$U$2,Medarbejder!$U25)</f>
        <v>0</v>
      </c>
      <c r="M31" s="89" cm="1">
        <f t="array" ref="M31">_xlfn.IFS(M$7=Medarbejder!$O$2,Medarbejder!$O25,M$7=Medarbejder!$P$2,Medarbejder!$P25,M$7=Medarbejder!$Q$2,Medarbejder!$Q25,M$7=Medarbejder!$R$2,Medarbejder!$R25,M$7=Medarbejder!$S$2,Medarbejder!$S25,M$7=Medarbejder!$T$2,Medarbejder!$T25,M$7=Medarbejder!$U$2,Medarbejder!$U25)</f>
        <v>0</v>
      </c>
      <c r="N31" s="89" cm="1">
        <f t="array" ref="N31">_xlfn.IFS(N$7=Medarbejder!$O$2,Medarbejder!$O25,N$7=Medarbejder!$P$2,Medarbejder!$P25,N$7=Medarbejder!$Q$2,Medarbejder!$Q25,N$7=Medarbejder!$R$2,Medarbejder!$R25,N$7=Medarbejder!$S$2,Medarbejder!$S25,N$7=Medarbejder!$T$2,Medarbejder!$T25,N$7=Medarbejder!$U$2,Medarbejder!$U25)</f>
        <v>0</v>
      </c>
      <c r="O31" s="89" cm="1">
        <f t="array" ref="O31">_xlfn.IFS(O$7=Medarbejder!$O$2,Medarbejder!$O25,O$7=Medarbejder!$P$2,Medarbejder!$P25,O$7=Medarbejder!$Q$2,Medarbejder!$Q25,O$7=Medarbejder!$R$2,Medarbejder!$R25,O$7=Medarbejder!$S$2,Medarbejder!$S25,O$7=Medarbejder!$T$2,Medarbejder!$T25,O$7=Medarbejder!$U$2,Medarbejder!$U25)</f>
        <v>0</v>
      </c>
      <c r="P31" s="89" cm="1">
        <f t="array" ref="P31">_xlfn.IFS(P$7=Medarbejder!$O$2,Medarbejder!$O25,P$7=Medarbejder!$P$2,Medarbejder!$P25,P$7=Medarbejder!$Q$2,Medarbejder!$Q25,P$7=Medarbejder!$R$2,Medarbejder!$R25,P$7=Medarbejder!$S$2,Medarbejder!$S25,P$7=Medarbejder!$T$2,Medarbejder!$T25,P$7=Medarbejder!$U$2,Medarbejder!$U25)</f>
        <v>0</v>
      </c>
      <c r="Q31" s="89" cm="1">
        <f t="array" ref="Q31">_xlfn.IFS(Q$7=Medarbejder!$O$2,Medarbejder!$O25,Q$7=Medarbejder!$P$2,Medarbejder!$P25,Q$7=Medarbejder!$Q$2,Medarbejder!$Q25,Q$7=Medarbejder!$R$2,Medarbejder!$R25,Q$7=Medarbejder!$S$2,Medarbejder!$S25,Q$7=Medarbejder!$T$2,Medarbejder!$T25,Q$7=Medarbejder!$U$2,Medarbejder!$U25)</f>
        <v>0</v>
      </c>
      <c r="R31" s="89" cm="1">
        <f t="array" ref="R31">_xlfn.IFS(R$7=Medarbejder!$O$2,Medarbejder!$O25,R$7=Medarbejder!$P$2,Medarbejder!$P25,R$7=Medarbejder!$Q$2,Medarbejder!$Q25,R$7=Medarbejder!$R$2,Medarbejder!$R25,R$7=Medarbejder!$S$2,Medarbejder!$S25,R$7=Medarbejder!$T$2,Medarbejder!$T25,R$7=Medarbejder!$U$2,Medarbejder!$U25)</f>
        <v>0</v>
      </c>
      <c r="S31" s="89" cm="1">
        <f t="array" ref="S31">_xlfn.IFS(S$7=Medarbejder!$O$2,Medarbejder!$O25,S$7=Medarbejder!$P$2,Medarbejder!$P25,S$7=Medarbejder!$Q$2,Medarbejder!$Q25,S$7=Medarbejder!$R$2,Medarbejder!$R25,S$7=Medarbejder!$S$2,Medarbejder!$S25,S$7=Medarbejder!$T$2,Medarbejder!$T25,S$7=Medarbejder!$U$2,Medarbejder!$U25)</f>
        <v>0</v>
      </c>
      <c r="T31" s="89" cm="1">
        <f t="array" ref="T31">_xlfn.IFS(T$7=Medarbejder!$O$2,Medarbejder!$O25,T$7=Medarbejder!$P$2,Medarbejder!$P25,T$7=Medarbejder!$Q$2,Medarbejder!$Q25,T$7=Medarbejder!$R$2,Medarbejder!$R25,T$7=Medarbejder!$S$2,Medarbejder!$S25,T$7=Medarbejder!$T$2,Medarbejder!$T25,T$7=Medarbejder!$U$2,Medarbejder!$U25)</f>
        <v>0</v>
      </c>
      <c r="U31" s="89" cm="1">
        <f t="array" ref="U31">_xlfn.IFS(U$7=Medarbejder!$O$2,Medarbejder!$O25,U$7=Medarbejder!$P$2,Medarbejder!$P25,U$7=Medarbejder!$Q$2,Medarbejder!$Q25,U$7=Medarbejder!$R$2,Medarbejder!$R25,U$7=Medarbejder!$S$2,Medarbejder!$S25,U$7=Medarbejder!$T$2,Medarbejder!$T25,U$7=Medarbejder!$U$2,Medarbejder!$U25)</f>
        <v>0</v>
      </c>
      <c r="V31" s="89" cm="1">
        <f t="array" ref="V31">_xlfn.IFS(V$7=Medarbejder!$O$2,Medarbejder!$O25,V$7=Medarbejder!$P$2,Medarbejder!$P25,V$7=Medarbejder!$Q$2,Medarbejder!$Q25,V$7=Medarbejder!$R$2,Medarbejder!$R25,V$7=Medarbejder!$S$2,Medarbejder!$S25,V$7=Medarbejder!$T$2,Medarbejder!$T25,V$7=Medarbejder!$U$2,Medarbejder!$U25)</f>
        <v>0</v>
      </c>
      <c r="W31" s="89" cm="1">
        <f t="array" ref="W31">_xlfn.IFS(W$7=Medarbejder!$O$2,Medarbejder!$O25,W$7=Medarbejder!$P$2,Medarbejder!$P25,W$7=Medarbejder!$Q$2,Medarbejder!$Q25,W$7=Medarbejder!$R$2,Medarbejder!$R25,W$7=Medarbejder!$S$2,Medarbejder!$S25,W$7=Medarbejder!$T$2,Medarbejder!$T25,W$7=Medarbejder!$U$2,Medarbejder!$U25)</f>
        <v>0</v>
      </c>
      <c r="X31" s="89" cm="1">
        <f t="array" ref="X31">_xlfn.IFS(X$7=Medarbejder!$O$2,Medarbejder!$O25,X$7=Medarbejder!$P$2,Medarbejder!$P25,X$7=Medarbejder!$Q$2,Medarbejder!$Q25,X$7=Medarbejder!$R$2,Medarbejder!$R25,X$7=Medarbejder!$S$2,Medarbejder!$S25,X$7=Medarbejder!$T$2,Medarbejder!$T25,X$7=Medarbejder!$U$2,Medarbejder!$U25)</f>
        <v>0</v>
      </c>
      <c r="Y31" s="89" cm="1">
        <f t="array" ref="Y31">_xlfn.IFS(Y$7=Medarbejder!$O$2,Medarbejder!$O25,Y$7=Medarbejder!$P$2,Medarbejder!$P25,Y$7=Medarbejder!$Q$2,Medarbejder!$Q25,Y$7=Medarbejder!$R$2,Medarbejder!$R25,Y$7=Medarbejder!$S$2,Medarbejder!$S25,Y$7=Medarbejder!$T$2,Medarbejder!$T25,Y$7=Medarbejder!$U$2,Medarbejder!$U25)</f>
        <v>0</v>
      </c>
      <c r="Z31" s="89" cm="1">
        <f t="array" ref="Z31">_xlfn.IFS(Z$7=Medarbejder!$O$2,Medarbejder!$O25,Z$7=Medarbejder!$P$2,Medarbejder!$P25,Z$7=Medarbejder!$Q$2,Medarbejder!$Q25,Z$7=Medarbejder!$R$2,Medarbejder!$R25,Z$7=Medarbejder!$S$2,Medarbejder!$S25,Z$7=Medarbejder!$T$2,Medarbejder!$T25,Z$7=Medarbejder!$U$2,Medarbejder!$U25)</f>
        <v>0</v>
      </c>
      <c r="AA31" s="89" cm="1">
        <f t="array" ref="AA31">_xlfn.IFS(AA$7=Medarbejder!$O$2,Medarbejder!$O25,AA$7=Medarbejder!$P$2,Medarbejder!$P25,AA$7=Medarbejder!$Q$2,Medarbejder!$Q25,AA$7=Medarbejder!$R$2,Medarbejder!$R25,AA$7=Medarbejder!$S$2,Medarbejder!$S25,AA$7=Medarbejder!$T$2,Medarbejder!$T25,AA$7=Medarbejder!$U$2,Medarbejder!$U25)</f>
        <v>0</v>
      </c>
      <c r="AB31" s="89" cm="1">
        <f t="array" ref="AB31">_xlfn.IFS(AB$7=Medarbejder!$O$2,Medarbejder!$O25,AB$7=Medarbejder!$P$2,Medarbejder!$P25,AB$7=Medarbejder!$Q$2,Medarbejder!$Q25,AB$7=Medarbejder!$R$2,Medarbejder!$R25,AB$7=Medarbejder!$S$2,Medarbejder!$S25,AB$7=Medarbejder!$T$2,Medarbejder!$T25,AB$7=Medarbejder!$U$2,Medarbejder!$U25)</f>
        <v>0</v>
      </c>
      <c r="AC31" s="89" cm="1">
        <f t="array" ref="AC31">_xlfn.IFS(AC$7=Medarbejder!$O$2,Medarbejder!$O25,AC$7=Medarbejder!$P$2,Medarbejder!$P25,AC$7=Medarbejder!$Q$2,Medarbejder!$Q25,AC$7=Medarbejder!$R$2,Medarbejder!$R25,AC$7=Medarbejder!$S$2,Medarbejder!$S25,AC$7=Medarbejder!$T$2,Medarbejder!$T25,AC$7=Medarbejder!$U$2,Medarbejder!$U25)</f>
        <v>0</v>
      </c>
      <c r="AD31" s="89" cm="1">
        <f t="array" ref="AD31">_xlfn.IFS(AD$7=Medarbejder!$O$2,Medarbejder!$O25,AD$7=Medarbejder!$P$2,Medarbejder!$P25,AD$7=Medarbejder!$Q$2,Medarbejder!$Q25,AD$7=Medarbejder!$R$2,Medarbejder!$R25,AD$7=Medarbejder!$S$2,Medarbejder!$S25,AD$7=Medarbejder!$T$2,Medarbejder!$T25,AD$7=Medarbejder!$U$2,Medarbejder!$U25)</f>
        <v>0</v>
      </c>
      <c r="AE31" s="89" cm="1">
        <f t="array" ref="AE31">_xlfn.IFS(AE$7=Medarbejder!$O$2,Medarbejder!$O25,AE$7=Medarbejder!$P$2,Medarbejder!$P25,AE$7=Medarbejder!$Q$2,Medarbejder!$Q25,AE$7=Medarbejder!$R$2,Medarbejder!$R25,AE$7=Medarbejder!$S$2,Medarbejder!$S25,AE$7=Medarbejder!$T$2,Medarbejder!$T25,AE$7=Medarbejder!$U$2,Medarbejder!$U25)</f>
        <v>0</v>
      </c>
      <c r="AF31" s="89" cm="1">
        <f t="array" ref="AF31">_xlfn.IFS(AF$7=Medarbejder!$O$2,Medarbejder!$O25,AF$7=Medarbejder!$P$2,Medarbejder!$P25,AF$7=Medarbejder!$Q$2,Medarbejder!$Q25,AF$7=Medarbejder!$R$2,Medarbejder!$R25,AF$7=Medarbejder!$S$2,Medarbejder!$S25,AF$7=Medarbejder!$T$2,Medarbejder!$T25,AF$7=Medarbejder!$U$2,Medarbejder!$U25)</f>
        <v>0</v>
      </c>
      <c r="AG31" s="89" cm="1">
        <f t="array" ref="AG31">_xlfn.IFS(AG$7=Medarbejder!$O$2,Medarbejder!$O25,AG$7=Medarbejder!$P$2,Medarbejder!$P25,AG$7=Medarbejder!$Q$2,Medarbejder!$Q25,AG$7=Medarbejder!$R$2,Medarbejder!$R25,AG$7=Medarbejder!$S$2,Medarbejder!$S25,AG$7=Medarbejder!$T$2,Medarbejder!$T25,AG$7=Medarbejder!$U$2,Medarbejder!$U25)</f>
        <v>0</v>
      </c>
      <c r="AH31" s="89" cm="1">
        <f t="array" ref="AH31">_xlfn.IFS(AH$7=Medarbejder!$O$2,Medarbejder!$O25,AH$7=Medarbejder!$P$2,Medarbejder!$P25,AH$7=Medarbejder!$Q$2,Medarbejder!$Q25,AH$7=Medarbejder!$R$2,Medarbejder!$R25,AH$7=Medarbejder!$S$2,Medarbejder!$S25,AH$7=Medarbejder!$T$2,Medarbejder!$T25,AH$7=Medarbejder!$U$2,Medarbejder!$U25)</f>
        <v>0</v>
      </c>
      <c r="AI31" s="5">
        <f t="shared" si="2"/>
        <v>0</v>
      </c>
      <c r="AJ31" s="90">
        <f>SUMIF($D$7:$AH$7,Medarbejder!$U$2,$D31:$AH31)</f>
        <v>0</v>
      </c>
      <c r="AK31" s="5">
        <f t="shared" si="3"/>
        <v>0</v>
      </c>
      <c r="AL31" s="5">
        <f t="shared" si="4"/>
        <v>0</v>
      </c>
      <c r="AM31" s="5">
        <f t="shared" si="5"/>
        <v>0</v>
      </c>
      <c r="AN31" s="5">
        <f t="shared" si="6"/>
        <v>0</v>
      </c>
      <c r="AO31" s="5">
        <f t="shared" si="7"/>
        <v>0</v>
      </c>
      <c r="AP31" s="5">
        <f t="shared" si="8"/>
        <v>0</v>
      </c>
      <c r="AQ31" s="54">
        <f>Medarbejder!F25</f>
        <v>0</v>
      </c>
      <c r="AR31" s="54">
        <f t="shared" si="9"/>
        <v>0</v>
      </c>
    </row>
    <row r="32" spans="1:44" ht="30" customHeight="1" x14ac:dyDescent="0.25">
      <c r="A32" s="24">
        <f>Medarbejder!$B26</f>
        <v>0</v>
      </c>
      <c r="B32" s="27">
        <f>Medarbejder!$A26</f>
        <v>0</v>
      </c>
      <c r="C32" s="25" t="str">
        <f>Medarbejder!$C26</f>
        <v>Timelønnet</v>
      </c>
      <c r="D32" s="89" cm="1">
        <f t="array" ref="D32">_xlfn.IFS(D$7=Medarbejder!$O$2,Medarbejder!$O26,D$7=Medarbejder!$P$2,Medarbejder!$P26,D$7=Medarbejder!$Q$2,Medarbejder!$Q26,D$7=Medarbejder!$R$2,Medarbejder!$R26,D$7=Medarbejder!$S$2,Medarbejder!$S26,D$7=Medarbejder!$T$2,Medarbejder!$T26,D$7=Medarbejder!$U$2,Medarbejder!$U26)</f>
        <v>0</v>
      </c>
      <c r="E32" s="89" cm="1">
        <f t="array" ref="E32">_xlfn.IFS(E$7=Medarbejder!$O$2,Medarbejder!$O26,E$7=Medarbejder!$P$2,Medarbejder!$P26,E$7=Medarbejder!$Q$2,Medarbejder!$Q26,E$7=Medarbejder!$R$2,Medarbejder!$R26,E$7=Medarbejder!$S$2,Medarbejder!$S26,E$7=Medarbejder!$T$2,Medarbejder!$T26,E$7=Medarbejder!$U$2,Medarbejder!$U26)</f>
        <v>0</v>
      </c>
      <c r="F32" s="89" cm="1">
        <f t="array" ref="F32">_xlfn.IFS(F$7=Medarbejder!$O$2,Medarbejder!$O26,F$7=Medarbejder!$P$2,Medarbejder!$P26,F$7=Medarbejder!$Q$2,Medarbejder!$Q26,F$7=Medarbejder!$R$2,Medarbejder!$R26,F$7=Medarbejder!$S$2,Medarbejder!$S26,F$7=Medarbejder!$T$2,Medarbejder!$T26,F$7=Medarbejder!$U$2,Medarbejder!$U26)</f>
        <v>0</v>
      </c>
      <c r="G32" s="89" cm="1">
        <f t="array" ref="G32">_xlfn.IFS(G$7=Medarbejder!$O$2,Medarbejder!$O26,G$7=Medarbejder!$P$2,Medarbejder!$P26,G$7=Medarbejder!$Q$2,Medarbejder!$Q26,G$7=Medarbejder!$R$2,Medarbejder!$R26,G$7=Medarbejder!$S$2,Medarbejder!$S26,G$7=Medarbejder!$T$2,Medarbejder!$T26,G$7=Medarbejder!$U$2,Medarbejder!$U26)</f>
        <v>0</v>
      </c>
      <c r="H32" s="89" cm="1">
        <f t="array" ref="H32">_xlfn.IFS(H$7=Medarbejder!$O$2,Medarbejder!$O26,H$7=Medarbejder!$P$2,Medarbejder!$P26,H$7=Medarbejder!$Q$2,Medarbejder!$Q26,H$7=Medarbejder!$R$2,Medarbejder!$R26,H$7=Medarbejder!$S$2,Medarbejder!$S26,H$7=Medarbejder!$T$2,Medarbejder!$T26,H$7=Medarbejder!$U$2,Medarbejder!$U26)</f>
        <v>0</v>
      </c>
      <c r="I32" s="89" cm="1">
        <f t="array" ref="I32">_xlfn.IFS(I$7=Medarbejder!$O$2,Medarbejder!$O26,I$7=Medarbejder!$P$2,Medarbejder!$P26,I$7=Medarbejder!$Q$2,Medarbejder!$Q26,I$7=Medarbejder!$R$2,Medarbejder!$R26,I$7=Medarbejder!$S$2,Medarbejder!$S26,I$7=Medarbejder!$T$2,Medarbejder!$T26,I$7=Medarbejder!$U$2,Medarbejder!$U26)</f>
        <v>0</v>
      </c>
      <c r="J32" s="89" cm="1">
        <f t="array" ref="J32">_xlfn.IFS(J$7=Medarbejder!$O$2,Medarbejder!$O26,J$7=Medarbejder!$P$2,Medarbejder!$P26,J$7=Medarbejder!$Q$2,Medarbejder!$Q26,J$7=Medarbejder!$R$2,Medarbejder!$R26,J$7=Medarbejder!$S$2,Medarbejder!$S26,J$7=Medarbejder!$T$2,Medarbejder!$T26,J$7=Medarbejder!$U$2,Medarbejder!$U26)</f>
        <v>0</v>
      </c>
      <c r="K32" s="89" cm="1">
        <f t="array" ref="K32">_xlfn.IFS(K$7=Medarbejder!$O$2,Medarbejder!$O26,K$7=Medarbejder!$P$2,Medarbejder!$P26,K$7=Medarbejder!$Q$2,Medarbejder!$Q26,K$7=Medarbejder!$R$2,Medarbejder!$R26,K$7=Medarbejder!$S$2,Medarbejder!$S26,K$7=Medarbejder!$T$2,Medarbejder!$T26,K$7=Medarbejder!$U$2,Medarbejder!$U26)</f>
        <v>0</v>
      </c>
      <c r="L32" s="89" cm="1">
        <f t="array" ref="L32">_xlfn.IFS(L$7=Medarbejder!$O$2,Medarbejder!$O26,L$7=Medarbejder!$P$2,Medarbejder!$P26,L$7=Medarbejder!$Q$2,Medarbejder!$Q26,L$7=Medarbejder!$R$2,Medarbejder!$R26,L$7=Medarbejder!$S$2,Medarbejder!$S26,L$7=Medarbejder!$T$2,Medarbejder!$T26,L$7=Medarbejder!$U$2,Medarbejder!$U26)</f>
        <v>0</v>
      </c>
      <c r="M32" s="89" cm="1">
        <f t="array" ref="M32">_xlfn.IFS(M$7=Medarbejder!$O$2,Medarbejder!$O26,M$7=Medarbejder!$P$2,Medarbejder!$P26,M$7=Medarbejder!$Q$2,Medarbejder!$Q26,M$7=Medarbejder!$R$2,Medarbejder!$R26,M$7=Medarbejder!$S$2,Medarbejder!$S26,M$7=Medarbejder!$T$2,Medarbejder!$T26,M$7=Medarbejder!$U$2,Medarbejder!$U26)</f>
        <v>0</v>
      </c>
      <c r="N32" s="89" cm="1">
        <f t="array" ref="N32">_xlfn.IFS(N$7=Medarbejder!$O$2,Medarbejder!$O26,N$7=Medarbejder!$P$2,Medarbejder!$P26,N$7=Medarbejder!$Q$2,Medarbejder!$Q26,N$7=Medarbejder!$R$2,Medarbejder!$R26,N$7=Medarbejder!$S$2,Medarbejder!$S26,N$7=Medarbejder!$T$2,Medarbejder!$T26,N$7=Medarbejder!$U$2,Medarbejder!$U26)</f>
        <v>0</v>
      </c>
      <c r="O32" s="89" cm="1">
        <f t="array" ref="O32">_xlfn.IFS(O$7=Medarbejder!$O$2,Medarbejder!$O26,O$7=Medarbejder!$P$2,Medarbejder!$P26,O$7=Medarbejder!$Q$2,Medarbejder!$Q26,O$7=Medarbejder!$R$2,Medarbejder!$R26,O$7=Medarbejder!$S$2,Medarbejder!$S26,O$7=Medarbejder!$T$2,Medarbejder!$T26,O$7=Medarbejder!$U$2,Medarbejder!$U26)</f>
        <v>0</v>
      </c>
      <c r="P32" s="89" cm="1">
        <f t="array" ref="P32">_xlfn.IFS(P$7=Medarbejder!$O$2,Medarbejder!$O26,P$7=Medarbejder!$P$2,Medarbejder!$P26,P$7=Medarbejder!$Q$2,Medarbejder!$Q26,P$7=Medarbejder!$R$2,Medarbejder!$R26,P$7=Medarbejder!$S$2,Medarbejder!$S26,P$7=Medarbejder!$T$2,Medarbejder!$T26,P$7=Medarbejder!$U$2,Medarbejder!$U26)</f>
        <v>0</v>
      </c>
      <c r="Q32" s="89" cm="1">
        <f t="array" ref="Q32">_xlfn.IFS(Q$7=Medarbejder!$O$2,Medarbejder!$O26,Q$7=Medarbejder!$P$2,Medarbejder!$P26,Q$7=Medarbejder!$Q$2,Medarbejder!$Q26,Q$7=Medarbejder!$R$2,Medarbejder!$R26,Q$7=Medarbejder!$S$2,Medarbejder!$S26,Q$7=Medarbejder!$T$2,Medarbejder!$T26,Q$7=Medarbejder!$U$2,Medarbejder!$U26)</f>
        <v>0</v>
      </c>
      <c r="R32" s="89" cm="1">
        <f t="array" ref="R32">_xlfn.IFS(R$7=Medarbejder!$O$2,Medarbejder!$O26,R$7=Medarbejder!$P$2,Medarbejder!$P26,R$7=Medarbejder!$Q$2,Medarbejder!$Q26,R$7=Medarbejder!$R$2,Medarbejder!$R26,R$7=Medarbejder!$S$2,Medarbejder!$S26,R$7=Medarbejder!$T$2,Medarbejder!$T26,R$7=Medarbejder!$U$2,Medarbejder!$U26)</f>
        <v>0</v>
      </c>
      <c r="S32" s="89" cm="1">
        <f t="array" ref="S32">_xlfn.IFS(S$7=Medarbejder!$O$2,Medarbejder!$O26,S$7=Medarbejder!$P$2,Medarbejder!$P26,S$7=Medarbejder!$Q$2,Medarbejder!$Q26,S$7=Medarbejder!$R$2,Medarbejder!$R26,S$7=Medarbejder!$S$2,Medarbejder!$S26,S$7=Medarbejder!$T$2,Medarbejder!$T26,S$7=Medarbejder!$U$2,Medarbejder!$U26)</f>
        <v>0</v>
      </c>
      <c r="T32" s="89" cm="1">
        <f t="array" ref="T32">_xlfn.IFS(T$7=Medarbejder!$O$2,Medarbejder!$O26,T$7=Medarbejder!$P$2,Medarbejder!$P26,T$7=Medarbejder!$Q$2,Medarbejder!$Q26,T$7=Medarbejder!$R$2,Medarbejder!$R26,T$7=Medarbejder!$S$2,Medarbejder!$S26,T$7=Medarbejder!$T$2,Medarbejder!$T26,T$7=Medarbejder!$U$2,Medarbejder!$U26)</f>
        <v>0</v>
      </c>
      <c r="U32" s="89" cm="1">
        <f t="array" ref="U32">_xlfn.IFS(U$7=Medarbejder!$O$2,Medarbejder!$O26,U$7=Medarbejder!$P$2,Medarbejder!$P26,U$7=Medarbejder!$Q$2,Medarbejder!$Q26,U$7=Medarbejder!$R$2,Medarbejder!$R26,U$7=Medarbejder!$S$2,Medarbejder!$S26,U$7=Medarbejder!$T$2,Medarbejder!$T26,U$7=Medarbejder!$U$2,Medarbejder!$U26)</f>
        <v>0</v>
      </c>
      <c r="V32" s="89" cm="1">
        <f t="array" ref="V32">_xlfn.IFS(V$7=Medarbejder!$O$2,Medarbejder!$O26,V$7=Medarbejder!$P$2,Medarbejder!$P26,V$7=Medarbejder!$Q$2,Medarbejder!$Q26,V$7=Medarbejder!$R$2,Medarbejder!$R26,V$7=Medarbejder!$S$2,Medarbejder!$S26,V$7=Medarbejder!$T$2,Medarbejder!$T26,V$7=Medarbejder!$U$2,Medarbejder!$U26)</f>
        <v>0</v>
      </c>
      <c r="W32" s="89" cm="1">
        <f t="array" ref="W32">_xlfn.IFS(W$7=Medarbejder!$O$2,Medarbejder!$O26,W$7=Medarbejder!$P$2,Medarbejder!$P26,W$7=Medarbejder!$Q$2,Medarbejder!$Q26,W$7=Medarbejder!$R$2,Medarbejder!$R26,W$7=Medarbejder!$S$2,Medarbejder!$S26,W$7=Medarbejder!$T$2,Medarbejder!$T26,W$7=Medarbejder!$U$2,Medarbejder!$U26)</f>
        <v>0</v>
      </c>
      <c r="X32" s="89" cm="1">
        <f t="array" ref="X32">_xlfn.IFS(X$7=Medarbejder!$O$2,Medarbejder!$O26,X$7=Medarbejder!$P$2,Medarbejder!$P26,X$7=Medarbejder!$Q$2,Medarbejder!$Q26,X$7=Medarbejder!$R$2,Medarbejder!$R26,X$7=Medarbejder!$S$2,Medarbejder!$S26,X$7=Medarbejder!$T$2,Medarbejder!$T26,X$7=Medarbejder!$U$2,Medarbejder!$U26)</f>
        <v>0</v>
      </c>
      <c r="Y32" s="89" cm="1">
        <f t="array" ref="Y32">_xlfn.IFS(Y$7=Medarbejder!$O$2,Medarbejder!$O26,Y$7=Medarbejder!$P$2,Medarbejder!$P26,Y$7=Medarbejder!$Q$2,Medarbejder!$Q26,Y$7=Medarbejder!$R$2,Medarbejder!$R26,Y$7=Medarbejder!$S$2,Medarbejder!$S26,Y$7=Medarbejder!$T$2,Medarbejder!$T26,Y$7=Medarbejder!$U$2,Medarbejder!$U26)</f>
        <v>0</v>
      </c>
      <c r="Z32" s="89" cm="1">
        <f t="array" ref="Z32">_xlfn.IFS(Z$7=Medarbejder!$O$2,Medarbejder!$O26,Z$7=Medarbejder!$P$2,Medarbejder!$P26,Z$7=Medarbejder!$Q$2,Medarbejder!$Q26,Z$7=Medarbejder!$R$2,Medarbejder!$R26,Z$7=Medarbejder!$S$2,Medarbejder!$S26,Z$7=Medarbejder!$T$2,Medarbejder!$T26,Z$7=Medarbejder!$U$2,Medarbejder!$U26)</f>
        <v>0</v>
      </c>
      <c r="AA32" s="89" cm="1">
        <f t="array" ref="AA32">_xlfn.IFS(AA$7=Medarbejder!$O$2,Medarbejder!$O26,AA$7=Medarbejder!$P$2,Medarbejder!$P26,AA$7=Medarbejder!$Q$2,Medarbejder!$Q26,AA$7=Medarbejder!$R$2,Medarbejder!$R26,AA$7=Medarbejder!$S$2,Medarbejder!$S26,AA$7=Medarbejder!$T$2,Medarbejder!$T26,AA$7=Medarbejder!$U$2,Medarbejder!$U26)</f>
        <v>0</v>
      </c>
      <c r="AB32" s="89" cm="1">
        <f t="array" ref="AB32">_xlfn.IFS(AB$7=Medarbejder!$O$2,Medarbejder!$O26,AB$7=Medarbejder!$P$2,Medarbejder!$P26,AB$7=Medarbejder!$Q$2,Medarbejder!$Q26,AB$7=Medarbejder!$R$2,Medarbejder!$R26,AB$7=Medarbejder!$S$2,Medarbejder!$S26,AB$7=Medarbejder!$T$2,Medarbejder!$T26,AB$7=Medarbejder!$U$2,Medarbejder!$U26)</f>
        <v>0</v>
      </c>
      <c r="AC32" s="89" cm="1">
        <f t="array" ref="AC32">_xlfn.IFS(AC$7=Medarbejder!$O$2,Medarbejder!$O26,AC$7=Medarbejder!$P$2,Medarbejder!$P26,AC$7=Medarbejder!$Q$2,Medarbejder!$Q26,AC$7=Medarbejder!$R$2,Medarbejder!$R26,AC$7=Medarbejder!$S$2,Medarbejder!$S26,AC$7=Medarbejder!$T$2,Medarbejder!$T26,AC$7=Medarbejder!$U$2,Medarbejder!$U26)</f>
        <v>0</v>
      </c>
      <c r="AD32" s="89" cm="1">
        <f t="array" ref="AD32">_xlfn.IFS(AD$7=Medarbejder!$O$2,Medarbejder!$O26,AD$7=Medarbejder!$P$2,Medarbejder!$P26,AD$7=Medarbejder!$Q$2,Medarbejder!$Q26,AD$7=Medarbejder!$R$2,Medarbejder!$R26,AD$7=Medarbejder!$S$2,Medarbejder!$S26,AD$7=Medarbejder!$T$2,Medarbejder!$T26,AD$7=Medarbejder!$U$2,Medarbejder!$U26)</f>
        <v>0</v>
      </c>
      <c r="AE32" s="89" cm="1">
        <f t="array" ref="AE32">_xlfn.IFS(AE$7=Medarbejder!$O$2,Medarbejder!$O26,AE$7=Medarbejder!$P$2,Medarbejder!$P26,AE$7=Medarbejder!$Q$2,Medarbejder!$Q26,AE$7=Medarbejder!$R$2,Medarbejder!$R26,AE$7=Medarbejder!$S$2,Medarbejder!$S26,AE$7=Medarbejder!$T$2,Medarbejder!$T26,AE$7=Medarbejder!$U$2,Medarbejder!$U26)</f>
        <v>0</v>
      </c>
      <c r="AF32" s="89" cm="1">
        <f t="array" ref="AF32">_xlfn.IFS(AF$7=Medarbejder!$O$2,Medarbejder!$O26,AF$7=Medarbejder!$P$2,Medarbejder!$P26,AF$7=Medarbejder!$Q$2,Medarbejder!$Q26,AF$7=Medarbejder!$R$2,Medarbejder!$R26,AF$7=Medarbejder!$S$2,Medarbejder!$S26,AF$7=Medarbejder!$T$2,Medarbejder!$T26,AF$7=Medarbejder!$U$2,Medarbejder!$U26)</f>
        <v>0</v>
      </c>
      <c r="AG32" s="89" cm="1">
        <f t="array" ref="AG32">_xlfn.IFS(AG$7=Medarbejder!$O$2,Medarbejder!$O26,AG$7=Medarbejder!$P$2,Medarbejder!$P26,AG$7=Medarbejder!$Q$2,Medarbejder!$Q26,AG$7=Medarbejder!$R$2,Medarbejder!$R26,AG$7=Medarbejder!$S$2,Medarbejder!$S26,AG$7=Medarbejder!$T$2,Medarbejder!$T26,AG$7=Medarbejder!$U$2,Medarbejder!$U26)</f>
        <v>0</v>
      </c>
      <c r="AH32" s="89" cm="1">
        <f t="array" ref="AH32">_xlfn.IFS(AH$7=Medarbejder!$O$2,Medarbejder!$O26,AH$7=Medarbejder!$P$2,Medarbejder!$P26,AH$7=Medarbejder!$Q$2,Medarbejder!$Q26,AH$7=Medarbejder!$R$2,Medarbejder!$R26,AH$7=Medarbejder!$S$2,Medarbejder!$S26,AH$7=Medarbejder!$T$2,Medarbejder!$T26,AH$7=Medarbejder!$U$2,Medarbejder!$U26)</f>
        <v>0</v>
      </c>
      <c r="AI32" s="5">
        <f t="shared" si="2"/>
        <v>0</v>
      </c>
      <c r="AJ32" s="90">
        <f>SUMIF($D$7:$AH$7,Medarbejder!$U$2,$D32:$AH32)</f>
        <v>0</v>
      </c>
      <c r="AK32" s="5">
        <f t="shared" si="3"/>
        <v>0</v>
      </c>
      <c r="AL32" s="5">
        <f t="shared" si="4"/>
        <v>0</v>
      </c>
      <c r="AM32" s="5">
        <f t="shared" si="5"/>
        <v>0</v>
      </c>
      <c r="AN32" s="5">
        <f t="shared" si="6"/>
        <v>0</v>
      </c>
      <c r="AO32" s="5">
        <f t="shared" si="7"/>
        <v>0</v>
      </c>
      <c r="AP32" s="5">
        <f t="shared" si="8"/>
        <v>0</v>
      </c>
      <c r="AQ32" s="54">
        <f>Medarbejder!F26</f>
        <v>0</v>
      </c>
      <c r="AR32" s="54">
        <f t="shared" si="9"/>
        <v>0</v>
      </c>
    </row>
    <row r="33" spans="1:44" ht="30" customHeight="1" x14ac:dyDescent="0.25">
      <c r="A33" s="25">
        <f>Medarbejder!$B27</f>
        <v>0</v>
      </c>
      <c r="B33" s="26">
        <f>Medarbejder!$A27</f>
        <v>0</v>
      </c>
      <c r="C33" s="25" t="str">
        <f>Medarbejder!$C27</f>
        <v>Timelønnet</v>
      </c>
      <c r="D33" s="89" cm="1">
        <f t="array" ref="D33">_xlfn.IFS(D$7=Medarbejder!$O$2,Medarbejder!$O27,D$7=Medarbejder!$P$2,Medarbejder!$P27,D$7=Medarbejder!$Q$2,Medarbejder!$Q27,D$7=Medarbejder!$R$2,Medarbejder!$R27,D$7=Medarbejder!$S$2,Medarbejder!$S27,D$7=Medarbejder!$T$2,Medarbejder!$T27,D$7=Medarbejder!$U$2,Medarbejder!$U27)</f>
        <v>0</v>
      </c>
      <c r="E33" s="89" cm="1">
        <f t="array" ref="E33">_xlfn.IFS(E$7=Medarbejder!$O$2,Medarbejder!$O27,E$7=Medarbejder!$P$2,Medarbejder!$P27,E$7=Medarbejder!$Q$2,Medarbejder!$Q27,E$7=Medarbejder!$R$2,Medarbejder!$R27,E$7=Medarbejder!$S$2,Medarbejder!$S27,E$7=Medarbejder!$T$2,Medarbejder!$T27,E$7=Medarbejder!$U$2,Medarbejder!$U27)</f>
        <v>0</v>
      </c>
      <c r="F33" s="89" cm="1">
        <f t="array" ref="F33">_xlfn.IFS(F$7=Medarbejder!$O$2,Medarbejder!$O27,F$7=Medarbejder!$P$2,Medarbejder!$P27,F$7=Medarbejder!$Q$2,Medarbejder!$Q27,F$7=Medarbejder!$R$2,Medarbejder!$R27,F$7=Medarbejder!$S$2,Medarbejder!$S27,F$7=Medarbejder!$T$2,Medarbejder!$T27,F$7=Medarbejder!$U$2,Medarbejder!$U27)</f>
        <v>0</v>
      </c>
      <c r="G33" s="89" cm="1">
        <f t="array" ref="G33">_xlfn.IFS(G$7=Medarbejder!$O$2,Medarbejder!$O27,G$7=Medarbejder!$P$2,Medarbejder!$P27,G$7=Medarbejder!$Q$2,Medarbejder!$Q27,G$7=Medarbejder!$R$2,Medarbejder!$R27,G$7=Medarbejder!$S$2,Medarbejder!$S27,G$7=Medarbejder!$T$2,Medarbejder!$T27,G$7=Medarbejder!$U$2,Medarbejder!$U27)</f>
        <v>0</v>
      </c>
      <c r="H33" s="89" cm="1">
        <f t="array" ref="H33">_xlfn.IFS(H$7=Medarbejder!$O$2,Medarbejder!$O27,H$7=Medarbejder!$P$2,Medarbejder!$P27,H$7=Medarbejder!$Q$2,Medarbejder!$Q27,H$7=Medarbejder!$R$2,Medarbejder!$R27,H$7=Medarbejder!$S$2,Medarbejder!$S27,H$7=Medarbejder!$T$2,Medarbejder!$T27,H$7=Medarbejder!$U$2,Medarbejder!$U27)</f>
        <v>0</v>
      </c>
      <c r="I33" s="89" cm="1">
        <f t="array" ref="I33">_xlfn.IFS(I$7=Medarbejder!$O$2,Medarbejder!$O27,I$7=Medarbejder!$P$2,Medarbejder!$P27,I$7=Medarbejder!$Q$2,Medarbejder!$Q27,I$7=Medarbejder!$R$2,Medarbejder!$R27,I$7=Medarbejder!$S$2,Medarbejder!$S27,I$7=Medarbejder!$T$2,Medarbejder!$T27,I$7=Medarbejder!$U$2,Medarbejder!$U27)</f>
        <v>0</v>
      </c>
      <c r="J33" s="89" cm="1">
        <f t="array" ref="J33">_xlfn.IFS(J$7=Medarbejder!$O$2,Medarbejder!$O27,J$7=Medarbejder!$P$2,Medarbejder!$P27,J$7=Medarbejder!$Q$2,Medarbejder!$Q27,J$7=Medarbejder!$R$2,Medarbejder!$R27,J$7=Medarbejder!$S$2,Medarbejder!$S27,J$7=Medarbejder!$T$2,Medarbejder!$T27,J$7=Medarbejder!$U$2,Medarbejder!$U27)</f>
        <v>0</v>
      </c>
      <c r="K33" s="89" cm="1">
        <f t="array" ref="K33">_xlfn.IFS(K$7=Medarbejder!$O$2,Medarbejder!$O27,K$7=Medarbejder!$P$2,Medarbejder!$P27,K$7=Medarbejder!$Q$2,Medarbejder!$Q27,K$7=Medarbejder!$R$2,Medarbejder!$R27,K$7=Medarbejder!$S$2,Medarbejder!$S27,K$7=Medarbejder!$T$2,Medarbejder!$T27,K$7=Medarbejder!$U$2,Medarbejder!$U27)</f>
        <v>0</v>
      </c>
      <c r="L33" s="89" cm="1">
        <f t="array" ref="L33">_xlfn.IFS(L$7=Medarbejder!$O$2,Medarbejder!$O27,L$7=Medarbejder!$P$2,Medarbejder!$P27,L$7=Medarbejder!$Q$2,Medarbejder!$Q27,L$7=Medarbejder!$R$2,Medarbejder!$R27,L$7=Medarbejder!$S$2,Medarbejder!$S27,L$7=Medarbejder!$T$2,Medarbejder!$T27,L$7=Medarbejder!$U$2,Medarbejder!$U27)</f>
        <v>0</v>
      </c>
      <c r="M33" s="89" cm="1">
        <f t="array" ref="M33">_xlfn.IFS(M$7=Medarbejder!$O$2,Medarbejder!$O27,M$7=Medarbejder!$P$2,Medarbejder!$P27,M$7=Medarbejder!$Q$2,Medarbejder!$Q27,M$7=Medarbejder!$R$2,Medarbejder!$R27,M$7=Medarbejder!$S$2,Medarbejder!$S27,M$7=Medarbejder!$T$2,Medarbejder!$T27,M$7=Medarbejder!$U$2,Medarbejder!$U27)</f>
        <v>0</v>
      </c>
      <c r="N33" s="89" cm="1">
        <f t="array" ref="N33">_xlfn.IFS(N$7=Medarbejder!$O$2,Medarbejder!$O27,N$7=Medarbejder!$P$2,Medarbejder!$P27,N$7=Medarbejder!$Q$2,Medarbejder!$Q27,N$7=Medarbejder!$R$2,Medarbejder!$R27,N$7=Medarbejder!$S$2,Medarbejder!$S27,N$7=Medarbejder!$T$2,Medarbejder!$T27,N$7=Medarbejder!$U$2,Medarbejder!$U27)</f>
        <v>0</v>
      </c>
      <c r="O33" s="89" cm="1">
        <f t="array" ref="O33">_xlfn.IFS(O$7=Medarbejder!$O$2,Medarbejder!$O27,O$7=Medarbejder!$P$2,Medarbejder!$P27,O$7=Medarbejder!$Q$2,Medarbejder!$Q27,O$7=Medarbejder!$R$2,Medarbejder!$R27,O$7=Medarbejder!$S$2,Medarbejder!$S27,O$7=Medarbejder!$T$2,Medarbejder!$T27,O$7=Medarbejder!$U$2,Medarbejder!$U27)</f>
        <v>0</v>
      </c>
      <c r="P33" s="89" cm="1">
        <f t="array" ref="P33">_xlfn.IFS(P$7=Medarbejder!$O$2,Medarbejder!$O27,P$7=Medarbejder!$P$2,Medarbejder!$P27,P$7=Medarbejder!$Q$2,Medarbejder!$Q27,P$7=Medarbejder!$R$2,Medarbejder!$R27,P$7=Medarbejder!$S$2,Medarbejder!$S27,P$7=Medarbejder!$T$2,Medarbejder!$T27,P$7=Medarbejder!$U$2,Medarbejder!$U27)</f>
        <v>0</v>
      </c>
      <c r="Q33" s="89" cm="1">
        <f t="array" ref="Q33">_xlfn.IFS(Q$7=Medarbejder!$O$2,Medarbejder!$O27,Q$7=Medarbejder!$P$2,Medarbejder!$P27,Q$7=Medarbejder!$Q$2,Medarbejder!$Q27,Q$7=Medarbejder!$R$2,Medarbejder!$R27,Q$7=Medarbejder!$S$2,Medarbejder!$S27,Q$7=Medarbejder!$T$2,Medarbejder!$T27,Q$7=Medarbejder!$U$2,Medarbejder!$U27)</f>
        <v>0</v>
      </c>
      <c r="R33" s="89" cm="1">
        <f t="array" ref="R33">_xlfn.IFS(R$7=Medarbejder!$O$2,Medarbejder!$O27,R$7=Medarbejder!$P$2,Medarbejder!$P27,R$7=Medarbejder!$Q$2,Medarbejder!$Q27,R$7=Medarbejder!$R$2,Medarbejder!$R27,R$7=Medarbejder!$S$2,Medarbejder!$S27,R$7=Medarbejder!$T$2,Medarbejder!$T27,R$7=Medarbejder!$U$2,Medarbejder!$U27)</f>
        <v>0</v>
      </c>
      <c r="S33" s="89" cm="1">
        <f t="array" ref="S33">_xlfn.IFS(S$7=Medarbejder!$O$2,Medarbejder!$O27,S$7=Medarbejder!$P$2,Medarbejder!$P27,S$7=Medarbejder!$Q$2,Medarbejder!$Q27,S$7=Medarbejder!$R$2,Medarbejder!$R27,S$7=Medarbejder!$S$2,Medarbejder!$S27,S$7=Medarbejder!$T$2,Medarbejder!$T27,S$7=Medarbejder!$U$2,Medarbejder!$U27)</f>
        <v>0</v>
      </c>
      <c r="T33" s="89" cm="1">
        <f t="array" ref="T33">_xlfn.IFS(T$7=Medarbejder!$O$2,Medarbejder!$O27,T$7=Medarbejder!$P$2,Medarbejder!$P27,T$7=Medarbejder!$Q$2,Medarbejder!$Q27,T$7=Medarbejder!$R$2,Medarbejder!$R27,T$7=Medarbejder!$S$2,Medarbejder!$S27,T$7=Medarbejder!$T$2,Medarbejder!$T27,T$7=Medarbejder!$U$2,Medarbejder!$U27)</f>
        <v>0</v>
      </c>
      <c r="U33" s="89" cm="1">
        <f t="array" ref="U33">_xlfn.IFS(U$7=Medarbejder!$O$2,Medarbejder!$O27,U$7=Medarbejder!$P$2,Medarbejder!$P27,U$7=Medarbejder!$Q$2,Medarbejder!$Q27,U$7=Medarbejder!$R$2,Medarbejder!$R27,U$7=Medarbejder!$S$2,Medarbejder!$S27,U$7=Medarbejder!$T$2,Medarbejder!$T27,U$7=Medarbejder!$U$2,Medarbejder!$U27)</f>
        <v>0</v>
      </c>
      <c r="V33" s="89" cm="1">
        <f t="array" ref="V33">_xlfn.IFS(V$7=Medarbejder!$O$2,Medarbejder!$O27,V$7=Medarbejder!$P$2,Medarbejder!$P27,V$7=Medarbejder!$Q$2,Medarbejder!$Q27,V$7=Medarbejder!$R$2,Medarbejder!$R27,V$7=Medarbejder!$S$2,Medarbejder!$S27,V$7=Medarbejder!$T$2,Medarbejder!$T27,V$7=Medarbejder!$U$2,Medarbejder!$U27)</f>
        <v>0</v>
      </c>
      <c r="W33" s="89" cm="1">
        <f t="array" ref="W33">_xlfn.IFS(W$7=Medarbejder!$O$2,Medarbejder!$O27,W$7=Medarbejder!$P$2,Medarbejder!$P27,W$7=Medarbejder!$Q$2,Medarbejder!$Q27,W$7=Medarbejder!$R$2,Medarbejder!$R27,W$7=Medarbejder!$S$2,Medarbejder!$S27,W$7=Medarbejder!$T$2,Medarbejder!$T27,W$7=Medarbejder!$U$2,Medarbejder!$U27)</f>
        <v>0</v>
      </c>
      <c r="X33" s="89" cm="1">
        <f t="array" ref="X33">_xlfn.IFS(X$7=Medarbejder!$O$2,Medarbejder!$O27,X$7=Medarbejder!$P$2,Medarbejder!$P27,X$7=Medarbejder!$Q$2,Medarbejder!$Q27,X$7=Medarbejder!$R$2,Medarbejder!$R27,X$7=Medarbejder!$S$2,Medarbejder!$S27,X$7=Medarbejder!$T$2,Medarbejder!$T27,X$7=Medarbejder!$U$2,Medarbejder!$U27)</f>
        <v>0</v>
      </c>
      <c r="Y33" s="89" cm="1">
        <f t="array" ref="Y33">_xlfn.IFS(Y$7=Medarbejder!$O$2,Medarbejder!$O27,Y$7=Medarbejder!$P$2,Medarbejder!$P27,Y$7=Medarbejder!$Q$2,Medarbejder!$Q27,Y$7=Medarbejder!$R$2,Medarbejder!$R27,Y$7=Medarbejder!$S$2,Medarbejder!$S27,Y$7=Medarbejder!$T$2,Medarbejder!$T27,Y$7=Medarbejder!$U$2,Medarbejder!$U27)</f>
        <v>0</v>
      </c>
      <c r="Z33" s="89" cm="1">
        <f t="array" ref="Z33">_xlfn.IFS(Z$7=Medarbejder!$O$2,Medarbejder!$O27,Z$7=Medarbejder!$P$2,Medarbejder!$P27,Z$7=Medarbejder!$Q$2,Medarbejder!$Q27,Z$7=Medarbejder!$R$2,Medarbejder!$R27,Z$7=Medarbejder!$S$2,Medarbejder!$S27,Z$7=Medarbejder!$T$2,Medarbejder!$T27,Z$7=Medarbejder!$U$2,Medarbejder!$U27)</f>
        <v>0</v>
      </c>
      <c r="AA33" s="89" cm="1">
        <f t="array" ref="AA33">_xlfn.IFS(AA$7=Medarbejder!$O$2,Medarbejder!$O27,AA$7=Medarbejder!$P$2,Medarbejder!$P27,AA$7=Medarbejder!$Q$2,Medarbejder!$Q27,AA$7=Medarbejder!$R$2,Medarbejder!$R27,AA$7=Medarbejder!$S$2,Medarbejder!$S27,AA$7=Medarbejder!$T$2,Medarbejder!$T27,AA$7=Medarbejder!$U$2,Medarbejder!$U27)</f>
        <v>0</v>
      </c>
      <c r="AB33" s="89" cm="1">
        <f t="array" ref="AB33">_xlfn.IFS(AB$7=Medarbejder!$O$2,Medarbejder!$O27,AB$7=Medarbejder!$P$2,Medarbejder!$P27,AB$7=Medarbejder!$Q$2,Medarbejder!$Q27,AB$7=Medarbejder!$R$2,Medarbejder!$R27,AB$7=Medarbejder!$S$2,Medarbejder!$S27,AB$7=Medarbejder!$T$2,Medarbejder!$T27,AB$7=Medarbejder!$U$2,Medarbejder!$U27)</f>
        <v>0</v>
      </c>
      <c r="AC33" s="89" cm="1">
        <f t="array" ref="AC33">_xlfn.IFS(AC$7=Medarbejder!$O$2,Medarbejder!$O27,AC$7=Medarbejder!$P$2,Medarbejder!$P27,AC$7=Medarbejder!$Q$2,Medarbejder!$Q27,AC$7=Medarbejder!$R$2,Medarbejder!$R27,AC$7=Medarbejder!$S$2,Medarbejder!$S27,AC$7=Medarbejder!$T$2,Medarbejder!$T27,AC$7=Medarbejder!$U$2,Medarbejder!$U27)</f>
        <v>0</v>
      </c>
      <c r="AD33" s="89" cm="1">
        <f t="array" ref="AD33">_xlfn.IFS(AD$7=Medarbejder!$O$2,Medarbejder!$O27,AD$7=Medarbejder!$P$2,Medarbejder!$P27,AD$7=Medarbejder!$Q$2,Medarbejder!$Q27,AD$7=Medarbejder!$R$2,Medarbejder!$R27,AD$7=Medarbejder!$S$2,Medarbejder!$S27,AD$7=Medarbejder!$T$2,Medarbejder!$T27,AD$7=Medarbejder!$U$2,Medarbejder!$U27)</f>
        <v>0</v>
      </c>
      <c r="AE33" s="89" cm="1">
        <f t="array" ref="AE33">_xlfn.IFS(AE$7=Medarbejder!$O$2,Medarbejder!$O27,AE$7=Medarbejder!$P$2,Medarbejder!$P27,AE$7=Medarbejder!$Q$2,Medarbejder!$Q27,AE$7=Medarbejder!$R$2,Medarbejder!$R27,AE$7=Medarbejder!$S$2,Medarbejder!$S27,AE$7=Medarbejder!$T$2,Medarbejder!$T27,AE$7=Medarbejder!$U$2,Medarbejder!$U27)</f>
        <v>0</v>
      </c>
      <c r="AF33" s="89" cm="1">
        <f t="array" ref="AF33">_xlfn.IFS(AF$7=Medarbejder!$O$2,Medarbejder!$O27,AF$7=Medarbejder!$P$2,Medarbejder!$P27,AF$7=Medarbejder!$Q$2,Medarbejder!$Q27,AF$7=Medarbejder!$R$2,Medarbejder!$R27,AF$7=Medarbejder!$S$2,Medarbejder!$S27,AF$7=Medarbejder!$T$2,Medarbejder!$T27,AF$7=Medarbejder!$U$2,Medarbejder!$U27)</f>
        <v>0</v>
      </c>
      <c r="AG33" s="89" cm="1">
        <f t="array" ref="AG33">_xlfn.IFS(AG$7=Medarbejder!$O$2,Medarbejder!$O27,AG$7=Medarbejder!$P$2,Medarbejder!$P27,AG$7=Medarbejder!$Q$2,Medarbejder!$Q27,AG$7=Medarbejder!$R$2,Medarbejder!$R27,AG$7=Medarbejder!$S$2,Medarbejder!$S27,AG$7=Medarbejder!$T$2,Medarbejder!$T27,AG$7=Medarbejder!$U$2,Medarbejder!$U27)</f>
        <v>0</v>
      </c>
      <c r="AH33" s="89" cm="1">
        <f t="array" ref="AH33">_xlfn.IFS(AH$7=Medarbejder!$O$2,Medarbejder!$O27,AH$7=Medarbejder!$P$2,Medarbejder!$P27,AH$7=Medarbejder!$Q$2,Medarbejder!$Q27,AH$7=Medarbejder!$R$2,Medarbejder!$R27,AH$7=Medarbejder!$S$2,Medarbejder!$S27,AH$7=Medarbejder!$T$2,Medarbejder!$T27,AH$7=Medarbejder!$U$2,Medarbejder!$U27)</f>
        <v>0</v>
      </c>
      <c r="AI33" s="5">
        <f t="shared" si="2"/>
        <v>0</v>
      </c>
      <c r="AJ33" s="90">
        <f>SUMIF($D$7:$AH$7,Medarbejder!$U$2,$D33:$AH33)</f>
        <v>0</v>
      </c>
      <c r="AK33" s="5">
        <f t="shared" si="3"/>
        <v>0</v>
      </c>
      <c r="AL33" s="5">
        <f t="shared" si="4"/>
        <v>0</v>
      </c>
      <c r="AM33" s="5">
        <f t="shared" si="5"/>
        <v>0</v>
      </c>
      <c r="AN33" s="5">
        <f t="shared" si="6"/>
        <v>0</v>
      </c>
      <c r="AO33" s="5">
        <f t="shared" si="7"/>
        <v>0</v>
      </c>
      <c r="AP33" s="5">
        <f t="shared" si="8"/>
        <v>0</v>
      </c>
      <c r="AQ33" s="54">
        <f>Medarbejder!F27</f>
        <v>0</v>
      </c>
      <c r="AR33" s="54">
        <f t="shared" si="9"/>
        <v>0</v>
      </c>
    </row>
    <row r="34" spans="1:44" ht="30" customHeight="1" x14ac:dyDescent="0.25">
      <c r="A34" s="24">
        <f>Medarbejder!$B28</f>
        <v>0</v>
      </c>
      <c r="B34" s="27">
        <f>Medarbejder!$A28</f>
        <v>0</v>
      </c>
      <c r="C34" s="25" t="str">
        <f>Medarbejder!$C28</f>
        <v>Timelønnet</v>
      </c>
      <c r="D34" s="89" cm="1">
        <f t="array" ref="D34">_xlfn.IFS(D$7=Medarbejder!$O$2,Medarbejder!$O28,D$7=Medarbejder!$P$2,Medarbejder!$P28,D$7=Medarbejder!$Q$2,Medarbejder!$Q28,D$7=Medarbejder!$R$2,Medarbejder!$R28,D$7=Medarbejder!$S$2,Medarbejder!$S28,D$7=Medarbejder!$T$2,Medarbejder!$T28,D$7=Medarbejder!$U$2,Medarbejder!$U28)</f>
        <v>0</v>
      </c>
      <c r="E34" s="89" cm="1">
        <f t="array" ref="E34">_xlfn.IFS(E$7=Medarbejder!$O$2,Medarbejder!$O28,E$7=Medarbejder!$P$2,Medarbejder!$P28,E$7=Medarbejder!$Q$2,Medarbejder!$Q28,E$7=Medarbejder!$R$2,Medarbejder!$R28,E$7=Medarbejder!$S$2,Medarbejder!$S28,E$7=Medarbejder!$T$2,Medarbejder!$T28,E$7=Medarbejder!$U$2,Medarbejder!$U28)</f>
        <v>0</v>
      </c>
      <c r="F34" s="89" cm="1">
        <f t="array" ref="F34">_xlfn.IFS(F$7=Medarbejder!$O$2,Medarbejder!$O28,F$7=Medarbejder!$P$2,Medarbejder!$P28,F$7=Medarbejder!$Q$2,Medarbejder!$Q28,F$7=Medarbejder!$R$2,Medarbejder!$R28,F$7=Medarbejder!$S$2,Medarbejder!$S28,F$7=Medarbejder!$T$2,Medarbejder!$T28,F$7=Medarbejder!$U$2,Medarbejder!$U28)</f>
        <v>0</v>
      </c>
      <c r="G34" s="89" cm="1">
        <f t="array" ref="G34">_xlfn.IFS(G$7=Medarbejder!$O$2,Medarbejder!$O28,G$7=Medarbejder!$P$2,Medarbejder!$P28,G$7=Medarbejder!$Q$2,Medarbejder!$Q28,G$7=Medarbejder!$R$2,Medarbejder!$R28,G$7=Medarbejder!$S$2,Medarbejder!$S28,G$7=Medarbejder!$T$2,Medarbejder!$T28,G$7=Medarbejder!$U$2,Medarbejder!$U28)</f>
        <v>0</v>
      </c>
      <c r="H34" s="89" cm="1">
        <f t="array" ref="H34">_xlfn.IFS(H$7=Medarbejder!$O$2,Medarbejder!$O28,H$7=Medarbejder!$P$2,Medarbejder!$P28,H$7=Medarbejder!$Q$2,Medarbejder!$Q28,H$7=Medarbejder!$R$2,Medarbejder!$R28,H$7=Medarbejder!$S$2,Medarbejder!$S28,H$7=Medarbejder!$T$2,Medarbejder!$T28,H$7=Medarbejder!$U$2,Medarbejder!$U28)</f>
        <v>0</v>
      </c>
      <c r="I34" s="89" cm="1">
        <f t="array" ref="I34">_xlfn.IFS(I$7=Medarbejder!$O$2,Medarbejder!$O28,I$7=Medarbejder!$P$2,Medarbejder!$P28,I$7=Medarbejder!$Q$2,Medarbejder!$Q28,I$7=Medarbejder!$R$2,Medarbejder!$R28,I$7=Medarbejder!$S$2,Medarbejder!$S28,I$7=Medarbejder!$T$2,Medarbejder!$T28,I$7=Medarbejder!$U$2,Medarbejder!$U28)</f>
        <v>0</v>
      </c>
      <c r="J34" s="89" cm="1">
        <f t="array" ref="J34">_xlfn.IFS(J$7=Medarbejder!$O$2,Medarbejder!$O28,J$7=Medarbejder!$P$2,Medarbejder!$P28,J$7=Medarbejder!$Q$2,Medarbejder!$Q28,J$7=Medarbejder!$R$2,Medarbejder!$R28,J$7=Medarbejder!$S$2,Medarbejder!$S28,J$7=Medarbejder!$T$2,Medarbejder!$T28,J$7=Medarbejder!$U$2,Medarbejder!$U28)</f>
        <v>0</v>
      </c>
      <c r="K34" s="89" cm="1">
        <f t="array" ref="K34">_xlfn.IFS(K$7=Medarbejder!$O$2,Medarbejder!$O28,K$7=Medarbejder!$P$2,Medarbejder!$P28,K$7=Medarbejder!$Q$2,Medarbejder!$Q28,K$7=Medarbejder!$R$2,Medarbejder!$R28,K$7=Medarbejder!$S$2,Medarbejder!$S28,K$7=Medarbejder!$T$2,Medarbejder!$T28,K$7=Medarbejder!$U$2,Medarbejder!$U28)</f>
        <v>0</v>
      </c>
      <c r="L34" s="89" cm="1">
        <f t="array" ref="L34">_xlfn.IFS(L$7=Medarbejder!$O$2,Medarbejder!$O28,L$7=Medarbejder!$P$2,Medarbejder!$P28,L$7=Medarbejder!$Q$2,Medarbejder!$Q28,L$7=Medarbejder!$R$2,Medarbejder!$R28,L$7=Medarbejder!$S$2,Medarbejder!$S28,L$7=Medarbejder!$T$2,Medarbejder!$T28,L$7=Medarbejder!$U$2,Medarbejder!$U28)</f>
        <v>0</v>
      </c>
      <c r="M34" s="89" cm="1">
        <f t="array" ref="M34">_xlfn.IFS(M$7=Medarbejder!$O$2,Medarbejder!$O28,M$7=Medarbejder!$P$2,Medarbejder!$P28,M$7=Medarbejder!$Q$2,Medarbejder!$Q28,M$7=Medarbejder!$R$2,Medarbejder!$R28,M$7=Medarbejder!$S$2,Medarbejder!$S28,M$7=Medarbejder!$T$2,Medarbejder!$T28,M$7=Medarbejder!$U$2,Medarbejder!$U28)</f>
        <v>0</v>
      </c>
      <c r="N34" s="89" cm="1">
        <f t="array" ref="N34">_xlfn.IFS(N$7=Medarbejder!$O$2,Medarbejder!$O28,N$7=Medarbejder!$P$2,Medarbejder!$P28,N$7=Medarbejder!$Q$2,Medarbejder!$Q28,N$7=Medarbejder!$R$2,Medarbejder!$R28,N$7=Medarbejder!$S$2,Medarbejder!$S28,N$7=Medarbejder!$T$2,Medarbejder!$T28,N$7=Medarbejder!$U$2,Medarbejder!$U28)</f>
        <v>0</v>
      </c>
      <c r="O34" s="89" cm="1">
        <f t="array" ref="O34">_xlfn.IFS(O$7=Medarbejder!$O$2,Medarbejder!$O28,O$7=Medarbejder!$P$2,Medarbejder!$P28,O$7=Medarbejder!$Q$2,Medarbejder!$Q28,O$7=Medarbejder!$R$2,Medarbejder!$R28,O$7=Medarbejder!$S$2,Medarbejder!$S28,O$7=Medarbejder!$T$2,Medarbejder!$T28,O$7=Medarbejder!$U$2,Medarbejder!$U28)</f>
        <v>0</v>
      </c>
      <c r="P34" s="89" cm="1">
        <f t="array" ref="P34">_xlfn.IFS(P$7=Medarbejder!$O$2,Medarbejder!$O28,P$7=Medarbejder!$P$2,Medarbejder!$P28,P$7=Medarbejder!$Q$2,Medarbejder!$Q28,P$7=Medarbejder!$R$2,Medarbejder!$R28,P$7=Medarbejder!$S$2,Medarbejder!$S28,P$7=Medarbejder!$T$2,Medarbejder!$T28,P$7=Medarbejder!$U$2,Medarbejder!$U28)</f>
        <v>0</v>
      </c>
      <c r="Q34" s="89" cm="1">
        <f t="array" ref="Q34">_xlfn.IFS(Q$7=Medarbejder!$O$2,Medarbejder!$O28,Q$7=Medarbejder!$P$2,Medarbejder!$P28,Q$7=Medarbejder!$Q$2,Medarbejder!$Q28,Q$7=Medarbejder!$R$2,Medarbejder!$R28,Q$7=Medarbejder!$S$2,Medarbejder!$S28,Q$7=Medarbejder!$T$2,Medarbejder!$T28,Q$7=Medarbejder!$U$2,Medarbejder!$U28)</f>
        <v>0</v>
      </c>
      <c r="R34" s="89" cm="1">
        <f t="array" ref="R34">_xlfn.IFS(R$7=Medarbejder!$O$2,Medarbejder!$O28,R$7=Medarbejder!$P$2,Medarbejder!$P28,R$7=Medarbejder!$Q$2,Medarbejder!$Q28,R$7=Medarbejder!$R$2,Medarbejder!$R28,R$7=Medarbejder!$S$2,Medarbejder!$S28,R$7=Medarbejder!$T$2,Medarbejder!$T28,R$7=Medarbejder!$U$2,Medarbejder!$U28)</f>
        <v>0</v>
      </c>
      <c r="S34" s="89" cm="1">
        <f t="array" ref="S34">_xlfn.IFS(S$7=Medarbejder!$O$2,Medarbejder!$O28,S$7=Medarbejder!$P$2,Medarbejder!$P28,S$7=Medarbejder!$Q$2,Medarbejder!$Q28,S$7=Medarbejder!$R$2,Medarbejder!$R28,S$7=Medarbejder!$S$2,Medarbejder!$S28,S$7=Medarbejder!$T$2,Medarbejder!$T28,S$7=Medarbejder!$U$2,Medarbejder!$U28)</f>
        <v>0</v>
      </c>
      <c r="T34" s="89" cm="1">
        <f t="array" ref="T34">_xlfn.IFS(T$7=Medarbejder!$O$2,Medarbejder!$O28,T$7=Medarbejder!$P$2,Medarbejder!$P28,T$7=Medarbejder!$Q$2,Medarbejder!$Q28,T$7=Medarbejder!$R$2,Medarbejder!$R28,T$7=Medarbejder!$S$2,Medarbejder!$S28,T$7=Medarbejder!$T$2,Medarbejder!$T28,T$7=Medarbejder!$U$2,Medarbejder!$U28)</f>
        <v>0</v>
      </c>
      <c r="U34" s="89" cm="1">
        <f t="array" ref="U34">_xlfn.IFS(U$7=Medarbejder!$O$2,Medarbejder!$O28,U$7=Medarbejder!$P$2,Medarbejder!$P28,U$7=Medarbejder!$Q$2,Medarbejder!$Q28,U$7=Medarbejder!$R$2,Medarbejder!$R28,U$7=Medarbejder!$S$2,Medarbejder!$S28,U$7=Medarbejder!$T$2,Medarbejder!$T28,U$7=Medarbejder!$U$2,Medarbejder!$U28)</f>
        <v>0</v>
      </c>
      <c r="V34" s="89" cm="1">
        <f t="array" ref="V34">_xlfn.IFS(V$7=Medarbejder!$O$2,Medarbejder!$O28,V$7=Medarbejder!$P$2,Medarbejder!$P28,V$7=Medarbejder!$Q$2,Medarbejder!$Q28,V$7=Medarbejder!$R$2,Medarbejder!$R28,V$7=Medarbejder!$S$2,Medarbejder!$S28,V$7=Medarbejder!$T$2,Medarbejder!$T28,V$7=Medarbejder!$U$2,Medarbejder!$U28)</f>
        <v>0</v>
      </c>
      <c r="W34" s="89" cm="1">
        <f t="array" ref="W34">_xlfn.IFS(W$7=Medarbejder!$O$2,Medarbejder!$O28,W$7=Medarbejder!$P$2,Medarbejder!$P28,W$7=Medarbejder!$Q$2,Medarbejder!$Q28,W$7=Medarbejder!$R$2,Medarbejder!$R28,W$7=Medarbejder!$S$2,Medarbejder!$S28,W$7=Medarbejder!$T$2,Medarbejder!$T28,W$7=Medarbejder!$U$2,Medarbejder!$U28)</f>
        <v>0</v>
      </c>
      <c r="X34" s="89" cm="1">
        <f t="array" ref="X34">_xlfn.IFS(X$7=Medarbejder!$O$2,Medarbejder!$O28,X$7=Medarbejder!$P$2,Medarbejder!$P28,X$7=Medarbejder!$Q$2,Medarbejder!$Q28,X$7=Medarbejder!$R$2,Medarbejder!$R28,X$7=Medarbejder!$S$2,Medarbejder!$S28,X$7=Medarbejder!$T$2,Medarbejder!$T28,X$7=Medarbejder!$U$2,Medarbejder!$U28)</f>
        <v>0</v>
      </c>
      <c r="Y34" s="89" cm="1">
        <f t="array" ref="Y34">_xlfn.IFS(Y$7=Medarbejder!$O$2,Medarbejder!$O28,Y$7=Medarbejder!$P$2,Medarbejder!$P28,Y$7=Medarbejder!$Q$2,Medarbejder!$Q28,Y$7=Medarbejder!$R$2,Medarbejder!$R28,Y$7=Medarbejder!$S$2,Medarbejder!$S28,Y$7=Medarbejder!$T$2,Medarbejder!$T28,Y$7=Medarbejder!$U$2,Medarbejder!$U28)</f>
        <v>0</v>
      </c>
      <c r="Z34" s="89" cm="1">
        <f t="array" ref="Z34">_xlfn.IFS(Z$7=Medarbejder!$O$2,Medarbejder!$O28,Z$7=Medarbejder!$P$2,Medarbejder!$P28,Z$7=Medarbejder!$Q$2,Medarbejder!$Q28,Z$7=Medarbejder!$R$2,Medarbejder!$R28,Z$7=Medarbejder!$S$2,Medarbejder!$S28,Z$7=Medarbejder!$T$2,Medarbejder!$T28,Z$7=Medarbejder!$U$2,Medarbejder!$U28)</f>
        <v>0</v>
      </c>
      <c r="AA34" s="89" cm="1">
        <f t="array" ref="AA34">_xlfn.IFS(AA$7=Medarbejder!$O$2,Medarbejder!$O28,AA$7=Medarbejder!$P$2,Medarbejder!$P28,AA$7=Medarbejder!$Q$2,Medarbejder!$Q28,AA$7=Medarbejder!$R$2,Medarbejder!$R28,AA$7=Medarbejder!$S$2,Medarbejder!$S28,AA$7=Medarbejder!$T$2,Medarbejder!$T28,AA$7=Medarbejder!$U$2,Medarbejder!$U28)</f>
        <v>0</v>
      </c>
      <c r="AB34" s="89" cm="1">
        <f t="array" ref="AB34">_xlfn.IFS(AB$7=Medarbejder!$O$2,Medarbejder!$O28,AB$7=Medarbejder!$P$2,Medarbejder!$P28,AB$7=Medarbejder!$Q$2,Medarbejder!$Q28,AB$7=Medarbejder!$R$2,Medarbejder!$R28,AB$7=Medarbejder!$S$2,Medarbejder!$S28,AB$7=Medarbejder!$T$2,Medarbejder!$T28,AB$7=Medarbejder!$U$2,Medarbejder!$U28)</f>
        <v>0</v>
      </c>
      <c r="AC34" s="89" cm="1">
        <f t="array" ref="AC34">_xlfn.IFS(AC$7=Medarbejder!$O$2,Medarbejder!$O28,AC$7=Medarbejder!$P$2,Medarbejder!$P28,AC$7=Medarbejder!$Q$2,Medarbejder!$Q28,AC$7=Medarbejder!$R$2,Medarbejder!$R28,AC$7=Medarbejder!$S$2,Medarbejder!$S28,AC$7=Medarbejder!$T$2,Medarbejder!$T28,AC$7=Medarbejder!$U$2,Medarbejder!$U28)</f>
        <v>0</v>
      </c>
      <c r="AD34" s="89" cm="1">
        <f t="array" ref="AD34">_xlfn.IFS(AD$7=Medarbejder!$O$2,Medarbejder!$O28,AD$7=Medarbejder!$P$2,Medarbejder!$P28,AD$7=Medarbejder!$Q$2,Medarbejder!$Q28,AD$7=Medarbejder!$R$2,Medarbejder!$R28,AD$7=Medarbejder!$S$2,Medarbejder!$S28,AD$7=Medarbejder!$T$2,Medarbejder!$T28,AD$7=Medarbejder!$U$2,Medarbejder!$U28)</f>
        <v>0</v>
      </c>
      <c r="AE34" s="89" cm="1">
        <f t="array" ref="AE34">_xlfn.IFS(AE$7=Medarbejder!$O$2,Medarbejder!$O28,AE$7=Medarbejder!$P$2,Medarbejder!$P28,AE$7=Medarbejder!$Q$2,Medarbejder!$Q28,AE$7=Medarbejder!$R$2,Medarbejder!$R28,AE$7=Medarbejder!$S$2,Medarbejder!$S28,AE$7=Medarbejder!$T$2,Medarbejder!$T28,AE$7=Medarbejder!$U$2,Medarbejder!$U28)</f>
        <v>0</v>
      </c>
      <c r="AF34" s="89" cm="1">
        <f t="array" ref="AF34">_xlfn.IFS(AF$7=Medarbejder!$O$2,Medarbejder!$O28,AF$7=Medarbejder!$P$2,Medarbejder!$P28,AF$7=Medarbejder!$Q$2,Medarbejder!$Q28,AF$7=Medarbejder!$R$2,Medarbejder!$R28,AF$7=Medarbejder!$S$2,Medarbejder!$S28,AF$7=Medarbejder!$T$2,Medarbejder!$T28,AF$7=Medarbejder!$U$2,Medarbejder!$U28)</f>
        <v>0</v>
      </c>
      <c r="AG34" s="89" cm="1">
        <f t="array" ref="AG34">_xlfn.IFS(AG$7=Medarbejder!$O$2,Medarbejder!$O28,AG$7=Medarbejder!$P$2,Medarbejder!$P28,AG$7=Medarbejder!$Q$2,Medarbejder!$Q28,AG$7=Medarbejder!$R$2,Medarbejder!$R28,AG$7=Medarbejder!$S$2,Medarbejder!$S28,AG$7=Medarbejder!$T$2,Medarbejder!$T28,AG$7=Medarbejder!$U$2,Medarbejder!$U28)</f>
        <v>0</v>
      </c>
      <c r="AH34" s="89" cm="1">
        <f t="array" ref="AH34">_xlfn.IFS(AH$7=Medarbejder!$O$2,Medarbejder!$O28,AH$7=Medarbejder!$P$2,Medarbejder!$P28,AH$7=Medarbejder!$Q$2,Medarbejder!$Q28,AH$7=Medarbejder!$R$2,Medarbejder!$R28,AH$7=Medarbejder!$S$2,Medarbejder!$S28,AH$7=Medarbejder!$T$2,Medarbejder!$T28,AH$7=Medarbejder!$U$2,Medarbejder!$U28)</f>
        <v>0</v>
      </c>
      <c r="AI34" s="5">
        <f t="shared" si="2"/>
        <v>0</v>
      </c>
      <c r="AJ34" s="90">
        <f>SUMIF($D$7:$AH$7,Medarbejder!$U$2,$D34:$AH34)</f>
        <v>0</v>
      </c>
      <c r="AK34" s="5">
        <f t="shared" si="3"/>
        <v>0</v>
      </c>
      <c r="AL34" s="5">
        <f t="shared" si="4"/>
        <v>0</v>
      </c>
      <c r="AM34" s="5">
        <f t="shared" si="5"/>
        <v>0</v>
      </c>
      <c r="AN34" s="5">
        <f t="shared" si="6"/>
        <v>0</v>
      </c>
      <c r="AO34" s="5">
        <f t="shared" si="7"/>
        <v>0</v>
      </c>
      <c r="AP34" s="5">
        <f t="shared" si="8"/>
        <v>0</v>
      </c>
      <c r="AQ34" s="54">
        <f>Medarbejder!F28</f>
        <v>0</v>
      </c>
      <c r="AR34" s="54">
        <f t="shared" si="9"/>
        <v>0</v>
      </c>
    </row>
    <row r="35" spans="1:44" ht="30" customHeight="1" x14ac:dyDescent="0.25">
      <c r="A35" s="25">
        <f>Medarbejder!$B29</f>
        <v>0</v>
      </c>
      <c r="B35" s="26">
        <f>Medarbejder!$A29</f>
        <v>0</v>
      </c>
      <c r="C35" s="25" t="str">
        <f>Medarbejder!$C29</f>
        <v>Timelønnet</v>
      </c>
      <c r="D35" s="89" cm="1">
        <f t="array" ref="D35">_xlfn.IFS(D$7=Medarbejder!$O$2,Medarbejder!$O29,D$7=Medarbejder!$P$2,Medarbejder!$P29,D$7=Medarbejder!$Q$2,Medarbejder!$Q29,D$7=Medarbejder!$R$2,Medarbejder!$R29,D$7=Medarbejder!$S$2,Medarbejder!$S29,D$7=Medarbejder!$T$2,Medarbejder!$T29,D$7=Medarbejder!$U$2,Medarbejder!$U29)</f>
        <v>0</v>
      </c>
      <c r="E35" s="89" cm="1">
        <f t="array" ref="E35">_xlfn.IFS(E$7=Medarbejder!$O$2,Medarbejder!$O29,E$7=Medarbejder!$P$2,Medarbejder!$P29,E$7=Medarbejder!$Q$2,Medarbejder!$Q29,E$7=Medarbejder!$R$2,Medarbejder!$R29,E$7=Medarbejder!$S$2,Medarbejder!$S29,E$7=Medarbejder!$T$2,Medarbejder!$T29,E$7=Medarbejder!$U$2,Medarbejder!$U29)</f>
        <v>0</v>
      </c>
      <c r="F35" s="89" cm="1">
        <f t="array" ref="F35">_xlfn.IFS(F$7=Medarbejder!$O$2,Medarbejder!$O29,F$7=Medarbejder!$P$2,Medarbejder!$P29,F$7=Medarbejder!$Q$2,Medarbejder!$Q29,F$7=Medarbejder!$R$2,Medarbejder!$R29,F$7=Medarbejder!$S$2,Medarbejder!$S29,F$7=Medarbejder!$T$2,Medarbejder!$T29,F$7=Medarbejder!$U$2,Medarbejder!$U29)</f>
        <v>0</v>
      </c>
      <c r="G35" s="89" cm="1">
        <f t="array" ref="G35">_xlfn.IFS(G$7=Medarbejder!$O$2,Medarbejder!$O29,G$7=Medarbejder!$P$2,Medarbejder!$P29,G$7=Medarbejder!$Q$2,Medarbejder!$Q29,G$7=Medarbejder!$R$2,Medarbejder!$R29,G$7=Medarbejder!$S$2,Medarbejder!$S29,G$7=Medarbejder!$T$2,Medarbejder!$T29,G$7=Medarbejder!$U$2,Medarbejder!$U29)</f>
        <v>0</v>
      </c>
      <c r="H35" s="89" cm="1">
        <f t="array" ref="H35">_xlfn.IFS(H$7=Medarbejder!$O$2,Medarbejder!$O29,H$7=Medarbejder!$P$2,Medarbejder!$P29,H$7=Medarbejder!$Q$2,Medarbejder!$Q29,H$7=Medarbejder!$R$2,Medarbejder!$R29,H$7=Medarbejder!$S$2,Medarbejder!$S29,H$7=Medarbejder!$T$2,Medarbejder!$T29,H$7=Medarbejder!$U$2,Medarbejder!$U29)</f>
        <v>0</v>
      </c>
      <c r="I35" s="89" cm="1">
        <f t="array" ref="I35">_xlfn.IFS(I$7=Medarbejder!$O$2,Medarbejder!$O29,I$7=Medarbejder!$P$2,Medarbejder!$P29,I$7=Medarbejder!$Q$2,Medarbejder!$Q29,I$7=Medarbejder!$R$2,Medarbejder!$R29,I$7=Medarbejder!$S$2,Medarbejder!$S29,I$7=Medarbejder!$T$2,Medarbejder!$T29,I$7=Medarbejder!$U$2,Medarbejder!$U29)</f>
        <v>0</v>
      </c>
      <c r="J35" s="89" cm="1">
        <f t="array" ref="J35">_xlfn.IFS(J$7=Medarbejder!$O$2,Medarbejder!$O29,J$7=Medarbejder!$P$2,Medarbejder!$P29,J$7=Medarbejder!$Q$2,Medarbejder!$Q29,J$7=Medarbejder!$R$2,Medarbejder!$R29,J$7=Medarbejder!$S$2,Medarbejder!$S29,J$7=Medarbejder!$T$2,Medarbejder!$T29,J$7=Medarbejder!$U$2,Medarbejder!$U29)</f>
        <v>0</v>
      </c>
      <c r="K35" s="89" cm="1">
        <f t="array" ref="K35">_xlfn.IFS(K$7=Medarbejder!$O$2,Medarbejder!$O29,K$7=Medarbejder!$P$2,Medarbejder!$P29,K$7=Medarbejder!$Q$2,Medarbejder!$Q29,K$7=Medarbejder!$R$2,Medarbejder!$R29,K$7=Medarbejder!$S$2,Medarbejder!$S29,K$7=Medarbejder!$T$2,Medarbejder!$T29,K$7=Medarbejder!$U$2,Medarbejder!$U29)</f>
        <v>0</v>
      </c>
      <c r="L35" s="89" cm="1">
        <f t="array" ref="L35">_xlfn.IFS(L$7=Medarbejder!$O$2,Medarbejder!$O29,L$7=Medarbejder!$P$2,Medarbejder!$P29,L$7=Medarbejder!$Q$2,Medarbejder!$Q29,L$7=Medarbejder!$R$2,Medarbejder!$R29,L$7=Medarbejder!$S$2,Medarbejder!$S29,L$7=Medarbejder!$T$2,Medarbejder!$T29,L$7=Medarbejder!$U$2,Medarbejder!$U29)</f>
        <v>0</v>
      </c>
      <c r="M35" s="89" cm="1">
        <f t="array" ref="M35">_xlfn.IFS(M$7=Medarbejder!$O$2,Medarbejder!$O29,M$7=Medarbejder!$P$2,Medarbejder!$P29,M$7=Medarbejder!$Q$2,Medarbejder!$Q29,M$7=Medarbejder!$R$2,Medarbejder!$R29,M$7=Medarbejder!$S$2,Medarbejder!$S29,M$7=Medarbejder!$T$2,Medarbejder!$T29,M$7=Medarbejder!$U$2,Medarbejder!$U29)</f>
        <v>0</v>
      </c>
      <c r="N35" s="89" cm="1">
        <f t="array" ref="N35">_xlfn.IFS(N$7=Medarbejder!$O$2,Medarbejder!$O29,N$7=Medarbejder!$P$2,Medarbejder!$P29,N$7=Medarbejder!$Q$2,Medarbejder!$Q29,N$7=Medarbejder!$R$2,Medarbejder!$R29,N$7=Medarbejder!$S$2,Medarbejder!$S29,N$7=Medarbejder!$T$2,Medarbejder!$T29,N$7=Medarbejder!$U$2,Medarbejder!$U29)</f>
        <v>0</v>
      </c>
      <c r="O35" s="89" cm="1">
        <f t="array" ref="O35">_xlfn.IFS(O$7=Medarbejder!$O$2,Medarbejder!$O29,O$7=Medarbejder!$P$2,Medarbejder!$P29,O$7=Medarbejder!$Q$2,Medarbejder!$Q29,O$7=Medarbejder!$R$2,Medarbejder!$R29,O$7=Medarbejder!$S$2,Medarbejder!$S29,O$7=Medarbejder!$T$2,Medarbejder!$T29,O$7=Medarbejder!$U$2,Medarbejder!$U29)</f>
        <v>0</v>
      </c>
      <c r="P35" s="89" cm="1">
        <f t="array" ref="P35">_xlfn.IFS(P$7=Medarbejder!$O$2,Medarbejder!$O29,P$7=Medarbejder!$P$2,Medarbejder!$P29,P$7=Medarbejder!$Q$2,Medarbejder!$Q29,P$7=Medarbejder!$R$2,Medarbejder!$R29,P$7=Medarbejder!$S$2,Medarbejder!$S29,P$7=Medarbejder!$T$2,Medarbejder!$T29,P$7=Medarbejder!$U$2,Medarbejder!$U29)</f>
        <v>0</v>
      </c>
      <c r="Q35" s="89" cm="1">
        <f t="array" ref="Q35">_xlfn.IFS(Q$7=Medarbejder!$O$2,Medarbejder!$O29,Q$7=Medarbejder!$P$2,Medarbejder!$P29,Q$7=Medarbejder!$Q$2,Medarbejder!$Q29,Q$7=Medarbejder!$R$2,Medarbejder!$R29,Q$7=Medarbejder!$S$2,Medarbejder!$S29,Q$7=Medarbejder!$T$2,Medarbejder!$T29,Q$7=Medarbejder!$U$2,Medarbejder!$U29)</f>
        <v>0</v>
      </c>
      <c r="R35" s="89" cm="1">
        <f t="array" ref="R35">_xlfn.IFS(R$7=Medarbejder!$O$2,Medarbejder!$O29,R$7=Medarbejder!$P$2,Medarbejder!$P29,R$7=Medarbejder!$Q$2,Medarbejder!$Q29,R$7=Medarbejder!$R$2,Medarbejder!$R29,R$7=Medarbejder!$S$2,Medarbejder!$S29,R$7=Medarbejder!$T$2,Medarbejder!$T29,R$7=Medarbejder!$U$2,Medarbejder!$U29)</f>
        <v>0</v>
      </c>
      <c r="S35" s="89" cm="1">
        <f t="array" ref="S35">_xlfn.IFS(S$7=Medarbejder!$O$2,Medarbejder!$O29,S$7=Medarbejder!$P$2,Medarbejder!$P29,S$7=Medarbejder!$Q$2,Medarbejder!$Q29,S$7=Medarbejder!$R$2,Medarbejder!$R29,S$7=Medarbejder!$S$2,Medarbejder!$S29,S$7=Medarbejder!$T$2,Medarbejder!$T29,S$7=Medarbejder!$U$2,Medarbejder!$U29)</f>
        <v>0</v>
      </c>
      <c r="T35" s="89" cm="1">
        <f t="array" ref="T35">_xlfn.IFS(T$7=Medarbejder!$O$2,Medarbejder!$O29,T$7=Medarbejder!$P$2,Medarbejder!$P29,T$7=Medarbejder!$Q$2,Medarbejder!$Q29,T$7=Medarbejder!$R$2,Medarbejder!$R29,T$7=Medarbejder!$S$2,Medarbejder!$S29,T$7=Medarbejder!$T$2,Medarbejder!$T29,T$7=Medarbejder!$U$2,Medarbejder!$U29)</f>
        <v>0</v>
      </c>
      <c r="U35" s="89" cm="1">
        <f t="array" ref="U35">_xlfn.IFS(U$7=Medarbejder!$O$2,Medarbejder!$O29,U$7=Medarbejder!$P$2,Medarbejder!$P29,U$7=Medarbejder!$Q$2,Medarbejder!$Q29,U$7=Medarbejder!$R$2,Medarbejder!$R29,U$7=Medarbejder!$S$2,Medarbejder!$S29,U$7=Medarbejder!$T$2,Medarbejder!$T29,U$7=Medarbejder!$U$2,Medarbejder!$U29)</f>
        <v>0</v>
      </c>
      <c r="V35" s="89" cm="1">
        <f t="array" ref="V35">_xlfn.IFS(V$7=Medarbejder!$O$2,Medarbejder!$O29,V$7=Medarbejder!$P$2,Medarbejder!$P29,V$7=Medarbejder!$Q$2,Medarbejder!$Q29,V$7=Medarbejder!$R$2,Medarbejder!$R29,V$7=Medarbejder!$S$2,Medarbejder!$S29,V$7=Medarbejder!$T$2,Medarbejder!$T29,V$7=Medarbejder!$U$2,Medarbejder!$U29)</f>
        <v>0</v>
      </c>
      <c r="W35" s="89" cm="1">
        <f t="array" ref="W35">_xlfn.IFS(W$7=Medarbejder!$O$2,Medarbejder!$O29,W$7=Medarbejder!$P$2,Medarbejder!$P29,W$7=Medarbejder!$Q$2,Medarbejder!$Q29,W$7=Medarbejder!$R$2,Medarbejder!$R29,W$7=Medarbejder!$S$2,Medarbejder!$S29,W$7=Medarbejder!$T$2,Medarbejder!$T29,W$7=Medarbejder!$U$2,Medarbejder!$U29)</f>
        <v>0</v>
      </c>
      <c r="X35" s="89" cm="1">
        <f t="array" ref="X35">_xlfn.IFS(X$7=Medarbejder!$O$2,Medarbejder!$O29,X$7=Medarbejder!$P$2,Medarbejder!$P29,X$7=Medarbejder!$Q$2,Medarbejder!$Q29,X$7=Medarbejder!$R$2,Medarbejder!$R29,X$7=Medarbejder!$S$2,Medarbejder!$S29,X$7=Medarbejder!$T$2,Medarbejder!$T29,X$7=Medarbejder!$U$2,Medarbejder!$U29)</f>
        <v>0</v>
      </c>
      <c r="Y35" s="89" cm="1">
        <f t="array" ref="Y35">_xlfn.IFS(Y$7=Medarbejder!$O$2,Medarbejder!$O29,Y$7=Medarbejder!$P$2,Medarbejder!$P29,Y$7=Medarbejder!$Q$2,Medarbejder!$Q29,Y$7=Medarbejder!$R$2,Medarbejder!$R29,Y$7=Medarbejder!$S$2,Medarbejder!$S29,Y$7=Medarbejder!$T$2,Medarbejder!$T29,Y$7=Medarbejder!$U$2,Medarbejder!$U29)</f>
        <v>0</v>
      </c>
      <c r="Z35" s="89" cm="1">
        <f t="array" ref="Z35">_xlfn.IFS(Z$7=Medarbejder!$O$2,Medarbejder!$O29,Z$7=Medarbejder!$P$2,Medarbejder!$P29,Z$7=Medarbejder!$Q$2,Medarbejder!$Q29,Z$7=Medarbejder!$R$2,Medarbejder!$R29,Z$7=Medarbejder!$S$2,Medarbejder!$S29,Z$7=Medarbejder!$T$2,Medarbejder!$T29,Z$7=Medarbejder!$U$2,Medarbejder!$U29)</f>
        <v>0</v>
      </c>
      <c r="AA35" s="89" cm="1">
        <f t="array" ref="AA35">_xlfn.IFS(AA$7=Medarbejder!$O$2,Medarbejder!$O29,AA$7=Medarbejder!$P$2,Medarbejder!$P29,AA$7=Medarbejder!$Q$2,Medarbejder!$Q29,AA$7=Medarbejder!$R$2,Medarbejder!$R29,AA$7=Medarbejder!$S$2,Medarbejder!$S29,AA$7=Medarbejder!$T$2,Medarbejder!$T29,AA$7=Medarbejder!$U$2,Medarbejder!$U29)</f>
        <v>0</v>
      </c>
      <c r="AB35" s="89" cm="1">
        <f t="array" ref="AB35">_xlfn.IFS(AB$7=Medarbejder!$O$2,Medarbejder!$O29,AB$7=Medarbejder!$P$2,Medarbejder!$P29,AB$7=Medarbejder!$Q$2,Medarbejder!$Q29,AB$7=Medarbejder!$R$2,Medarbejder!$R29,AB$7=Medarbejder!$S$2,Medarbejder!$S29,AB$7=Medarbejder!$T$2,Medarbejder!$T29,AB$7=Medarbejder!$U$2,Medarbejder!$U29)</f>
        <v>0</v>
      </c>
      <c r="AC35" s="89" cm="1">
        <f t="array" ref="AC35">_xlfn.IFS(AC$7=Medarbejder!$O$2,Medarbejder!$O29,AC$7=Medarbejder!$P$2,Medarbejder!$P29,AC$7=Medarbejder!$Q$2,Medarbejder!$Q29,AC$7=Medarbejder!$R$2,Medarbejder!$R29,AC$7=Medarbejder!$S$2,Medarbejder!$S29,AC$7=Medarbejder!$T$2,Medarbejder!$T29,AC$7=Medarbejder!$U$2,Medarbejder!$U29)</f>
        <v>0</v>
      </c>
      <c r="AD35" s="89" cm="1">
        <f t="array" ref="AD35">_xlfn.IFS(AD$7=Medarbejder!$O$2,Medarbejder!$O29,AD$7=Medarbejder!$P$2,Medarbejder!$P29,AD$7=Medarbejder!$Q$2,Medarbejder!$Q29,AD$7=Medarbejder!$R$2,Medarbejder!$R29,AD$7=Medarbejder!$S$2,Medarbejder!$S29,AD$7=Medarbejder!$T$2,Medarbejder!$T29,AD$7=Medarbejder!$U$2,Medarbejder!$U29)</f>
        <v>0</v>
      </c>
      <c r="AE35" s="89" cm="1">
        <f t="array" ref="AE35">_xlfn.IFS(AE$7=Medarbejder!$O$2,Medarbejder!$O29,AE$7=Medarbejder!$P$2,Medarbejder!$P29,AE$7=Medarbejder!$Q$2,Medarbejder!$Q29,AE$7=Medarbejder!$R$2,Medarbejder!$R29,AE$7=Medarbejder!$S$2,Medarbejder!$S29,AE$7=Medarbejder!$T$2,Medarbejder!$T29,AE$7=Medarbejder!$U$2,Medarbejder!$U29)</f>
        <v>0</v>
      </c>
      <c r="AF35" s="89" cm="1">
        <f t="array" ref="AF35">_xlfn.IFS(AF$7=Medarbejder!$O$2,Medarbejder!$O29,AF$7=Medarbejder!$P$2,Medarbejder!$P29,AF$7=Medarbejder!$Q$2,Medarbejder!$Q29,AF$7=Medarbejder!$R$2,Medarbejder!$R29,AF$7=Medarbejder!$S$2,Medarbejder!$S29,AF$7=Medarbejder!$T$2,Medarbejder!$T29,AF$7=Medarbejder!$U$2,Medarbejder!$U29)</f>
        <v>0</v>
      </c>
      <c r="AG35" s="89" cm="1">
        <f t="array" ref="AG35">_xlfn.IFS(AG$7=Medarbejder!$O$2,Medarbejder!$O29,AG$7=Medarbejder!$P$2,Medarbejder!$P29,AG$7=Medarbejder!$Q$2,Medarbejder!$Q29,AG$7=Medarbejder!$R$2,Medarbejder!$R29,AG$7=Medarbejder!$S$2,Medarbejder!$S29,AG$7=Medarbejder!$T$2,Medarbejder!$T29,AG$7=Medarbejder!$U$2,Medarbejder!$U29)</f>
        <v>0</v>
      </c>
      <c r="AH35" s="89" cm="1">
        <f t="array" ref="AH35">_xlfn.IFS(AH$7=Medarbejder!$O$2,Medarbejder!$O29,AH$7=Medarbejder!$P$2,Medarbejder!$P29,AH$7=Medarbejder!$Q$2,Medarbejder!$Q29,AH$7=Medarbejder!$R$2,Medarbejder!$R29,AH$7=Medarbejder!$S$2,Medarbejder!$S29,AH$7=Medarbejder!$T$2,Medarbejder!$T29,AH$7=Medarbejder!$U$2,Medarbejder!$U29)</f>
        <v>0</v>
      </c>
      <c r="AI35" s="5">
        <f t="shared" si="2"/>
        <v>0</v>
      </c>
      <c r="AJ35" s="90">
        <f>SUMIF($D$7:$AH$7,Medarbejder!$U$2,$D35:$AH35)</f>
        <v>0</v>
      </c>
      <c r="AK35" s="5">
        <f t="shared" si="3"/>
        <v>0</v>
      </c>
      <c r="AL35" s="5">
        <f t="shared" si="4"/>
        <v>0</v>
      </c>
      <c r="AM35" s="5">
        <f t="shared" si="5"/>
        <v>0</v>
      </c>
      <c r="AN35" s="5">
        <f t="shared" si="6"/>
        <v>0</v>
      </c>
      <c r="AO35" s="5">
        <f t="shared" si="7"/>
        <v>0</v>
      </c>
      <c r="AP35" s="5">
        <f t="shared" si="8"/>
        <v>0</v>
      </c>
      <c r="AQ35" s="54">
        <f>Medarbejder!F29</f>
        <v>0</v>
      </c>
      <c r="AR35" s="54">
        <f t="shared" si="9"/>
        <v>0</v>
      </c>
    </row>
    <row r="36" spans="1:44" ht="30" customHeight="1" x14ac:dyDescent="0.25">
      <c r="A36" s="24">
        <f>Medarbejder!$B30</f>
        <v>0</v>
      </c>
      <c r="B36" s="27">
        <f>Medarbejder!$A30</f>
        <v>0</v>
      </c>
      <c r="C36" s="25" t="str">
        <f>Medarbejder!$C30</f>
        <v>Timelønnet</v>
      </c>
      <c r="D36" s="89" cm="1">
        <f t="array" ref="D36">_xlfn.IFS(D$7=Medarbejder!$O$2,Medarbejder!$O30,D$7=Medarbejder!$P$2,Medarbejder!$P30,D$7=Medarbejder!$Q$2,Medarbejder!$Q30,D$7=Medarbejder!$R$2,Medarbejder!$R30,D$7=Medarbejder!$S$2,Medarbejder!$S30,D$7=Medarbejder!$T$2,Medarbejder!$T30,D$7=Medarbejder!$U$2,Medarbejder!$U30)</f>
        <v>0</v>
      </c>
      <c r="E36" s="89" cm="1">
        <f t="array" ref="E36">_xlfn.IFS(E$7=Medarbejder!$O$2,Medarbejder!$O30,E$7=Medarbejder!$P$2,Medarbejder!$P30,E$7=Medarbejder!$Q$2,Medarbejder!$Q30,E$7=Medarbejder!$R$2,Medarbejder!$R30,E$7=Medarbejder!$S$2,Medarbejder!$S30,E$7=Medarbejder!$T$2,Medarbejder!$T30,E$7=Medarbejder!$U$2,Medarbejder!$U30)</f>
        <v>0</v>
      </c>
      <c r="F36" s="89" cm="1">
        <f t="array" ref="F36">_xlfn.IFS(F$7=Medarbejder!$O$2,Medarbejder!$O30,F$7=Medarbejder!$P$2,Medarbejder!$P30,F$7=Medarbejder!$Q$2,Medarbejder!$Q30,F$7=Medarbejder!$R$2,Medarbejder!$R30,F$7=Medarbejder!$S$2,Medarbejder!$S30,F$7=Medarbejder!$T$2,Medarbejder!$T30,F$7=Medarbejder!$U$2,Medarbejder!$U30)</f>
        <v>0</v>
      </c>
      <c r="G36" s="89" cm="1">
        <f t="array" ref="G36">_xlfn.IFS(G$7=Medarbejder!$O$2,Medarbejder!$O30,G$7=Medarbejder!$P$2,Medarbejder!$P30,G$7=Medarbejder!$Q$2,Medarbejder!$Q30,G$7=Medarbejder!$R$2,Medarbejder!$R30,G$7=Medarbejder!$S$2,Medarbejder!$S30,G$7=Medarbejder!$T$2,Medarbejder!$T30,G$7=Medarbejder!$U$2,Medarbejder!$U30)</f>
        <v>0</v>
      </c>
      <c r="H36" s="89" cm="1">
        <f t="array" ref="H36">_xlfn.IFS(H$7=Medarbejder!$O$2,Medarbejder!$O30,H$7=Medarbejder!$P$2,Medarbejder!$P30,H$7=Medarbejder!$Q$2,Medarbejder!$Q30,H$7=Medarbejder!$R$2,Medarbejder!$R30,H$7=Medarbejder!$S$2,Medarbejder!$S30,H$7=Medarbejder!$T$2,Medarbejder!$T30,H$7=Medarbejder!$U$2,Medarbejder!$U30)</f>
        <v>0</v>
      </c>
      <c r="I36" s="89" cm="1">
        <f t="array" ref="I36">_xlfn.IFS(I$7=Medarbejder!$O$2,Medarbejder!$O30,I$7=Medarbejder!$P$2,Medarbejder!$P30,I$7=Medarbejder!$Q$2,Medarbejder!$Q30,I$7=Medarbejder!$R$2,Medarbejder!$R30,I$7=Medarbejder!$S$2,Medarbejder!$S30,I$7=Medarbejder!$T$2,Medarbejder!$T30,I$7=Medarbejder!$U$2,Medarbejder!$U30)</f>
        <v>0</v>
      </c>
      <c r="J36" s="89" cm="1">
        <f t="array" ref="J36">_xlfn.IFS(J$7=Medarbejder!$O$2,Medarbejder!$O30,J$7=Medarbejder!$P$2,Medarbejder!$P30,J$7=Medarbejder!$Q$2,Medarbejder!$Q30,J$7=Medarbejder!$R$2,Medarbejder!$R30,J$7=Medarbejder!$S$2,Medarbejder!$S30,J$7=Medarbejder!$T$2,Medarbejder!$T30,J$7=Medarbejder!$U$2,Medarbejder!$U30)</f>
        <v>0</v>
      </c>
      <c r="K36" s="89" cm="1">
        <f t="array" ref="K36">_xlfn.IFS(K$7=Medarbejder!$O$2,Medarbejder!$O30,K$7=Medarbejder!$P$2,Medarbejder!$P30,K$7=Medarbejder!$Q$2,Medarbejder!$Q30,K$7=Medarbejder!$R$2,Medarbejder!$R30,K$7=Medarbejder!$S$2,Medarbejder!$S30,K$7=Medarbejder!$T$2,Medarbejder!$T30,K$7=Medarbejder!$U$2,Medarbejder!$U30)</f>
        <v>0</v>
      </c>
      <c r="L36" s="89" cm="1">
        <f t="array" ref="L36">_xlfn.IFS(L$7=Medarbejder!$O$2,Medarbejder!$O30,L$7=Medarbejder!$P$2,Medarbejder!$P30,L$7=Medarbejder!$Q$2,Medarbejder!$Q30,L$7=Medarbejder!$R$2,Medarbejder!$R30,L$7=Medarbejder!$S$2,Medarbejder!$S30,L$7=Medarbejder!$T$2,Medarbejder!$T30,L$7=Medarbejder!$U$2,Medarbejder!$U30)</f>
        <v>0</v>
      </c>
      <c r="M36" s="89" cm="1">
        <f t="array" ref="M36">_xlfn.IFS(M$7=Medarbejder!$O$2,Medarbejder!$O30,M$7=Medarbejder!$P$2,Medarbejder!$P30,M$7=Medarbejder!$Q$2,Medarbejder!$Q30,M$7=Medarbejder!$R$2,Medarbejder!$R30,M$7=Medarbejder!$S$2,Medarbejder!$S30,M$7=Medarbejder!$T$2,Medarbejder!$T30,M$7=Medarbejder!$U$2,Medarbejder!$U30)</f>
        <v>0</v>
      </c>
      <c r="N36" s="89" cm="1">
        <f t="array" ref="N36">_xlfn.IFS(N$7=Medarbejder!$O$2,Medarbejder!$O30,N$7=Medarbejder!$P$2,Medarbejder!$P30,N$7=Medarbejder!$Q$2,Medarbejder!$Q30,N$7=Medarbejder!$R$2,Medarbejder!$R30,N$7=Medarbejder!$S$2,Medarbejder!$S30,N$7=Medarbejder!$T$2,Medarbejder!$T30,N$7=Medarbejder!$U$2,Medarbejder!$U30)</f>
        <v>0</v>
      </c>
      <c r="O36" s="89" cm="1">
        <f t="array" ref="O36">_xlfn.IFS(O$7=Medarbejder!$O$2,Medarbejder!$O30,O$7=Medarbejder!$P$2,Medarbejder!$P30,O$7=Medarbejder!$Q$2,Medarbejder!$Q30,O$7=Medarbejder!$R$2,Medarbejder!$R30,O$7=Medarbejder!$S$2,Medarbejder!$S30,O$7=Medarbejder!$T$2,Medarbejder!$T30,O$7=Medarbejder!$U$2,Medarbejder!$U30)</f>
        <v>0</v>
      </c>
      <c r="P36" s="89" cm="1">
        <f t="array" ref="P36">_xlfn.IFS(P$7=Medarbejder!$O$2,Medarbejder!$O30,P$7=Medarbejder!$P$2,Medarbejder!$P30,P$7=Medarbejder!$Q$2,Medarbejder!$Q30,P$7=Medarbejder!$R$2,Medarbejder!$R30,P$7=Medarbejder!$S$2,Medarbejder!$S30,P$7=Medarbejder!$T$2,Medarbejder!$T30,P$7=Medarbejder!$U$2,Medarbejder!$U30)</f>
        <v>0</v>
      </c>
      <c r="Q36" s="89" cm="1">
        <f t="array" ref="Q36">_xlfn.IFS(Q$7=Medarbejder!$O$2,Medarbejder!$O30,Q$7=Medarbejder!$P$2,Medarbejder!$P30,Q$7=Medarbejder!$Q$2,Medarbejder!$Q30,Q$7=Medarbejder!$R$2,Medarbejder!$R30,Q$7=Medarbejder!$S$2,Medarbejder!$S30,Q$7=Medarbejder!$T$2,Medarbejder!$T30,Q$7=Medarbejder!$U$2,Medarbejder!$U30)</f>
        <v>0</v>
      </c>
      <c r="R36" s="89" cm="1">
        <f t="array" ref="R36">_xlfn.IFS(R$7=Medarbejder!$O$2,Medarbejder!$O30,R$7=Medarbejder!$P$2,Medarbejder!$P30,R$7=Medarbejder!$Q$2,Medarbejder!$Q30,R$7=Medarbejder!$R$2,Medarbejder!$R30,R$7=Medarbejder!$S$2,Medarbejder!$S30,R$7=Medarbejder!$T$2,Medarbejder!$T30,R$7=Medarbejder!$U$2,Medarbejder!$U30)</f>
        <v>0</v>
      </c>
      <c r="S36" s="89" cm="1">
        <f t="array" ref="S36">_xlfn.IFS(S$7=Medarbejder!$O$2,Medarbejder!$O30,S$7=Medarbejder!$P$2,Medarbejder!$P30,S$7=Medarbejder!$Q$2,Medarbejder!$Q30,S$7=Medarbejder!$R$2,Medarbejder!$R30,S$7=Medarbejder!$S$2,Medarbejder!$S30,S$7=Medarbejder!$T$2,Medarbejder!$T30,S$7=Medarbejder!$U$2,Medarbejder!$U30)</f>
        <v>0</v>
      </c>
      <c r="T36" s="89" cm="1">
        <f t="array" ref="T36">_xlfn.IFS(T$7=Medarbejder!$O$2,Medarbejder!$O30,T$7=Medarbejder!$P$2,Medarbejder!$P30,T$7=Medarbejder!$Q$2,Medarbejder!$Q30,T$7=Medarbejder!$R$2,Medarbejder!$R30,T$7=Medarbejder!$S$2,Medarbejder!$S30,T$7=Medarbejder!$T$2,Medarbejder!$T30,T$7=Medarbejder!$U$2,Medarbejder!$U30)</f>
        <v>0</v>
      </c>
      <c r="U36" s="89" cm="1">
        <f t="array" ref="U36">_xlfn.IFS(U$7=Medarbejder!$O$2,Medarbejder!$O30,U$7=Medarbejder!$P$2,Medarbejder!$P30,U$7=Medarbejder!$Q$2,Medarbejder!$Q30,U$7=Medarbejder!$R$2,Medarbejder!$R30,U$7=Medarbejder!$S$2,Medarbejder!$S30,U$7=Medarbejder!$T$2,Medarbejder!$T30,U$7=Medarbejder!$U$2,Medarbejder!$U30)</f>
        <v>0</v>
      </c>
      <c r="V36" s="89" cm="1">
        <f t="array" ref="V36">_xlfn.IFS(V$7=Medarbejder!$O$2,Medarbejder!$O30,V$7=Medarbejder!$P$2,Medarbejder!$P30,V$7=Medarbejder!$Q$2,Medarbejder!$Q30,V$7=Medarbejder!$R$2,Medarbejder!$R30,V$7=Medarbejder!$S$2,Medarbejder!$S30,V$7=Medarbejder!$T$2,Medarbejder!$T30,V$7=Medarbejder!$U$2,Medarbejder!$U30)</f>
        <v>0</v>
      </c>
      <c r="W36" s="89" cm="1">
        <f t="array" ref="W36">_xlfn.IFS(W$7=Medarbejder!$O$2,Medarbejder!$O30,W$7=Medarbejder!$P$2,Medarbejder!$P30,W$7=Medarbejder!$Q$2,Medarbejder!$Q30,W$7=Medarbejder!$R$2,Medarbejder!$R30,W$7=Medarbejder!$S$2,Medarbejder!$S30,W$7=Medarbejder!$T$2,Medarbejder!$T30,W$7=Medarbejder!$U$2,Medarbejder!$U30)</f>
        <v>0</v>
      </c>
      <c r="X36" s="89" cm="1">
        <f t="array" ref="X36">_xlfn.IFS(X$7=Medarbejder!$O$2,Medarbejder!$O30,X$7=Medarbejder!$P$2,Medarbejder!$P30,X$7=Medarbejder!$Q$2,Medarbejder!$Q30,X$7=Medarbejder!$R$2,Medarbejder!$R30,X$7=Medarbejder!$S$2,Medarbejder!$S30,X$7=Medarbejder!$T$2,Medarbejder!$T30,X$7=Medarbejder!$U$2,Medarbejder!$U30)</f>
        <v>0</v>
      </c>
      <c r="Y36" s="89" cm="1">
        <f t="array" ref="Y36">_xlfn.IFS(Y$7=Medarbejder!$O$2,Medarbejder!$O30,Y$7=Medarbejder!$P$2,Medarbejder!$P30,Y$7=Medarbejder!$Q$2,Medarbejder!$Q30,Y$7=Medarbejder!$R$2,Medarbejder!$R30,Y$7=Medarbejder!$S$2,Medarbejder!$S30,Y$7=Medarbejder!$T$2,Medarbejder!$T30,Y$7=Medarbejder!$U$2,Medarbejder!$U30)</f>
        <v>0</v>
      </c>
      <c r="Z36" s="89" cm="1">
        <f t="array" ref="Z36">_xlfn.IFS(Z$7=Medarbejder!$O$2,Medarbejder!$O30,Z$7=Medarbejder!$P$2,Medarbejder!$P30,Z$7=Medarbejder!$Q$2,Medarbejder!$Q30,Z$7=Medarbejder!$R$2,Medarbejder!$R30,Z$7=Medarbejder!$S$2,Medarbejder!$S30,Z$7=Medarbejder!$T$2,Medarbejder!$T30,Z$7=Medarbejder!$U$2,Medarbejder!$U30)</f>
        <v>0</v>
      </c>
      <c r="AA36" s="89" cm="1">
        <f t="array" ref="AA36">_xlfn.IFS(AA$7=Medarbejder!$O$2,Medarbejder!$O30,AA$7=Medarbejder!$P$2,Medarbejder!$P30,AA$7=Medarbejder!$Q$2,Medarbejder!$Q30,AA$7=Medarbejder!$R$2,Medarbejder!$R30,AA$7=Medarbejder!$S$2,Medarbejder!$S30,AA$7=Medarbejder!$T$2,Medarbejder!$T30,AA$7=Medarbejder!$U$2,Medarbejder!$U30)</f>
        <v>0</v>
      </c>
      <c r="AB36" s="89" cm="1">
        <f t="array" ref="AB36">_xlfn.IFS(AB$7=Medarbejder!$O$2,Medarbejder!$O30,AB$7=Medarbejder!$P$2,Medarbejder!$P30,AB$7=Medarbejder!$Q$2,Medarbejder!$Q30,AB$7=Medarbejder!$R$2,Medarbejder!$R30,AB$7=Medarbejder!$S$2,Medarbejder!$S30,AB$7=Medarbejder!$T$2,Medarbejder!$T30,AB$7=Medarbejder!$U$2,Medarbejder!$U30)</f>
        <v>0</v>
      </c>
      <c r="AC36" s="89" cm="1">
        <f t="array" ref="AC36">_xlfn.IFS(AC$7=Medarbejder!$O$2,Medarbejder!$O30,AC$7=Medarbejder!$P$2,Medarbejder!$P30,AC$7=Medarbejder!$Q$2,Medarbejder!$Q30,AC$7=Medarbejder!$R$2,Medarbejder!$R30,AC$7=Medarbejder!$S$2,Medarbejder!$S30,AC$7=Medarbejder!$T$2,Medarbejder!$T30,AC$7=Medarbejder!$U$2,Medarbejder!$U30)</f>
        <v>0</v>
      </c>
      <c r="AD36" s="89" cm="1">
        <f t="array" ref="AD36">_xlfn.IFS(AD$7=Medarbejder!$O$2,Medarbejder!$O30,AD$7=Medarbejder!$P$2,Medarbejder!$P30,AD$7=Medarbejder!$Q$2,Medarbejder!$Q30,AD$7=Medarbejder!$R$2,Medarbejder!$R30,AD$7=Medarbejder!$S$2,Medarbejder!$S30,AD$7=Medarbejder!$T$2,Medarbejder!$T30,AD$7=Medarbejder!$U$2,Medarbejder!$U30)</f>
        <v>0</v>
      </c>
      <c r="AE36" s="89" cm="1">
        <f t="array" ref="AE36">_xlfn.IFS(AE$7=Medarbejder!$O$2,Medarbejder!$O30,AE$7=Medarbejder!$P$2,Medarbejder!$P30,AE$7=Medarbejder!$Q$2,Medarbejder!$Q30,AE$7=Medarbejder!$R$2,Medarbejder!$R30,AE$7=Medarbejder!$S$2,Medarbejder!$S30,AE$7=Medarbejder!$T$2,Medarbejder!$T30,AE$7=Medarbejder!$U$2,Medarbejder!$U30)</f>
        <v>0</v>
      </c>
      <c r="AF36" s="89" cm="1">
        <f t="array" ref="AF36">_xlfn.IFS(AF$7=Medarbejder!$O$2,Medarbejder!$O30,AF$7=Medarbejder!$P$2,Medarbejder!$P30,AF$7=Medarbejder!$Q$2,Medarbejder!$Q30,AF$7=Medarbejder!$R$2,Medarbejder!$R30,AF$7=Medarbejder!$S$2,Medarbejder!$S30,AF$7=Medarbejder!$T$2,Medarbejder!$T30,AF$7=Medarbejder!$U$2,Medarbejder!$U30)</f>
        <v>0</v>
      </c>
      <c r="AG36" s="89" cm="1">
        <f t="array" ref="AG36">_xlfn.IFS(AG$7=Medarbejder!$O$2,Medarbejder!$O30,AG$7=Medarbejder!$P$2,Medarbejder!$P30,AG$7=Medarbejder!$Q$2,Medarbejder!$Q30,AG$7=Medarbejder!$R$2,Medarbejder!$R30,AG$7=Medarbejder!$S$2,Medarbejder!$S30,AG$7=Medarbejder!$T$2,Medarbejder!$T30,AG$7=Medarbejder!$U$2,Medarbejder!$U30)</f>
        <v>0</v>
      </c>
      <c r="AH36" s="89" cm="1">
        <f t="array" ref="AH36">_xlfn.IFS(AH$7=Medarbejder!$O$2,Medarbejder!$O30,AH$7=Medarbejder!$P$2,Medarbejder!$P30,AH$7=Medarbejder!$Q$2,Medarbejder!$Q30,AH$7=Medarbejder!$R$2,Medarbejder!$R30,AH$7=Medarbejder!$S$2,Medarbejder!$S30,AH$7=Medarbejder!$T$2,Medarbejder!$T30,AH$7=Medarbejder!$U$2,Medarbejder!$U30)</f>
        <v>0</v>
      </c>
      <c r="AI36" s="5">
        <f t="shared" si="2"/>
        <v>0</v>
      </c>
      <c r="AJ36" s="90">
        <f>SUMIF($D$7:$AH$7,Medarbejder!$U$2,$D36:$AH36)</f>
        <v>0</v>
      </c>
      <c r="AK36" s="5">
        <f t="shared" si="3"/>
        <v>0</v>
      </c>
      <c r="AL36" s="5">
        <f t="shared" si="4"/>
        <v>0</v>
      </c>
      <c r="AM36" s="5">
        <f t="shared" si="5"/>
        <v>0</v>
      </c>
      <c r="AN36" s="5">
        <f t="shared" si="6"/>
        <v>0</v>
      </c>
      <c r="AO36" s="5">
        <f t="shared" si="7"/>
        <v>0</v>
      </c>
      <c r="AP36" s="5">
        <f t="shared" si="8"/>
        <v>0</v>
      </c>
      <c r="AQ36" s="54">
        <f>Medarbejder!F30</f>
        <v>0</v>
      </c>
      <c r="AR36" s="54">
        <f t="shared" si="9"/>
        <v>0</v>
      </c>
    </row>
    <row r="37" spans="1:44" ht="30" customHeight="1" x14ac:dyDescent="0.25">
      <c r="A37" s="25">
        <f>Medarbejder!$B31</f>
        <v>0</v>
      </c>
      <c r="B37" s="26">
        <f>Medarbejder!$A31</f>
        <v>0</v>
      </c>
      <c r="C37" s="25" t="str">
        <f>Medarbejder!$C31</f>
        <v>Timelønnet</v>
      </c>
      <c r="D37" s="89" cm="1">
        <f t="array" ref="D37">_xlfn.IFS(D$7=Medarbejder!$O$2,Medarbejder!$O31,D$7=Medarbejder!$P$2,Medarbejder!$P31,D$7=Medarbejder!$Q$2,Medarbejder!$Q31,D$7=Medarbejder!$R$2,Medarbejder!$R31,D$7=Medarbejder!$S$2,Medarbejder!$S31,D$7=Medarbejder!$T$2,Medarbejder!$T31,D$7=Medarbejder!$U$2,Medarbejder!$U31)</f>
        <v>0</v>
      </c>
      <c r="E37" s="89" cm="1">
        <f t="array" ref="E37">_xlfn.IFS(E$7=Medarbejder!$O$2,Medarbejder!$O31,E$7=Medarbejder!$P$2,Medarbejder!$P31,E$7=Medarbejder!$Q$2,Medarbejder!$Q31,E$7=Medarbejder!$R$2,Medarbejder!$R31,E$7=Medarbejder!$S$2,Medarbejder!$S31,E$7=Medarbejder!$T$2,Medarbejder!$T31,E$7=Medarbejder!$U$2,Medarbejder!$U31)</f>
        <v>0</v>
      </c>
      <c r="F37" s="89" cm="1">
        <f t="array" ref="F37">_xlfn.IFS(F$7=Medarbejder!$O$2,Medarbejder!$O31,F$7=Medarbejder!$P$2,Medarbejder!$P31,F$7=Medarbejder!$Q$2,Medarbejder!$Q31,F$7=Medarbejder!$R$2,Medarbejder!$R31,F$7=Medarbejder!$S$2,Medarbejder!$S31,F$7=Medarbejder!$T$2,Medarbejder!$T31,F$7=Medarbejder!$U$2,Medarbejder!$U31)</f>
        <v>0</v>
      </c>
      <c r="G37" s="89" cm="1">
        <f t="array" ref="G37">_xlfn.IFS(G$7=Medarbejder!$O$2,Medarbejder!$O31,G$7=Medarbejder!$P$2,Medarbejder!$P31,G$7=Medarbejder!$Q$2,Medarbejder!$Q31,G$7=Medarbejder!$R$2,Medarbejder!$R31,G$7=Medarbejder!$S$2,Medarbejder!$S31,G$7=Medarbejder!$T$2,Medarbejder!$T31,G$7=Medarbejder!$U$2,Medarbejder!$U31)</f>
        <v>0</v>
      </c>
      <c r="H37" s="89" cm="1">
        <f t="array" ref="H37">_xlfn.IFS(H$7=Medarbejder!$O$2,Medarbejder!$O31,H$7=Medarbejder!$P$2,Medarbejder!$P31,H$7=Medarbejder!$Q$2,Medarbejder!$Q31,H$7=Medarbejder!$R$2,Medarbejder!$R31,H$7=Medarbejder!$S$2,Medarbejder!$S31,H$7=Medarbejder!$T$2,Medarbejder!$T31,H$7=Medarbejder!$U$2,Medarbejder!$U31)</f>
        <v>0</v>
      </c>
      <c r="I37" s="89" cm="1">
        <f t="array" ref="I37">_xlfn.IFS(I$7=Medarbejder!$O$2,Medarbejder!$O31,I$7=Medarbejder!$P$2,Medarbejder!$P31,I$7=Medarbejder!$Q$2,Medarbejder!$Q31,I$7=Medarbejder!$R$2,Medarbejder!$R31,I$7=Medarbejder!$S$2,Medarbejder!$S31,I$7=Medarbejder!$T$2,Medarbejder!$T31,I$7=Medarbejder!$U$2,Medarbejder!$U31)</f>
        <v>0</v>
      </c>
      <c r="J37" s="89" cm="1">
        <f t="array" ref="J37">_xlfn.IFS(J$7=Medarbejder!$O$2,Medarbejder!$O31,J$7=Medarbejder!$P$2,Medarbejder!$P31,J$7=Medarbejder!$Q$2,Medarbejder!$Q31,J$7=Medarbejder!$R$2,Medarbejder!$R31,J$7=Medarbejder!$S$2,Medarbejder!$S31,J$7=Medarbejder!$T$2,Medarbejder!$T31,J$7=Medarbejder!$U$2,Medarbejder!$U31)</f>
        <v>0</v>
      </c>
      <c r="K37" s="89" cm="1">
        <f t="array" ref="K37">_xlfn.IFS(K$7=Medarbejder!$O$2,Medarbejder!$O31,K$7=Medarbejder!$P$2,Medarbejder!$P31,K$7=Medarbejder!$Q$2,Medarbejder!$Q31,K$7=Medarbejder!$R$2,Medarbejder!$R31,K$7=Medarbejder!$S$2,Medarbejder!$S31,K$7=Medarbejder!$T$2,Medarbejder!$T31,K$7=Medarbejder!$U$2,Medarbejder!$U31)</f>
        <v>0</v>
      </c>
      <c r="L37" s="89" cm="1">
        <f t="array" ref="L37">_xlfn.IFS(L$7=Medarbejder!$O$2,Medarbejder!$O31,L$7=Medarbejder!$P$2,Medarbejder!$P31,L$7=Medarbejder!$Q$2,Medarbejder!$Q31,L$7=Medarbejder!$R$2,Medarbejder!$R31,L$7=Medarbejder!$S$2,Medarbejder!$S31,L$7=Medarbejder!$T$2,Medarbejder!$T31,L$7=Medarbejder!$U$2,Medarbejder!$U31)</f>
        <v>0</v>
      </c>
      <c r="M37" s="89" cm="1">
        <f t="array" ref="M37">_xlfn.IFS(M$7=Medarbejder!$O$2,Medarbejder!$O31,M$7=Medarbejder!$P$2,Medarbejder!$P31,M$7=Medarbejder!$Q$2,Medarbejder!$Q31,M$7=Medarbejder!$R$2,Medarbejder!$R31,M$7=Medarbejder!$S$2,Medarbejder!$S31,M$7=Medarbejder!$T$2,Medarbejder!$T31,M$7=Medarbejder!$U$2,Medarbejder!$U31)</f>
        <v>0</v>
      </c>
      <c r="N37" s="89" cm="1">
        <f t="array" ref="N37">_xlfn.IFS(N$7=Medarbejder!$O$2,Medarbejder!$O31,N$7=Medarbejder!$P$2,Medarbejder!$P31,N$7=Medarbejder!$Q$2,Medarbejder!$Q31,N$7=Medarbejder!$R$2,Medarbejder!$R31,N$7=Medarbejder!$S$2,Medarbejder!$S31,N$7=Medarbejder!$T$2,Medarbejder!$T31,N$7=Medarbejder!$U$2,Medarbejder!$U31)</f>
        <v>0</v>
      </c>
      <c r="O37" s="89" cm="1">
        <f t="array" ref="O37">_xlfn.IFS(O$7=Medarbejder!$O$2,Medarbejder!$O31,O$7=Medarbejder!$P$2,Medarbejder!$P31,O$7=Medarbejder!$Q$2,Medarbejder!$Q31,O$7=Medarbejder!$R$2,Medarbejder!$R31,O$7=Medarbejder!$S$2,Medarbejder!$S31,O$7=Medarbejder!$T$2,Medarbejder!$T31,O$7=Medarbejder!$U$2,Medarbejder!$U31)</f>
        <v>0</v>
      </c>
      <c r="P37" s="89" cm="1">
        <f t="array" ref="P37">_xlfn.IFS(P$7=Medarbejder!$O$2,Medarbejder!$O31,P$7=Medarbejder!$P$2,Medarbejder!$P31,P$7=Medarbejder!$Q$2,Medarbejder!$Q31,P$7=Medarbejder!$R$2,Medarbejder!$R31,P$7=Medarbejder!$S$2,Medarbejder!$S31,P$7=Medarbejder!$T$2,Medarbejder!$T31,P$7=Medarbejder!$U$2,Medarbejder!$U31)</f>
        <v>0</v>
      </c>
      <c r="Q37" s="89" cm="1">
        <f t="array" ref="Q37">_xlfn.IFS(Q$7=Medarbejder!$O$2,Medarbejder!$O31,Q$7=Medarbejder!$P$2,Medarbejder!$P31,Q$7=Medarbejder!$Q$2,Medarbejder!$Q31,Q$7=Medarbejder!$R$2,Medarbejder!$R31,Q$7=Medarbejder!$S$2,Medarbejder!$S31,Q$7=Medarbejder!$T$2,Medarbejder!$T31,Q$7=Medarbejder!$U$2,Medarbejder!$U31)</f>
        <v>0</v>
      </c>
      <c r="R37" s="89" cm="1">
        <f t="array" ref="R37">_xlfn.IFS(R$7=Medarbejder!$O$2,Medarbejder!$O31,R$7=Medarbejder!$P$2,Medarbejder!$P31,R$7=Medarbejder!$Q$2,Medarbejder!$Q31,R$7=Medarbejder!$R$2,Medarbejder!$R31,R$7=Medarbejder!$S$2,Medarbejder!$S31,R$7=Medarbejder!$T$2,Medarbejder!$T31,R$7=Medarbejder!$U$2,Medarbejder!$U31)</f>
        <v>0</v>
      </c>
      <c r="S37" s="89" cm="1">
        <f t="array" ref="S37">_xlfn.IFS(S$7=Medarbejder!$O$2,Medarbejder!$O31,S$7=Medarbejder!$P$2,Medarbejder!$P31,S$7=Medarbejder!$Q$2,Medarbejder!$Q31,S$7=Medarbejder!$R$2,Medarbejder!$R31,S$7=Medarbejder!$S$2,Medarbejder!$S31,S$7=Medarbejder!$T$2,Medarbejder!$T31,S$7=Medarbejder!$U$2,Medarbejder!$U31)</f>
        <v>0</v>
      </c>
      <c r="T37" s="89" cm="1">
        <f t="array" ref="T37">_xlfn.IFS(T$7=Medarbejder!$O$2,Medarbejder!$O31,T$7=Medarbejder!$P$2,Medarbejder!$P31,T$7=Medarbejder!$Q$2,Medarbejder!$Q31,T$7=Medarbejder!$R$2,Medarbejder!$R31,T$7=Medarbejder!$S$2,Medarbejder!$S31,T$7=Medarbejder!$T$2,Medarbejder!$T31,T$7=Medarbejder!$U$2,Medarbejder!$U31)</f>
        <v>0</v>
      </c>
      <c r="U37" s="89" cm="1">
        <f t="array" ref="U37">_xlfn.IFS(U$7=Medarbejder!$O$2,Medarbejder!$O31,U$7=Medarbejder!$P$2,Medarbejder!$P31,U$7=Medarbejder!$Q$2,Medarbejder!$Q31,U$7=Medarbejder!$R$2,Medarbejder!$R31,U$7=Medarbejder!$S$2,Medarbejder!$S31,U$7=Medarbejder!$T$2,Medarbejder!$T31,U$7=Medarbejder!$U$2,Medarbejder!$U31)</f>
        <v>0</v>
      </c>
      <c r="V37" s="89" cm="1">
        <f t="array" ref="V37">_xlfn.IFS(V$7=Medarbejder!$O$2,Medarbejder!$O31,V$7=Medarbejder!$P$2,Medarbejder!$P31,V$7=Medarbejder!$Q$2,Medarbejder!$Q31,V$7=Medarbejder!$R$2,Medarbejder!$R31,V$7=Medarbejder!$S$2,Medarbejder!$S31,V$7=Medarbejder!$T$2,Medarbejder!$T31,V$7=Medarbejder!$U$2,Medarbejder!$U31)</f>
        <v>0</v>
      </c>
      <c r="W37" s="89" cm="1">
        <f t="array" ref="W37">_xlfn.IFS(W$7=Medarbejder!$O$2,Medarbejder!$O31,W$7=Medarbejder!$P$2,Medarbejder!$P31,W$7=Medarbejder!$Q$2,Medarbejder!$Q31,W$7=Medarbejder!$R$2,Medarbejder!$R31,W$7=Medarbejder!$S$2,Medarbejder!$S31,W$7=Medarbejder!$T$2,Medarbejder!$T31,W$7=Medarbejder!$U$2,Medarbejder!$U31)</f>
        <v>0</v>
      </c>
      <c r="X37" s="89" cm="1">
        <f t="array" ref="X37">_xlfn.IFS(X$7=Medarbejder!$O$2,Medarbejder!$O31,X$7=Medarbejder!$P$2,Medarbejder!$P31,X$7=Medarbejder!$Q$2,Medarbejder!$Q31,X$7=Medarbejder!$R$2,Medarbejder!$R31,X$7=Medarbejder!$S$2,Medarbejder!$S31,X$7=Medarbejder!$T$2,Medarbejder!$T31,X$7=Medarbejder!$U$2,Medarbejder!$U31)</f>
        <v>0</v>
      </c>
      <c r="Y37" s="89" cm="1">
        <f t="array" ref="Y37">_xlfn.IFS(Y$7=Medarbejder!$O$2,Medarbejder!$O31,Y$7=Medarbejder!$P$2,Medarbejder!$P31,Y$7=Medarbejder!$Q$2,Medarbejder!$Q31,Y$7=Medarbejder!$R$2,Medarbejder!$R31,Y$7=Medarbejder!$S$2,Medarbejder!$S31,Y$7=Medarbejder!$T$2,Medarbejder!$T31,Y$7=Medarbejder!$U$2,Medarbejder!$U31)</f>
        <v>0</v>
      </c>
      <c r="Z37" s="89" cm="1">
        <f t="array" ref="Z37">_xlfn.IFS(Z$7=Medarbejder!$O$2,Medarbejder!$O31,Z$7=Medarbejder!$P$2,Medarbejder!$P31,Z$7=Medarbejder!$Q$2,Medarbejder!$Q31,Z$7=Medarbejder!$R$2,Medarbejder!$R31,Z$7=Medarbejder!$S$2,Medarbejder!$S31,Z$7=Medarbejder!$T$2,Medarbejder!$T31,Z$7=Medarbejder!$U$2,Medarbejder!$U31)</f>
        <v>0</v>
      </c>
      <c r="AA37" s="89" cm="1">
        <f t="array" ref="AA37">_xlfn.IFS(AA$7=Medarbejder!$O$2,Medarbejder!$O31,AA$7=Medarbejder!$P$2,Medarbejder!$P31,AA$7=Medarbejder!$Q$2,Medarbejder!$Q31,AA$7=Medarbejder!$R$2,Medarbejder!$R31,AA$7=Medarbejder!$S$2,Medarbejder!$S31,AA$7=Medarbejder!$T$2,Medarbejder!$T31,AA$7=Medarbejder!$U$2,Medarbejder!$U31)</f>
        <v>0</v>
      </c>
      <c r="AB37" s="89" cm="1">
        <f t="array" ref="AB37">_xlfn.IFS(AB$7=Medarbejder!$O$2,Medarbejder!$O31,AB$7=Medarbejder!$P$2,Medarbejder!$P31,AB$7=Medarbejder!$Q$2,Medarbejder!$Q31,AB$7=Medarbejder!$R$2,Medarbejder!$R31,AB$7=Medarbejder!$S$2,Medarbejder!$S31,AB$7=Medarbejder!$T$2,Medarbejder!$T31,AB$7=Medarbejder!$U$2,Medarbejder!$U31)</f>
        <v>0</v>
      </c>
      <c r="AC37" s="89" cm="1">
        <f t="array" ref="AC37">_xlfn.IFS(AC$7=Medarbejder!$O$2,Medarbejder!$O31,AC$7=Medarbejder!$P$2,Medarbejder!$P31,AC$7=Medarbejder!$Q$2,Medarbejder!$Q31,AC$7=Medarbejder!$R$2,Medarbejder!$R31,AC$7=Medarbejder!$S$2,Medarbejder!$S31,AC$7=Medarbejder!$T$2,Medarbejder!$T31,AC$7=Medarbejder!$U$2,Medarbejder!$U31)</f>
        <v>0</v>
      </c>
      <c r="AD37" s="89" cm="1">
        <f t="array" ref="AD37">_xlfn.IFS(AD$7=Medarbejder!$O$2,Medarbejder!$O31,AD$7=Medarbejder!$P$2,Medarbejder!$P31,AD$7=Medarbejder!$Q$2,Medarbejder!$Q31,AD$7=Medarbejder!$R$2,Medarbejder!$R31,AD$7=Medarbejder!$S$2,Medarbejder!$S31,AD$7=Medarbejder!$T$2,Medarbejder!$T31,AD$7=Medarbejder!$U$2,Medarbejder!$U31)</f>
        <v>0</v>
      </c>
      <c r="AE37" s="89" cm="1">
        <f t="array" ref="AE37">_xlfn.IFS(AE$7=Medarbejder!$O$2,Medarbejder!$O31,AE$7=Medarbejder!$P$2,Medarbejder!$P31,AE$7=Medarbejder!$Q$2,Medarbejder!$Q31,AE$7=Medarbejder!$R$2,Medarbejder!$R31,AE$7=Medarbejder!$S$2,Medarbejder!$S31,AE$7=Medarbejder!$T$2,Medarbejder!$T31,AE$7=Medarbejder!$U$2,Medarbejder!$U31)</f>
        <v>0</v>
      </c>
      <c r="AF37" s="89" cm="1">
        <f t="array" ref="AF37">_xlfn.IFS(AF$7=Medarbejder!$O$2,Medarbejder!$O31,AF$7=Medarbejder!$P$2,Medarbejder!$P31,AF$7=Medarbejder!$Q$2,Medarbejder!$Q31,AF$7=Medarbejder!$R$2,Medarbejder!$R31,AF$7=Medarbejder!$S$2,Medarbejder!$S31,AF$7=Medarbejder!$T$2,Medarbejder!$T31,AF$7=Medarbejder!$U$2,Medarbejder!$U31)</f>
        <v>0</v>
      </c>
      <c r="AG37" s="89" cm="1">
        <f t="array" ref="AG37">_xlfn.IFS(AG$7=Medarbejder!$O$2,Medarbejder!$O31,AG$7=Medarbejder!$P$2,Medarbejder!$P31,AG$7=Medarbejder!$Q$2,Medarbejder!$Q31,AG$7=Medarbejder!$R$2,Medarbejder!$R31,AG$7=Medarbejder!$S$2,Medarbejder!$S31,AG$7=Medarbejder!$T$2,Medarbejder!$T31,AG$7=Medarbejder!$U$2,Medarbejder!$U31)</f>
        <v>0</v>
      </c>
      <c r="AH37" s="89" cm="1">
        <f t="array" ref="AH37">_xlfn.IFS(AH$7=Medarbejder!$O$2,Medarbejder!$O31,AH$7=Medarbejder!$P$2,Medarbejder!$P31,AH$7=Medarbejder!$Q$2,Medarbejder!$Q31,AH$7=Medarbejder!$R$2,Medarbejder!$R31,AH$7=Medarbejder!$S$2,Medarbejder!$S31,AH$7=Medarbejder!$T$2,Medarbejder!$T31,AH$7=Medarbejder!$U$2,Medarbejder!$U31)</f>
        <v>0</v>
      </c>
      <c r="AI37" s="5">
        <f t="shared" si="2"/>
        <v>0</v>
      </c>
      <c r="AJ37" s="90">
        <f>SUMIF($D$7:$AH$7,Medarbejder!$U$2,$D37:$AH37)</f>
        <v>0</v>
      </c>
      <c r="AK37" s="5">
        <f t="shared" si="3"/>
        <v>0</v>
      </c>
      <c r="AL37" s="5">
        <f t="shared" si="4"/>
        <v>0</v>
      </c>
      <c r="AM37" s="5">
        <f t="shared" si="5"/>
        <v>0</v>
      </c>
      <c r="AN37" s="5">
        <f t="shared" si="6"/>
        <v>0</v>
      </c>
      <c r="AO37" s="5">
        <f t="shared" si="7"/>
        <v>0</v>
      </c>
      <c r="AP37" s="5">
        <f t="shared" si="8"/>
        <v>0</v>
      </c>
      <c r="AQ37" s="54">
        <f>Medarbejder!F31</f>
        <v>0</v>
      </c>
      <c r="AR37" s="54">
        <f t="shared" si="9"/>
        <v>0</v>
      </c>
    </row>
    <row r="38" spans="1:44" ht="30" customHeight="1" x14ac:dyDescent="0.25">
      <c r="A38" s="24">
        <f>Medarbejder!$B32</f>
        <v>0</v>
      </c>
      <c r="B38" s="27">
        <f>Medarbejder!$A32</f>
        <v>0</v>
      </c>
      <c r="C38" s="25" t="str">
        <f>Medarbejder!$C32</f>
        <v>Timelønnet</v>
      </c>
      <c r="D38" s="89" cm="1">
        <f t="array" ref="D38">_xlfn.IFS(D$7=Medarbejder!$O$2,Medarbejder!$O32,D$7=Medarbejder!$P$2,Medarbejder!$P32,D$7=Medarbejder!$Q$2,Medarbejder!$Q32,D$7=Medarbejder!$R$2,Medarbejder!$R32,D$7=Medarbejder!$S$2,Medarbejder!$S32,D$7=Medarbejder!$T$2,Medarbejder!$T32,D$7=Medarbejder!$U$2,Medarbejder!$U32)</f>
        <v>0</v>
      </c>
      <c r="E38" s="89" cm="1">
        <f t="array" ref="E38">_xlfn.IFS(E$7=Medarbejder!$O$2,Medarbejder!$O32,E$7=Medarbejder!$P$2,Medarbejder!$P32,E$7=Medarbejder!$Q$2,Medarbejder!$Q32,E$7=Medarbejder!$R$2,Medarbejder!$R32,E$7=Medarbejder!$S$2,Medarbejder!$S32,E$7=Medarbejder!$T$2,Medarbejder!$T32,E$7=Medarbejder!$U$2,Medarbejder!$U32)</f>
        <v>0</v>
      </c>
      <c r="F38" s="89" cm="1">
        <f t="array" ref="F38">_xlfn.IFS(F$7=Medarbejder!$O$2,Medarbejder!$O32,F$7=Medarbejder!$P$2,Medarbejder!$P32,F$7=Medarbejder!$Q$2,Medarbejder!$Q32,F$7=Medarbejder!$R$2,Medarbejder!$R32,F$7=Medarbejder!$S$2,Medarbejder!$S32,F$7=Medarbejder!$T$2,Medarbejder!$T32,F$7=Medarbejder!$U$2,Medarbejder!$U32)</f>
        <v>0</v>
      </c>
      <c r="G38" s="89" cm="1">
        <f t="array" ref="G38">_xlfn.IFS(G$7=Medarbejder!$O$2,Medarbejder!$O32,G$7=Medarbejder!$P$2,Medarbejder!$P32,G$7=Medarbejder!$Q$2,Medarbejder!$Q32,G$7=Medarbejder!$R$2,Medarbejder!$R32,G$7=Medarbejder!$S$2,Medarbejder!$S32,G$7=Medarbejder!$T$2,Medarbejder!$T32,G$7=Medarbejder!$U$2,Medarbejder!$U32)</f>
        <v>0</v>
      </c>
      <c r="H38" s="89" cm="1">
        <f t="array" ref="H38">_xlfn.IFS(H$7=Medarbejder!$O$2,Medarbejder!$O32,H$7=Medarbejder!$P$2,Medarbejder!$P32,H$7=Medarbejder!$Q$2,Medarbejder!$Q32,H$7=Medarbejder!$R$2,Medarbejder!$R32,H$7=Medarbejder!$S$2,Medarbejder!$S32,H$7=Medarbejder!$T$2,Medarbejder!$T32,H$7=Medarbejder!$U$2,Medarbejder!$U32)</f>
        <v>0</v>
      </c>
      <c r="I38" s="89" cm="1">
        <f t="array" ref="I38">_xlfn.IFS(I$7=Medarbejder!$O$2,Medarbejder!$O32,I$7=Medarbejder!$P$2,Medarbejder!$P32,I$7=Medarbejder!$Q$2,Medarbejder!$Q32,I$7=Medarbejder!$R$2,Medarbejder!$R32,I$7=Medarbejder!$S$2,Medarbejder!$S32,I$7=Medarbejder!$T$2,Medarbejder!$T32,I$7=Medarbejder!$U$2,Medarbejder!$U32)</f>
        <v>0</v>
      </c>
      <c r="J38" s="89" cm="1">
        <f t="array" ref="J38">_xlfn.IFS(J$7=Medarbejder!$O$2,Medarbejder!$O32,J$7=Medarbejder!$P$2,Medarbejder!$P32,J$7=Medarbejder!$Q$2,Medarbejder!$Q32,J$7=Medarbejder!$R$2,Medarbejder!$R32,J$7=Medarbejder!$S$2,Medarbejder!$S32,J$7=Medarbejder!$T$2,Medarbejder!$T32,J$7=Medarbejder!$U$2,Medarbejder!$U32)</f>
        <v>0</v>
      </c>
      <c r="K38" s="89" cm="1">
        <f t="array" ref="K38">_xlfn.IFS(K$7=Medarbejder!$O$2,Medarbejder!$O32,K$7=Medarbejder!$P$2,Medarbejder!$P32,K$7=Medarbejder!$Q$2,Medarbejder!$Q32,K$7=Medarbejder!$R$2,Medarbejder!$R32,K$7=Medarbejder!$S$2,Medarbejder!$S32,K$7=Medarbejder!$T$2,Medarbejder!$T32,K$7=Medarbejder!$U$2,Medarbejder!$U32)</f>
        <v>0</v>
      </c>
      <c r="L38" s="89" cm="1">
        <f t="array" ref="L38">_xlfn.IFS(L$7=Medarbejder!$O$2,Medarbejder!$O32,L$7=Medarbejder!$P$2,Medarbejder!$P32,L$7=Medarbejder!$Q$2,Medarbejder!$Q32,L$7=Medarbejder!$R$2,Medarbejder!$R32,L$7=Medarbejder!$S$2,Medarbejder!$S32,L$7=Medarbejder!$T$2,Medarbejder!$T32,L$7=Medarbejder!$U$2,Medarbejder!$U32)</f>
        <v>0</v>
      </c>
      <c r="M38" s="89" cm="1">
        <f t="array" ref="M38">_xlfn.IFS(M$7=Medarbejder!$O$2,Medarbejder!$O32,M$7=Medarbejder!$P$2,Medarbejder!$P32,M$7=Medarbejder!$Q$2,Medarbejder!$Q32,M$7=Medarbejder!$R$2,Medarbejder!$R32,M$7=Medarbejder!$S$2,Medarbejder!$S32,M$7=Medarbejder!$T$2,Medarbejder!$T32,M$7=Medarbejder!$U$2,Medarbejder!$U32)</f>
        <v>0</v>
      </c>
      <c r="N38" s="89" cm="1">
        <f t="array" ref="N38">_xlfn.IFS(N$7=Medarbejder!$O$2,Medarbejder!$O32,N$7=Medarbejder!$P$2,Medarbejder!$P32,N$7=Medarbejder!$Q$2,Medarbejder!$Q32,N$7=Medarbejder!$R$2,Medarbejder!$R32,N$7=Medarbejder!$S$2,Medarbejder!$S32,N$7=Medarbejder!$T$2,Medarbejder!$T32,N$7=Medarbejder!$U$2,Medarbejder!$U32)</f>
        <v>0</v>
      </c>
      <c r="O38" s="89" cm="1">
        <f t="array" ref="O38">_xlfn.IFS(O$7=Medarbejder!$O$2,Medarbejder!$O32,O$7=Medarbejder!$P$2,Medarbejder!$P32,O$7=Medarbejder!$Q$2,Medarbejder!$Q32,O$7=Medarbejder!$R$2,Medarbejder!$R32,O$7=Medarbejder!$S$2,Medarbejder!$S32,O$7=Medarbejder!$T$2,Medarbejder!$T32,O$7=Medarbejder!$U$2,Medarbejder!$U32)</f>
        <v>0</v>
      </c>
      <c r="P38" s="89" cm="1">
        <f t="array" ref="P38">_xlfn.IFS(P$7=Medarbejder!$O$2,Medarbejder!$O32,P$7=Medarbejder!$P$2,Medarbejder!$P32,P$7=Medarbejder!$Q$2,Medarbejder!$Q32,P$7=Medarbejder!$R$2,Medarbejder!$R32,P$7=Medarbejder!$S$2,Medarbejder!$S32,P$7=Medarbejder!$T$2,Medarbejder!$T32,P$7=Medarbejder!$U$2,Medarbejder!$U32)</f>
        <v>0</v>
      </c>
      <c r="Q38" s="89" cm="1">
        <f t="array" ref="Q38">_xlfn.IFS(Q$7=Medarbejder!$O$2,Medarbejder!$O32,Q$7=Medarbejder!$P$2,Medarbejder!$P32,Q$7=Medarbejder!$Q$2,Medarbejder!$Q32,Q$7=Medarbejder!$R$2,Medarbejder!$R32,Q$7=Medarbejder!$S$2,Medarbejder!$S32,Q$7=Medarbejder!$T$2,Medarbejder!$T32,Q$7=Medarbejder!$U$2,Medarbejder!$U32)</f>
        <v>0</v>
      </c>
      <c r="R38" s="89" cm="1">
        <f t="array" ref="R38">_xlfn.IFS(R$7=Medarbejder!$O$2,Medarbejder!$O32,R$7=Medarbejder!$P$2,Medarbejder!$P32,R$7=Medarbejder!$Q$2,Medarbejder!$Q32,R$7=Medarbejder!$R$2,Medarbejder!$R32,R$7=Medarbejder!$S$2,Medarbejder!$S32,R$7=Medarbejder!$T$2,Medarbejder!$T32,R$7=Medarbejder!$U$2,Medarbejder!$U32)</f>
        <v>0</v>
      </c>
      <c r="S38" s="89" cm="1">
        <f t="array" ref="S38">_xlfn.IFS(S$7=Medarbejder!$O$2,Medarbejder!$O32,S$7=Medarbejder!$P$2,Medarbejder!$P32,S$7=Medarbejder!$Q$2,Medarbejder!$Q32,S$7=Medarbejder!$R$2,Medarbejder!$R32,S$7=Medarbejder!$S$2,Medarbejder!$S32,S$7=Medarbejder!$T$2,Medarbejder!$T32,S$7=Medarbejder!$U$2,Medarbejder!$U32)</f>
        <v>0</v>
      </c>
      <c r="T38" s="89" cm="1">
        <f t="array" ref="T38">_xlfn.IFS(T$7=Medarbejder!$O$2,Medarbejder!$O32,T$7=Medarbejder!$P$2,Medarbejder!$P32,T$7=Medarbejder!$Q$2,Medarbejder!$Q32,T$7=Medarbejder!$R$2,Medarbejder!$R32,T$7=Medarbejder!$S$2,Medarbejder!$S32,T$7=Medarbejder!$T$2,Medarbejder!$T32,T$7=Medarbejder!$U$2,Medarbejder!$U32)</f>
        <v>0</v>
      </c>
      <c r="U38" s="89" cm="1">
        <f t="array" ref="U38">_xlfn.IFS(U$7=Medarbejder!$O$2,Medarbejder!$O32,U$7=Medarbejder!$P$2,Medarbejder!$P32,U$7=Medarbejder!$Q$2,Medarbejder!$Q32,U$7=Medarbejder!$R$2,Medarbejder!$R32,U$7=Medarbejder!$S$2,Medarbejder!$S32,U$7=Medarbejder!$T$2,Medarbejder!$T32,U$7=Medarbejder!$U$2,Medarbejder!$U32)</f>
        <v>0</v>
      </c>
      <c r="V38" s="89" cm="1">
        <f t="array" ref="V38">_xlfn.IFS(V$7=Medarbejder!$O$2,Medarbejder!$O32,V$7=Medarbejder!$P$2,Medarbejder!$P32,V$7=Medarbejder!$Q$2,Medarbejder!$Q32,V$7=Medarbejder!$R$2,Medarbejder!$R32,V$7=Medarbejder!$S$2,Medarbejder!$S32,V$7=Medarbejder!$T$2,Medarbejder!$T32,V$7=Medarbejder!$U$2,Medarbejder!$U32)</f>
        <v>0</v>
      </c>
      <c r="W38" s="89" cm="1">
        <f t="array" ref="W38">_xlfn.IFS(W$7=Medarbejder!$O$2,Medarbejder!$O32,W$7=Medarbejder!$P$2,Medarbejder!$P32,W$7=Medarbejder!$Q$2,Medarbejder!$Q32,W$7=Medarbejder!$R$2,Medarbejder!$R32,W$7=Medarbejder!$S$2,Medarbejder!$S32,W$7=Medarbejder!$T$2,Medarbejder!$T32,W$7=Medarbejder!$U$2,Medarbejder!$U32)</f>
        <v>0</v>
      </c>
      <c r="X38" s="89" cm="1">
        <f t="array" ref="X38">_xlfn.IFS(X$7=Medarbejder!$O$2,Medarbejder!$O32,X$7=Medarbejder!$P$2,Medarbejder!$P32,X$7=Medarbejder!$Q$2,Medarbejder!$Q32,X$7=Medarbejder!$R$2,Medarbejder!$R32,X$7=Medarbejder!$S$2,Medarbejder!$S32,X$7=Medarbejder!$T$2,Medarbejder!$T32,X$7=Medarbejder!$U$2,Medarbejder!$U32)</f>
        <v>0</v>
      </c>
      <c r="Y38" s="89" cm="1">
        <f t="array" ref="Y38">_xlfn.IFS(Y$7=Medarbejder!$O$2,Medarbejder!$O32,Y$7=Medarbejder!$P$2,Medarbejder!$P32,Y$7=Medarbejder!$Q$2,Medarbejder!$Q32,Y$7=Medarbejder!$R$2,Medarbejder!$R32,Y$7=Medarbejder!$S$2,Medarbejder!$S32,Y$7=Medarbejder!$T$2,Medarbejder!$T32,Y$7=Medarbejder!$U$2,Medarbejder!$U32)</f>
        <v>0</v>
      </c>
      <c r="Z38" s="89" cm="1">
        <f t="array" ref="Z38">_xlfn.IFS(Z$7=Medarbejder!$O$2,Medarbejder!$O32,Z$7=Medarbejder!$P$2,Medarbejder!$P32,Z$7=Medarbejder!$Q$2,Medarbejder!$Q32,Z$7=Medarbejder!$R$2,Medarbejder!$R32,Z$7=Medarbejder!$S$2,Medarbejder!$S32,Z$7=Medarbejder!$T$2,Medarbejder!$T32,Z$7=Medarbejder!$U$2,Medarbejder!$U32)</f>
        <v>0</v>
      </c>
      <c r="AA38" s="89" cm="1">
        <f t="array" ref="AA38">_xlfn.IFS(AA$7=Medarbejder!$O$2,Medarbejder!$O32,AA$7=Medarbejder!$P$2,Medarbejder!$P32,AA$7=Medarbejder!$Q$2,Medarbejder!$Q32,AA$7=Medarbejder!$R$2,Medarbejder!$R32,AA$7=Medarbejder!$S$2,Medarbejder!$S32,AA$7=Medarbejder!$T$2,Medarbejder!$T32,AA$7=Medarbejder!$U$2,Medarbejder!$U32)</f>
        <v>0</v>
      </c>
      <c r="AB38" s="89" cm="1">
        <f t="array" ref="AB38">_xlfn.IFS(AB$7=Medarbejder!$O$2,Medarbejder!$O32,AB$7=Medarbejder!$P$2,Medarbejder!$P32,AB$7=Medarbejder!$Q$2,Medarbejder!$Q32,AB$7=Medarbejder!$R$2,Medarbejder!$R32,AB$7=Medarbejder!$S$2,Medarbejder!$S32,AB$7=Medarbejder!$T$2,Medarbejder!$T32,AB$7=Medarbejder!$U$2,Medarbejder!$U32)</f>
        <v>0</v>
      </c>
      <c r="AC38" s="89" cm="1">
        <f t="array" ref="AC38">_xlfn.IFS(AC$7=Medarbejder!$O$2,Medarbejder!$O32,AC$7=Medarbejder!$P$2,Medarbejder!$P32,AC$7=Medarbejder!$Q$2,Medarbejder!$Q32,AC$7=Medarbejder!$R$2,Medarbejder!$R32,AC$7=Medarbejder!$S$2,Medarbejder!$S32,AC$7=Medarbejder!$T$2,Medarbejder!$T32,AC$7=Medarbejder!$U$2,Medarbejder!$U32)</f>
        <v>0</v>
      </c>
      <c r="AD38" s="89" cm="1">
        <f t="array" ref="AD38">_xlfn.IFS(AD$7=Medarbejder!$O$2,Medarbejder!$O32,AD$7=Medarbejder!$P$2,Medarbejder!$P32,AD$7=Medarbejder!$Q$2,Medarbejder!$Q32,AD$7=Medarbejder!$R$2,Medarbejder!$R32,AD$7=Medarbejder!$S$2,Medarbejder!$S32,AD$7=Medarbejder!$T$2,Medarbejder!$T32,AD$7=Medarbejder!$U$2,Medarbejder!$U32)</f>
        <v>0</v>
      </c>
      <c r="AE38" s="89" cm="1">
        <f t="array" ref="AE38">_xlfn.IFS(AE$7=Medarbejder!$O$2,Medarbejder!$O32,AE$7=Medarbejder!$P$2,Medarbejder!$P32,AE$7=Medarbejder!$Q$2,Medarbejder!$Q32,AE$7=Medarbejder!$R$2,Medarbejder!$R32,AE$7=Medarbejder!$S$2,Medarbejder!$S32,AE$7=Medarbejder!$T$2,Medarbejder!$T32,AE$7=Medarbejder!$U$2,Medarbejder!$U32)</f>
        <v>0</v>
      </c>
      <c r="AF38" s="89" cm="1">
        <f t="array" ref="AF38">_xlfn.IFS(AF$7=Medarbejder!$O$2,Medarbejder!$O32,AF$7=Medarbejder!$P$2,Medarbejder!$P32,AF$7=Medarbejder!$Q$2,Medarbejder!$Q32,AF$7=Medarbejder!$R$2,Medarbejder!$R32,AF$7=Medarbejder!$S$2,Medarbejder!$S32,AF$7=Medarbejder!$T$2,Medarbejder!$T32,AF$7=Medarbejder!$U$2,Medarbejder!$U32)</f>
        <v>0</v>
      </c>
      <c r="AG38" s="89" cm="1">
        <f t="array" ref="AG38">_xlfn.IFS(AG$7=Medarbejder!$O$2,Medarbejder!$O32,AG$7=Medarbejder!$P$2,Medarbejder!$P32,AG$7=Medarbejder!$Q$2,Medarbejder!$Q32,AG$7=Medarbejder!$R$2,Medarbejder!$R32,AG$7=Medarbejder!$S$2,Medarbejder!$S32,AG$7=Medarbejder!$T$2,Medarbejder!$T32,AG$7=Medarbejder!$U$2,Medarbejder!$U32)</f>
        <v>0</v>
      </c>
      <c r="AH38" s="89" cm="1">
        <f t="array" ref="AH38">_xlfn.IFS(AH$7=Medarbejder!$O$2,Medarbejder!$O32,AH$7=Medarbejder!$P$2,Medarbejder!$P32,AH$7=Medarbejder!$Q$2,Medarbejder!$Q32,AH$7=Medarbejder!$R$2,Medarbejder!$R32,AH$7=Medarbejder!$S$2,Medarbejder!$S32,AH$7=Medarbejder!$T$2,Medarbejder!$T32,AH$7=Medarbejder!$U$2,Medarbejder!$U32)</f>
        <v>0</v>
      </c>
      <c r="AI38" s="5">
        <f t="shared" si="2"/>
        <v>0</v>
      </c>
      <c r="AJ38" s="90">
        <f>SUMIF($D$7:$AH$7,Medarbejder!$U$2,$D38:$AH38)</f>
        <v>0</v>
      </c>
      <c r="AK38" s="5">
        <f t="shared" si="3"/>
        <v>0</v>
      </c>
      <c r="AL38" s="5">
        <f t="shared" si="4"/>
        <v>0</v>
      </c>
      <c r="AM38" s="5">
        <f t="shared" si="5"/>
        <v>0</v>
      </c>
      <c r="AN38" s="5">
        <f t="shared" si="6"/>
        <v>0</v>
      </c>
      <c r="AO38" s="5">
        <f t="shared" si="7"/>
        <v>0</v>
      </c>
      <c r="AP38" s="5">
        <f t="shared" si="8"/>
        <v>0</v>
      </c>
      <c r="AQ38" s="54">
        <f>Medarbejder!F32</f>
        <v>0</v>
      </c>
      <c r="AR38" s="54">
        <f t="shared" si="9"/>
        <v>0</v>
      </c>
    </row>
    <row r="39" spans="1:44" ht="30" customHeight="1" x14ac:dyDescent="0.25">
      <c r="A39" s="25">
        <f>Medarbejder!$B33</f>
        <v>0</v>
      </c>
      <c r="B39" s="26">
        <f>Medarbejder!$A33</f>
        <v>0</v>
      </c>
      <c r="C39" s="25" t="str">
        <f>Medarbejder!$C33</f>
        <v>Timelønnet</v>
      </c>
      <c r="D39" s="89" cm="1">
        <f t="array" ref="D39">_xlfn.IFS(D$7=Medarbejder!$O$2,Medarbejder!$O33,D$7=Medarbejder!$P$2,Medarbejder!$P33,D$7=Medarbejder!$Q$2,Medarbejder!$Q33,D$7=Medarbejder!$R$2,Medarbejder!$R33,D$7=Medarbejder!$S$2,Medarbejder!$S33,D$7=Medarbejder!$T$2,Medarbejder!$T33,D$7=Medarbejder!$U$2,Medarbejder!$U33)</f>
        <v>0</v>
      </c>
      <c r="E39" s="89" cm="1">
        <f t="array" ref="E39">_xlfn.IFS(E$7=Medarbejder!$O$2,Medarbejder!$O33,E$7=Medarbejder!$P$2,Medarbejder!$P33,E$7=Medarbejder!$Q$2,Medarbejder!$Q33,E$7=Medarbejder!$R$2,Medarbejder!$R33,E$7=Medarbejder!$S$2,Medarbejder!$S33,E$7=Medarbejder!$T$2,Medarbejder!$T33,E$7=Medarbejder!$U$2,Medarbejder!$U33)</f>
        <v>0</v>
      </c>
      <c r="F39" s="89" cm="1">
        <f t="array" ref="F39">_xlfn.IFS(F$7=Medarbejder!$O$2,Medarbejder!$O33,F$7=Medarbejder!$P$2,Medarbejder!$P33,F$7=Medarbejder!$Q$2,Medarbejder!$Q33,F$7=Medarbejder!$R$2,Medarbejder!$R33,F$7=Medarbejder!$S$2,Medarbejder!$S33,F$7=Medarbejder!$T$2,Medarbejder!$T33,F$7=Medarbejder!$U$2,Medarbejder!$U33)</f>
        <v>0</v>
      </c>
      <c r="G39" s="89" cm="1">
        <f t="array" ref="G39">_xlfn.IFS(G$7=Medarbejder!$O$2,Medarbejder!$O33,G$7=Medarbejder!$P$2,Medarbejder!$P33,G$7=Medarbejder!$Q$2,Medarbejder!$Q33,G$7=Medarbejder!$R$2,Medarbejder!$R33,G$7=Medarbejder!$S$2,Medarbejder!$S33,G$7=Medarbejder!$T$2,Medarbejder!$T33,G$7=Medarbejder!$U$2,Medarbejder!$U33)</f>
        <v>0</v>
      </c>
      <c r="H39" s="89" cm="1">
        <f t="array" ref="H39">_xlfn.IFS(H$7=Medarbejder!$O$2,Medarbejder!$O33,H$7=Medarbejder!$P$2,Medarbejder!$P33,H$7=Medarbejder!$Q$2,Medarbejder!$Q33,H$7=Medarbejder!$R$2,Medarbejder!$R33,H$7=Medarbejder!$S$2,Medarbejder!$S33,H$7=Medarbejder!$T$2,Medarbejder!$T33,H$7=Medarbejder!$U$2,Medarbejder!$U33)</f>
        <v>0</v>
      </c>
      <c r="I39" s="89" cm="1">
        <f t="array" ref="I39">_xlfn.IFS(I$7=Medarbejder!$O$2,Medarbejder!$O33,I$7=Medarbejder!$P$2,Medarbejder!$P33,I$7=Medarbejder!$Q$2,Medarbejder!$Q33,I$7=Medarbejder!$R$2,Medarbejder!$R33,I$7=Medarbejder!$S$2,Medarbejder!$S33,I$7=Medarbejder!$T$2,Medarbejder!$T33,I$7=Medarbejder!$U$2,Medarbejder!$U33)</f>
        <v>0</v>
      </c>
      <c r="J39" s="89" cm="1">
        <f t="array" ref="J39">_xlfn.IFS(J$7=Medarbejder!$O$2,Medarbejder!$O33,J$7=Medarbejder!$P$2,Medarbejder!$P33,J$7=Medarbejder!$Q$2,Medarbejder!$Q33,J$7=Medarbejder!$R$2,Medarbejder!$R33,J$7=Medarbejder!$S$2,Medarbejder!$S33,J$7=Medarbejder!$T$2,Medarbejder!$T33,J$7=Medarbejder!$U$2,Medarbejder!$U33)</f>
        <v>0</v>
      </c>
      <c r="K39" s="89" cm="1">
        <f t="array" ref="K39">_xlfn.IFS(K$7=Medarbejder!$O$2,Medarbejder!$O33,K$7=Medarbejder!$P$2,Medarbejder!$P33,K$7=Medarbejder!$Q$2,Medarbejder!$Q33,K$7=Medarbejder!$R$2,Medarbejder!$R33,K$7=Medarbejder!$S$2,Medarbejder!$S33,K$7=Medarbejder!$T$2,Medarbejder!$T33,K$7=Medarbejder!$U$2,Medarbejder!$U33)</f>
        <v>0</v>
      </c>
      <c r="L39" s="89" cm="1">
        <f t="array" ref="L39">_xlfn.IFS(L$7=Medarbejder!$O$2,Medarbejder!$O33,L$7=Medarbejder!$P$2,Medarbejder!$P33,L$7=Medarbejder!$Q$2,Medarbejder!$Q33,L$7=Medarbejder!$R$2,Medarbejder!$R33,L$7=Medarbejder!$S$2,Medarbejder!$S33,L$7=Medarbejder!$T$2,Medarbejder!$T33,L$7=Medarbejder!$U$2,Medarbejder!$U33)</f>
        <v>0</v>
      </c>
      <c r="M39" s="89" cm="1">
        <f t="array" ref="M39">_xlfn.IFS(M$7=Medarbejder!$O$2,Medarbejder!$O33,M$7=Medarbejder!$P$2,Medarbejder!$P33,M$7=Medarbejder!$Q$2,Medarbejder!$Q33,M$7=Medarbejder!$R$2,Medarbejder!$R33,M$7=Medarbejder!$S$2,Medarbejder!$S33,M$7=Medarbejder!$T$2,Medarbejder!$T33,M$7=Medarbejder!$U$2,Medarbejder!$U33)</f>
        <v>0</v>
      </c>
      <c r="N39" s="89" cm="1">
        <f t="array" ref="N39">_xlfn.IFS(N$7=Medarbejder!$O$2,Medarbejder!$O33,N$7=Medarbejder!$P$2,Medarbejder!$P33,N$7=Medarbejder!$Q$2,Medarbejder!$Q33,N$7=Medarbejder!$R$2,Medarbejder!$R33,N$7=Medarbejder!$S$2,Medarbejder!$S33,N$7=Medarbejder!$T$2,Medarbejder!$T33,N$7=Medarbejder!$U$2,Medarbejder!$U33)</f>
        <v>0</v>
      </c>
      <c r="O39" s="89" cm="1">
        <f t="array" ref="O39">_xlfn.IFS(O$7=Medarbejder!$O$2,Medarbejder!$O33,O$7=Medarbejder!$P$2,Medarbejder!$P33,O$7=Medarbejder!$Q$2,Medarbejder!$Q33,O$7=Medarbejder!$R$2,Medarbejder!$R33,O$7=Medarbejder!$S$2,Medarbejder!$S33,O$7=Medarbejder!$T$2,Medarbejder!$T33,O$7=Medarbejder!$U$2,Medarbejder!$U33)</f>
        <v>0</v>
      </c>
      <c r="P39" s="89" cm="1">
        <f t="array" ref="P39">_xlfn.IFS(P$7=Medarbejder!$O$2,Medarbejder!$O33,P$7=Medarbejder!$P$2,Medarbejder!$P33,P$7=Medarbejder!$Q$2,Medarbejder!$Q33,P$7=Medarbejder!$R$2,Medarbejder!$R33,P$7=Medarbejder!$S$2,Medarbejder!$S33,P$7=Medarbejder!$T$2,Medarbejder!$T33,P$7=Medarbejder!$U$2,Medarbejder!$U33)</f>
        <v>0</v>
      </c>
      <c r="Q39" s="89" cm="1">
        <f t="array" ref="Q39">_xlfn.IFS(Q$7=Medarbejder!$O$2,Medarbejder!$O33,Q$7=Medarbejder!$P$2,Medarbejder!$P33,Q$7=Medarbejder!$Q$2,Medarbejder!$Q33,Q$7=Medarbejder!$R$2,Medarbejder!$R33,Q$7=Medarbejder!$S$2,Medarbejder!$S33,Q$7=Medarbejder!$T$2,Medarbejder!$T33,Q$7=Medarbejder!$U$2,Medarbejder!$U33)</f>
        <v>0</v>
      </c>
      <c r="R39" s="89" cm="1">
        <f t="array" ref="R39">_xlfn.IFS(R$7=Medarbejder!$O$2,Medarbejder!$O33,R$7=Medarbejder!$P$2,Medarbejder!$P33,R$7=Medarbejder!$Q$2,Medarbejder!$Q33,R$7=Medarbejder!$R$2,Medarbejder!$R33,R$7=Medarbejder!$S$2,Medarbejder!$S33,R$7=Medarbejder!$T$2,Medarbejder!$T33,R$7=Medarbejder!$U$2,Medarbejder!$U33)</f>
        <v>0</v>
      </c>
      <c r="S39" s="89" cm="1">
        <f t="array" ref="S39">_xlfn.IFS(S$7=Medarbejder!$O$2,Medarbejder!$O33,S$7=Medarbejder!$P$2,Medarbejder!$P33,S$7=Medarbejder!$Q$2,Medarbejder!$Q33,S$7=Medarbejder!$R$2,Medarbejder!$R33,S$7=Medarbejder!$S$2,Medarbejder!$S33,S$7=Medarbejder!$T$2,Medarbejder!$T33,S$7=Medarbejder!$U$2,Medarbejder!$U33)</f>
        <v>0</v>
      </c>
      <c r="T39" s="89" cm="1">
        <f t="array" ref="T39">_xlfn.IFS(T$7=Medarbejder!$O$2,Medarbejder!$O33,T$7=Medarbejder!$P$2,Medarbejder!$P33,T$7=Medarbejder!$Q$2,Medarbejder!$Q33,T$7=Medarbejder!$R$2,Medarbejder!$R33,T$7=Medarbejder!$S$2,Medarbejder!$S33,T$7=Medarbejder!$T$2,Medarbejder!$T33,T$7=Medarbejder!$U$2,Medarbejder!$U33)</f>
        <v>0</v>
      </c>
      <c r="U39" s="89" cm="1">
        <f t="array" ref="U39">_xlfn.IFS(U$7=Medarbejder!$O$2,Medarbejder!$O33,U$7=Medarbejder!$P$2,Medarbejder!$P33,U$7=Medarbejder!$Q$2,Medarbejder!$Q33,U$7=Medarbejder!$R$2,Medarbejder!$R33,U$7=Medarbejder!$S$2,Medarbejder!$S33,U$7=Medarbejder!$T$2,Medarbejder!$T33,U$7=Medarbejder!$U$2,Medarbejder!$U33)</f>
        <v>0</v>
      </c>
      <c r="V39" s="89" cm="1">
        <f t="array" ref="V39">_xlfn.IFS(V$7=Medarbejder!$O$2,Medarbejder!$O33,V$7=Medarbejder!$P$2,Medarbejder!$P33,V$7=Medarbejder!$Q$2,Medarbejder!$Q33,V$7=Medarbejder!$R$2,Medarbejder!$R33,V$7=Medarbejder!$S$2,Medarbejder!$S33,V$7=Medarbejder!$T$2,Medarbejder!$T33,V$7=Medarbejder!$U$2,Medarbejder!$U33)</f>
        <v>0</v>
      </c>
      <c r="W39" s="89" cm="1">
        <f t="array" ref="W39">_xlfn.IFS(W$7=Medarbejder!$O$2,Medarbejder!$O33,W$7=Medarbejder!$P$2,Medarbejder!$P33,W$7=Medarbejder!$Q$2,Medarbejder!$Q33,W$7=Medarbejder!$R$2,Medarbejder!$R33,W$7=Medarbejder!$S$2,Medarbejder!$S33,W$7=Medarbejder!$T$2,Medarbejder!$T33,W$7=Medarbejder!$U$2,Medarbejder!$U33)</f>
        <v>0</v>
      </c>
      <c r="X39" s="89" cm="1">
        <f t="array" ref="X39">_xlfn.IFS(X$7=Medarbejder!$O$2,Medarbejder!$O33,X$7=Medarbejder!$P$2,Medarbejder!$P33,X$7=Medarbejder!$Q$2,Medarbejder!$Q33,X$7=Medarbejder!$R$2,Medarbejder!$R33,X$7=Medarbejder!$S$2,Medarbejder!$S33,X$7=Medarbejder!$T$2,Medarbejder!$T33,X$7=Medarbejder!$U$2,Medarbejder!$U33)</f>
        <v>0</v>
      </c>
      <c r="Y39" s="89" cm="1">
        <f t="array" ref="Y39">_xlfn.IFS(Y$7=Medarbejder!$O$2,Medarbejder!$O33,Y$7=Medarbejder!$P$2,Medarbejder!$P33,Y$7=Medarbejder!$Q$2,Medarbejder!$Q33,Y$7=Medarbejder!$R$2,Medarbejder!$R33,Y$7=Medarbejder!$S$2,Medarbejder!$S33,Y$7=Medarbejder!$T$2,Medarbejder!$T33,Y$7=Medarbejder!$U$2,Medarbejder!$U33)</f>
        <v>0</v>
      </c>
      <c r="Z39" s="89" cm="1">
        <f t="array" ref="Z39">_xlfn.IFS(Z$7=Medarbejder!$O$2,Medarbejder!$O33,Z$7=Medarbejder!$P$2,Medarbejder!$P33,Z$7=Medarbejder!$Q$2,Medarbejder!$Q33,Z$7=Medarbejder!$R$2,Medarbejder!$R33,Z$7=Medarbejder!$S$2,Medarbejder!$S33,Z$7=Medarbejder!$T$2,Medarbejder!$T33,Z$7=Medarbejder!$U$2,Medarbejder!$U33)</f>
        <v>0</v>
      </c>
      <c r="AA39" s="89" cm="1">
        <f t="array" ref="AA39">_xlfn.IFS(AA$7=Medarbejder!$O$2,Medarbejder!$O33,AA$7=Medarbejder!$P$2,Medarbejder!$P33,AA$7=Medarbejder!$Q$2,Medarbejder!$Q33,AA$7=Medarbejder!$R$2,Medarbejder!$R33,AA$7=Medarbejder!$S$2,Medarbejder!$S33,AA$7=Medarbejder!$T$2,Medarbejder!$T33,AA$7=Medarbejder!$U$2,Medarbejder!$U33)</f>
        <v>0</v>
      </c>
      <c r="AB39" s="89" cm="1">
        <f t="array" ref="AB39">_xlfn.IFS(AB$7=Medarbejder!$O$2,Medarbejder!$O33,AB$7=Medarbejder!$P$2,Medarbejder!$P33,AB$7=Medarbejder!$Q$2,Medarbejder!$Q33,AB$7=Medarbejder!$R$2,Medarbejder!$R33,AB$7=Medarbejder!$S$2,Medarbejder!$S33,AB$7=Medarbejder!$T$2,Medarbejder!$T33,AB$7=Medarbejder!$U$2,Medarbejder!$U33)</f>
        <v>0</v>
      </c>
      <c r="AC39" s="89" cm="1">
        <f t="array" ref="AC39">_xlfn.IFS(AC$7=Medarbejder!$O$2,Medarbejder!$O33,AC$7=Medarbejder!$P$2,Medarbejder!$P33,AC$7=Medarbejder!$Q$2,Medarbejder!$Q33,AC$7=Medarbejder!$R$2,Medarbejder!$R33,AC$7=Medarbejder!$S$2,Medarbejder!$S33,AC$7=Medarbejder!$T$2,Medarbejder!$T33,AC$7=Medarbejder!$U$2,Medarbejder!$U33)</f>
        <v>0</v>
      </c>
      <c r="AD39" s="89" cm="1">
        <f t="array" ref="AD39">_xlfn.IFS(AD$7=Medarbejder!$O$2,Medarbejder!$O33,AD$7=Medarbejder!$P$2,Medarbejder!$P33,AD$7=Medarbejder!$Q$2,Medarbejder!$Q33,AD$7=Medarbejder!$R$2,Medarbejder!$R33,AD$7=Medarbejder!$S$2,Medarbejder!$S33,AD$7=Medarbejder!$T$2,Medarbejder!$T33,AD$7=Medarbejder!$U$2,Medarbejder!$U33)</f>
        <v>0</v>
      </c>
      <c r="AE39" s="89" cm="1">
        <f t="array" ref="AE39">_xlfn.IFS(AE$7=Medarbejder!$O$2,Medarbejder!$O33,AE$7=Medarbejder!$P$2,Medarbejder!$P33,AE$7=Medarbejder!$Q$2,Medarbejder!$Q33,AE$7=Medarbejder!$R$2,Medarbejder!$R33,AE$7=Medarbejder!$S$2,Medarbejder!$S33,AE$7=Medarbejder!$T$2,Medarbejder!$T33,AE$7=Medarbejder!$U$2,Medarbejder!$U33)</f>
        <v>0</v>
      </c>
      <c r="AF39" s="89" cm="1">
        <f t="array" ref="AF39">_xlfn.IFS(AF$7=Medarbejder!$O$2,Medarbejder!$O33,AF$7=Medarbejder!$P$2,Medarbejder!$P33,AF$7=Medarbejder!$Q$2,Medarbejder!$Q33,AF$7=Medarbejder!$R$2,Medarbejder!$R33,AF$7=Medarbejder!$S$2,Medarbejder!$S33,AF$7=Medarbejder!$T$2,Medarbejder!$T33,AF$7=Medarbejder!$U$2,Medarbejder!$U33)</f>
        <v>0</v>
      </c>
      <c r="AG39" s="89" cm="1">
        <f t="array" ref="AG39">_xlfn.IFS(AG$7=Medarbejder!$O$2,Medarbejder!$O33,AG$7=Medarbejder!$P$2,Medarbejder!$P33,AG$7=Medarbejder!$Q$2,Medarbejder!$Q33,AG$7=Medarbejder!$R$2,Medarbejder!$R33,AG$7=Medarbejder!$S$2,Medarbejder!$S33,AG$7=Medarbejder!$T$2,Medarbejder!$T33,AG$7=Medarbejder!$U$2,Medarbejder!$U33)</f>
        <v>0</v>
      </c>
      <c r="AH39" s="89" cm="1">
        <f t="array" ref="AH39">_xlfn.IFS(AH$7=Medarbejder!$O$2,Medarbejder!$O33,AH$7=Medarbejder!$P$2,Medarbejder!$P33,AH$7=Medarbejder!$Q$2,Medarbejder!$Q33,AH$7=Medarbejder!$R$2,Medarbejder!$R33,AH$7=Medarbejder!$S$2,Medarbejder!$S33,AH$7=Medarbejder!$T$2,Medarbejder!$T33,AH$7=Medarbejder!$U$2,Medarbejder!$U33)</f>
        <v>0</v>
      </c>
      <c r="AI39" s="5">
        <f t="shared" si="2"/>
        <v>0</v>
      </c>
      <c r="AJ39" s="90">
        <f>SUMIF($D$7:$AH$7,Medarbejder!$U$2,$D39:$AH39)</f>
        <v>0</v>
      </c>
      <c r="AK39" s="5">
        <f t="shared" si="3"/>
        <v>0</v>
      </c>
      <c r="AL39" s="5">
        <f t="shared" si="4"/>
        <v>0</v>
      </c>
      <c r="AM39" s="5">
        <f t="shared" si="5"/>
        <v>0</v>
      </c>
      <c r="AN39" s="5">
        <f t="shared" si="6"/>
        <v>0</v>
      </c>
      <c r="AO39" s="5">
        <f t="shared" si="7"/>
        <v>0</v>
      </c>
      <c r="AP39" s="5">
        <f t="shared" si="8"/>
        <v>0</v>
      </c>
      <c r="AQ39" s="54">
        <f>Medarbejder!F33</f>
        <v>0</v>
      </c>
      <c r="AR39" s="54">
        <f t="shared" si="9"/>
        <v>0</v>
      </c>
    </row>
    <row r="40" spans="1:44" ht="30" customHeight="1" x14ac:dyDescent="0.25">
      <c r="A40" s="24">
        <f>Medarbejder!$B34</f>
        <v>0</v>
      </c>
      <c r="B40" s="27">
        <f>Medarbejder!$A34</f>
        <v>0</v>
      </c>
      <c r="C40" s="25" t="str">
        <f>Medarbejder!$C34</f>
        <v>Timelønnet</v>
      </c>
      <c r="D40" s="89" cm="1">
        <f t="array" ref="D40">_xlfn.IFS(D$7=Medarbejder!$O$2,Medarbejder!$O34,D$7=Medarbejder!$P$2,Medarbejder!$P34,D$7=Medarbejder!$Q$2,Medarbejder!$Q34,D$7=Medarbejder!$R$2,Medarbejder!$R34,D$7=Medarbejder!$S$2,Medarbejder!$S34,D$7=Medarbejder!$T$2,Medarbejder!$T34,D$7=Medarbejder!$U$2,Medarbejder!$U34)</f>
        <v>0</v>
      </c>
      <c r="E40" s="89" cm="1">
        <f t="array" ref="E40">_xlfn.IFS(E$7=Medarbejder!$O$2,Medarbejder!$O34,E$7=Medarbejder!$P$2,Medarbejder!$P34,E$7=Medarbejder!$Q$2,Medarbejder!$Q34,E$7=Medarbejder!$R$2,Medarbejder!$R34,E$7=Medarbejder!$S$2,Medarbejder!$S34,E$7=Medarbejder!$T$2,Medarbejder!$T34,E$7=Medarbejder!$U$2,Medarbejder!$U34)</f>
        <v>0</v>
      </c>
      <c r="F40" s="89" cm="1">
        <f t="array" ref="F40">_xlfn.IFS(F$7=Medarbejder!$O$2,Medarbejder!$O34,F$7=Medarbejder!$P$2,Medarbejder!$P34,F$7=Medarbejder!$Q$2,Medarbejder!$Q34,F$7=Medarbejder!$R$2,Medarbejder!$R34,F$7=Medarbejder!$S$2,Medarbejder!$S34,F$7=Medarbejder!$T$2,Medarbejder!$T34,F$7=Medarbejder!$U$2,Medarbejder!$U34)</f>
        <v>0</v>
      </c>
      <c r="G40" s="89" cm="1">
        <f t="array" ref="G40">_xlfn.IFS(G$7=Medarbejder!$O$2,Medarbejder!$O34,G$7=Medarbejder!$P$2,Medarbejder!$P34,G$7=Medarbejder!$Q$2,Medarbejder!$Q34,G$7=Medarbejder!$R$2,Medarbejder!$R34,G$7=Medarbejder!$S$2,Medarbejder!$S34,G$7=Medarbejder!$T$2,Medarbejder!$T34,G$7=Medarbejder!$U$2,Medarbejder!$U34)</f>
        <v>0</v>
      </c>
      <c r="H40" s="89" cm="1">
        <f t="array" ref="H40">_xlfn.IFS(H$7=Medarbejder!$O$2,Medarbejder!$O34,H$7=Medarbejder!$P$2,Medarbejder!$P34,H$7=Medarbejder!$Q$2,Medarbejder!$Q34,H$7=Medarbejder!$R$2,Medarbejder!$R34,H$7=Medarbejder!$S$2,Medarbejder!$S34,H$7=Medarbejder!$T$2,Medarbejder!$T34,H$7=Medarbejder!$U$2,Medarbejder!$U34)</f>
        <v>0</v>
      </c>
      <c r="I40" s="89" cm="1">
        <f t="array" ref="I40">_xlfn.IFS(I$7=Medarbejder!$O$2,Medarbejder!$O34,I$7=Medarbejder!$P$2,Medarbejder!$P34,I$7=Medarbejder!$Q$2,Medarbejder!$Q34,I$7=Medarbejder!$R$2,Medarbejder!$R34,I$7=Medarbejder!$S$2,Medarbejder!$S34,I$7=Medarbejder!$T$2,Medarbejder!$T34,I$7=Medarbejder!$U$2,Medarbejder!$U34)</f>
        <v>0</v>
      </c>
      <c r="J40" s="89" cm="1">
        <f t="array" ref="J40">_xlfn.IFS(J$7=Medarbejder!$O$2,Medarbejder!$O34,J$7=Medarbejder!$P$2,Medarbejder!$P34,J$7=Medarbejder!$Q$2,Medarbejder!$Q34,J$7=Medarbejder!$R$2,Medarbejder!$R34,J$7=Medarbejder!$S$2,Medarbejder!$S34,J$7=Medarbejder!$T$2,Medarbejder!$T34,J$7=Medarbejder!$U$2,Medarbejder!$U34)</f>
        <v>0</v>
      </c>
      <c r="K40" s="89" cm="1">
        <f t="array" ref="K40">_xlfn.IFS(K$7=Medarbejder!$O$2,Medarbejder!$O34,K$7=Medarbejder!$P$2,Medarbejder!$P34,K$7=Medarbejder!$Q$2,Medarbejder!$Q34,K$7=Medarbejder!$R$2,Medarbejder!$R34,K$7=Medarbejder!$S$2,Medarbejder!$S34,K$7=Medarbejder!$T$2,Medarbejder!$T34,K$7=Medarbejder!$U$2,Medarbejder!$U34)</f>
        <v>0</v>
      </c>
      <c r="L40" s="89" cm="1">
        <f t="array" ref="L40">_xlfn.IFS(L$7=Medarbejder!$O$2,Medarbejder!$O34,L$7=Medarbejder!$P$2,Medarbejder!$P34,L$7=Medarbejder!$Q$2,Medarbejder!$Q34,L$7=Medarbejder!$R$2,Medarbejder!$R34,L$7=Medarbejder!$S$2,Medarbejder!$S34,L$7=Medarbejder!$T$2,Medarbejder!$T34,L$7=Medarbejder!$U$2,Medarbejder!$U34)</f>
        <v>0</v>
      </c>
      <c r="M40" s="89" cm="1">
        <f t="array" ref="M40">_xlfn.IFS(M$7=Medarbejder!$O$2,Medarbejder!$O34,M$7=Medarbejder!$P$2,Medarbejder!$P34,M$7=Medarbejder!$Q$2,Medarbejder!$Q34,M$7=Medarbejder!$R$2,Medarbejder!$R34,M$7=Medarbejder!$S$2,Medarbejder!$S34,M$7=Medarbejder!$T$2,Medarbejder!$T34,M$7=Medarbejder!$U$2,Medarbejder!$U34)</f>
        <v>0</v>
      </c>
      <c r="N40" s="89" cm="1">
        <f t="array" ref="N40">_xlfn.IFS(N$7=Medarbejder!$O$2,Medarbejder!$O34,N$7=Medarbejder!$P$2,Medarbejder!$P34,N$7=Medarbejder!$Q$2,Medarbejder!$Q34,N$7=Medarbejder!$R$2,Medarbejder!$R34,N$7=Medarbejder!$S$2,Medarbejder!$S34,N$7=Medarbejder!$T$2,Medarbejder!$T34,N$7=Medarbejder!$U$2,Medarbejder!$U34)</f>
        <v>0</v>
      </c>
      <c r="O40" s="89" cm="1">
        <f t="array" ref="O40">_xlfn.IFS(O$7=Medarbejder!$O$2,Medarbejder!$O34,O$7=Medarbejder!$P$2,Medarbejder!$P34,O$7=Medarbejder!$Q$2,Medarbejder!$Q34,O$7=Medarbejder!$R$2,Medarbejder!$R34,O$7=Medarbejder!$S$2,Medarbejder!$S34,O$7=Medarbejder!$T$2,Medarbejder!$T34,O$7=Medarbejder!$U$2,Medarbejder!$U34)</f>
        <v>0</v>
      </c>
      <c r="P40" s="89" cm="1">
        <f t="array" ref="P40">_xlfn.IFS(P$7=Medarbejder!$O$2,Medarbejder!$O34,P$7=Medarbejder!$P$2,Medarbejder!$P34,P$7=Medarbejder!$Q$2,Medarbejder!$Q34,P$7=Medarbejder!$R$2,Medarbejder!$R34,P$7=Medarbejder!$S$2,Medarbejder!$S34,P$7=Medarbejder!$T$2,Medarbejder!$T34,P$7=Medarbejder!$U$2,Medarbejder!$U34)</f>
        <v>0</v>
      </c>
      <c r="Q40" s="89" cm="1">
        <f t="array" ref="Q40">_xlfn.IFS(Q$7=Medarbejder!$O$2,Medarbejder!$O34,Q$7=Medarbejder!$P$2,Medarbejder!$P34,Q$7=Medarbejder!$Q$2,Medarbejder!$Q34,Q$7=Medarbejder!$R$2,Medarbejder!$R34,Q$7=Medarbejder!$S$2,Medarbejder!$S34,Q$7=Medarbejder!$T$2,Medarbejder!$T34,Q$7=Medarbejder!$U$2,Medarbejder!$U34)</f>
        <v>0</v>
      </c>
      <c r="R40" s="89" cm="1">
        <f t="array" ref="R40">_xlfn.IFS(R$7=Medarbejder!$O$2,Medarbejder!$O34,R$7=Medarbejder!$P$2,Medarbejder!$P34,R$7=Medarbejder!$Q$2,Medarbejder!$Q34,R$7=Medarbejder!$R$2,Medarbejder!$R34,R$7=Medarbejder!$S$2,Medarbejder!$S34,R$7=Medarbejder!$T$2,Medarbejder!$T34,R$7=Medarbejder!$U$2,Medarbejder!$U34)</f>
        <v>0</v>
      </c>
      <c r="S40" s="89" cm="1">
        <f t="array" ref="S40">_xlfn.IFS(S$7=Medarbejder!$O$2,Medarbejder!$O34,S$7=Medarbejder!$P$2,Medarbejder!$P34,S$7=Medarbejder!$Q$2,Medarbejder!$Q34,S$7=Medarbejder!$R$2,Medarbejder!$R34,S$7=Medarbejder!$S$2,Medarbejder!$S34,S$7=Medarbejder!$T$2,Medarbejder!$T34,S$7=Medarbejder!$U$2,Medarbejder!$U34)</f>
        <v>0</v>
      </c>
      <c r="T40" s="89" cm="1">
        <f t="array" ref="T40">_xlfn.IFS(T$7=Medarbejder!$O$2,Medarbejder!$O34,T$7=Medarbejder!$P$2,Medarbejder!$P34,T$7=Medarbejder!$Q$2,Medarbejder!$Q34,T$7=Medarbejder!$R$2,Medarbejder!$R34,T$7=Medarbejder!$S$2,Medarbejder!$S34,T$7=Medarbejder!$T$2,Medarbejder!$T34,T$7=Medarbejder!$U$2,Medarbejder!$U34)</f>
        <v>0</v>
      </c>
      <c r="U40" s="89" cm="1">
        <f t="array" ref="U40">_xlfn.IFS(U$7=Medarbejder!$O$2,Medarbejder!$O34,U$7=Medarbejder!$P$2,Medarbejder!$P34,U$7=Medarbejder!$Q$2,Medarbejder!$Q34,U$7=Medarbejder!$R$2,Medarbejder!$R34,U$7=Medarbejder!$S$2,Medarbejder!$S34,U$7=Medarbejder!$T$2,Medarbejder!$T34,U$7=Medarbejder!$U$2,Medarbejder!$U34)</f>
        <v>0</v>
      </c>
      <c r="V40" s="89" cm="1">
        <f t="array" ref="V40">_xlfn.IFS(V$7=Medarbejder!$O$2,Medarbejder!$O34,V$7=Medarbejder!$P$2,Medarbejder!$P34,V$7=Medarbejder!$Q$2,Medarbejder!$Q34,V$7=Medarbejder!$R$2,Medarbejder!$R34,V$7=Medarbejder!$S$2,Medarbejder!$S34,V$7=Medarbejder!$T$2,Medarbejder!$T34,V$7=Medarbejder!$U$2,Medarbejder!$U34)</f>
        <v>0</v>
      </c>
      <c r="W40" s="89" cm="1">
        <f t="array" ref="W40">_xlfn.IFS(W$7=Medarbejder!$O$2,Medarbejder!$O34,W$7=Medarbejder!$P$2,Medarbejder!$P34,W$7=Medarbejder!$Q$2,Medarbejder!$Q34,W$7=Medarbejder!$R$2,Medarbejder!$R34,W$7=Medarbejder!$S$2,Medarbejder!$S34,W$7=Medarbejder!$T$2,Medarbejder!$T34,W$7=Medarbejder!$U$2,Medarbejder!$U34)</f>
        <v>0</v>
      </c>
      <c r="X40" s="89" cm="1">
        <f t="array" ref="X40">_xlfn.IFS(X$7=Medarbejder!$O$2,Medarbejder!$O34,X$7=Medarbejder!$P$2,Medarbejder!$P34,X$7=Medarbejder!$Q$2,Medarbejder!$Q34,X$7=Medarbejder!$R$2,Medarbejder!$R34,X$7=Medarbejder!$S$2,Medarbejder!$S34,X$7=Medarbejder!$T$2,Medarbejder!$T34,X$7=Medarbejder!$U$2,Medarbejder!$U34)</f>
        <v>0</v>
      </c>
      <c r="Y40" s="89" cm="1">
        <f t="array" ref="Y40">_xlfn.IFS(Y$7=Medarbejder!$O$2,Medarbejder!$O34,Y$7=Medarbejder!$P$2,Medarbejder!$P34,Y$7=Medarbejder!$Q$2,Medarbejder!$Q34,Y$7=Medarbejder!$R$2,Medarbejder!$R34,Y$7=Medarbejder!$S$2,Medarbejder!$S34,Y$7=Medarbejder!$T$2,Medarbejder!$T34,Y$7=Medarbejder!$U$2,Medarbejder!$U34)</f>
        <v>0</v>
      </c>
      <c r="Z40" s="89" cm="1">
        <f t="array" ref="Z40">_xlfn.IFS(Z$7=Medarbejder!$O$2,Medarbejder!$O34,Z$7=Medarbejder!$P$2,Medarbejder!$P34,Z$7=Medarbejder!$Q$2,Medarbejder!$Q34,Z$7=Medarbejder!$R$2,Medarbejder!$R34,Z$7=Medarbejder!$S$2,Medarbejder!$S34,Z$7=Medarbejder!$T$2,Medarbejder!$T34,Z$7=Medarbejder!$U$2,Medarbejder!$U34)</f>
        <v>0</v>
      </c>
      <c r="AA40" s="89" cm="1">
        <f t="array" ref="AA40">_xlfn.IFS(AA$7=Medarbejder!$O$2,Medarbejder!$O34,AA$7=Medarbejder!$P$2,Medarbejder!$P34,AA$7=Medarbejder!$Q$2,Medarbejder!$Q34,AA$7=Medarbejder!$R$2,Medarbejder!$R34,AA$7=Medarbejder!$S$2,Medarbejder!$S34,AA$7=Medarbejder!$T$2,Medarbejder!$T34,AA$7=Medarbejder!$U$2,Medarbejder!$U34)</f>
        <v>0</v>
      </c>
      <c r="AB40" s="89" cm="1">
        <f t="array" ref="AB40">_xlfn.IFS(AB$7=Medarbejder!$O$2,Medarbejder!$O34,AB$7=Medarbejder!$P$2,Medarbejder!$P34,AB$7=Medarbejder!$Q$2,Medarbejder!$Q34,AB$7=Medarbejder!$R$2,Medarbejder!$R34,AB$7=Medarbejder!$S$2,Medarbejder!$S34,AB$7=Medarbejder!$T$2,Medarbejder!$T34,AB$7=Medarbejder!$U$2,Medarbejder!$U34)</f>
        <v>0</v>
      </c>
      <c r="AC40" s="89" cm="1">
        <f t="array" ref="AC40">_xlfn.IFS(AC$7=Medarbejder!$O$2,Medarbejder!$O34,AC$7=Medarbejder!$P$2,Medarbejder!$P34,AC$7=Medarbejder!$Q$2,Medarbejder!$Q34,AC$7=Medarbejder!$R$2,Medarbejder!$R34,AC$7=Medarbejder!$S$2,Medarbejder!$S34,AC$7=Medarbejder!$T$2,Medarbejder!$T34,AC$7=Medarbejder!$U$2,Medarbejder!$U34)</f>
        <v>0</v>
      </c>
      <c r="AD40" s="89" cm="1">
        <f t="array" ref="AD40">_xlfn.IFS(AD$7=Medarbejder!$O$2,Medarbejder!$O34,AD$7=Medarbejder!$P$2,Medarbejder!$P34,AD$7=Medarbejder!$Q$2,Medarbejder!$Q34,AD$7=Medarbejder!$R$2,Medarbejder!$R34,AD$7=Medarbejder!$S$2,Medarbejder!$S34,AD$7=Medarbejder!$T$2,Medarbejder!$T34,AD$7=Medarbejder!$U$2,Medarbejder!$U34)</f>
        <v>0</v>
      </c>
      <c r="AE40" s="89" cm="1">
        <f t="array" ref="AE40">_xlfn.IFS(AE$7=Medarbejder!$O$2,Medarbejder!$O34,AE$7=Medarbejder!$P$2,Medarbejder!$P34,AE$7=Medarbejder!$Q$2,Medarbejder!$Q34,AE$7=Medarbejder!$R$2,Medarbejder!$R34,AE$7=Medarbejder!$S$2,Medarbejder!$S34,AE$7=Medarbejder!$T$2,Medarbejder!$T34,AE$7=Medarbejder!$U$2,Medarbejder!$U34)</f>
        <v>0</v>
      </c>
      <c r="AF40" s="89" cm="1">
        <f t="array" ref="AF40">_xlfn.IFS(AF$7=Medarbejder!$O$2,Medarbejder!$O34,AF$7=Medarbejder!$P$2,Medarbejder!$P34,AF$7=Medarbejder!$Q$2,Medarbejder!$Q34,AF$7=Medarbejder!$R$2,Medarbejder!$R34,AF$7=Medarbejder!$S$2,Medarbejder!$S34,AF$7=Medarbejder!$T$2,Medarbejder!$T34,AF$7=Medarbejder!$U$2,Medarbejder!$U34)</f>
        <v>0</v>
      </c>
      <c r="AG40" s="89" cm="1">
        <f t="array" ref="AG40">_xlfn.IFS(AG$7=Medarbejder!$O$2,Medarbejder!$O34,AG$7=Medarbejder!$P$2,Medarbejder!$P34,AG$7=Medarbejder!$Q$2,Medarbejder!$Q34,AG$7=Medarbejder!$R$2,Medarbejder!$R34,AG$7=Medarbejder!$S$2,Medarbejder!$S34,AG$7=Medarbejder!$T$2,Medarbejder!$T34,AG$7=Medarbejder!$U$2,Medarbejder!$U34)</f>
        <v>0</v>
      </c>
      <c r="AH40" s="89" cm="1">
        <f t="array" ref="AH40">_xlfn.IFS(AH$7=Medarbejder!$O$2,Medarbejder!$O34,AH$7=Medarbejder!$P$2,Medarbejder!$P34,AH$7=Medarbejder!$Q$2,Medarbejder!$Q34,AH$7=Medarbejder!$R$2,Medarbejder!$R34,AH$7=Medarbejder!$S$2,Medarbejder!$S34,AH$7=Medarbejder!$T$2,Medarbejder!$T34,AH$7=Medarbejder!$U$2,Medarbejder!$U34)</f>
        <v>0</v>
      </c>
      <c r="AI40" s="5">
        <f t="shared" si="2"/>
        <v>0</v>
      </c>
      <c r="AJ40" s="90">
        <f>SUMIF($D$7:$AH$7,Medarbejder!$U$2,$D40:$AH40)</f>
        <v>0</v>
      </c>
      <c r="AK40" s="5">
        <f t="shared" si="3"/>
        <v>0</v>
      </c>
      <c r="AL40" s="5">
        <f t="shared" si="4"/>
        <v>0</v>
      </c>
      <c r="AM40" s="5">
        <f t="shared" si="5"/>
        <v>0</v>
      </c>
      <c r="AN40" s="5">
        <f t="shared" si="6"/>
        <v>0</v>
      </c>
      <c r="AO40" s="5">
        <f t="shared" si="7"/>
        <v>0</v>
      </c>
      <c r="AP40" s="5">
        <f t="shared" si="8"/>
        <v>0</v>
      </c>
      <c r="AQ40" s="54">
        <f>Medarbejder!F34</f>
        <v>0</v>
      </c>
      <c r="AR40" s="54">
        <f t="shared" si="9"/>
        <v>0</v>
      </c>
    </row>
    <row r="41" spans="1:44" ht="30" customHeight="1" x14ac:dyDescent="0.25">
      <c r="A41" s="25">
        <f>Medarbejder!$B35</f>
        <v>0</v>
      </c>
      <c r="B41" s="26">
        <f>Medarbejder!$A35</f>
        <v>0</v>
      </c>
      <c r="C41" s="25" t="str">
        <f>Medarbejder!$C35</f>
        <v>Timelønnet</v>
      </c>
      <c r="D41" s="89" cm="1">
        <f t="array" ref="D41">_xlfn.IFS(D$7=Medarbejder!$O$2,Medarbejder!$O35,D$7=Medarbejder!$P$2,Medarbejder!$P35,D$7=Medarbejder!$Q$2,Medarbejder!$Q35,D$7=Medarbejder!$R$2,Medarbejder!$R35,D$7=Medarbejder!$S$2,Medarbejder!$S35,D$7=Medarbejder!$T$2,Medarbejder!$T35,D$7=Medarbejder!$U$2,Medarbejder!$U35)</f>
        <v>0</v>
      </c>
      <c r="E41" s="89" cm="1">
        <f t="array" ref="E41">_xlfn.IFS(E$7=Medarbejder!$O$2,Medarbejder!$O35,E$7=Medarbejder!$P$2,Medarbejder!$P35,E$7=Medarbejder!$Q$2,Medarbejder!$Q35,E$7=Medarbejder!$R$2,Medarbejder!$R35,E$7=Medarbejder!$S$2,Medarbejder!$S35,E$7=Medarbejder!$T$2,Medarbejder!$T35,E$7=Medarbejder!$U$2,Medarbejder!$U35)</f>
        <v>0</v>
      </c>
      <c r="F41" s="89" cm="1">
        <f t="array" ref="F41">_xlfn.IFS(F$7=Medarbejder!$O$2,Medarbejder!$O35,F$7=Medarbejder!$P$2,Medarbejder!$P35,F$7=Medarbejder!$Q$2,Medarbejder!$Q35,F$7=Medarbejder!$R$2,Medarbejder!$R35,F$7=Medarbejder!$S$2,Medarbejder!$S35,F$7=Medarbejder!$T$2,Medarbejder!$T35,F$7=Medarbejder!$U$2,Medarbejder!$U35)</f>
        <v>0</v>
      </c>
      <c r="G41" s="89" cm="1">
        <f t="array" ref="G41">_xlfn.IFS(G$7=Medarbejder!$O$2,Medarbejder!$O35,G$7=Medarbejder!$P$2,Medarbejder!$P35,G$7=Medarbejder!$Q$2,Medarbejder!$Q35,G$7=Medarbejder!$R$2,Medarbejder!$R35,G$7=Medarbejder!$S$2,Medarbejder!$S35,G$7=Medarbejder!$T$2,Medarbejder!$T35,G$7=Medarbejder!$U$2,Medarbejder!$U35)</f>
        <v>0</v>
      </c>
      <c r="H41" s="89" cm="1">
        <f t="array" ref="H41">_xlfn.IFS(H$7=Medarbejder!$O$2,Medarbejder!$O35,H$7=Medarbejder!$P$2,Medarbejder!$P35,H$7=Medarbejder!$Q$2,Medarbejder!$Q35,H$7=Medarbejder!$R$2,Medarbejder!$R35,H$7=Medarbejder!$S$2,Medarbejder!$S35,H$7=Medarbejder!$T$2,Medarbejder!$T35,H$7=Medarbejder!$U$2,Medarbejder!$U35)</f>
        <v>0</v>
      </c>
      <c r="I41" s="89" cm="1">
        <f t="array" ref="I41">_xlfn.IFS(I$7=Medarbejder!$O$2,Medarbejder!$O35,I$7=Medarbejder!$P$2,Medarbejder!$P35,I$7=Medarbejder!$Q$2,Medarbejder!$Q35,I$7=Medarbejder!$R$2,Medarbejder!$R35,I$7=Medarbejder!$S$2,Medarbejder!$S35,I$7=Medarbejder!$T$2,Medarbejder!$T35,I$7=Medarbejder!$U$2,Medarbejder!$U35)</f>
        <v>0</v>
      </c>
      <c r="J41" s="89" cm="1">
        <f t="array" ref="J41">_xlfn.IFS(J$7=Medarbejder!$O$2,Medarbejder!$O35,J$7=Medarbejder!$P$2,Medarbejder!$P35,J$7=Medarbejder!$Q$2,Medarbejder!$Q35,J$7=Medarbejder!$R$2,Medarbejder!$R35,J$7=Medarbejder!$S$2,Medarbejder!$S35,J$7=Medarbejder!$T$2,Medarbejder!$T35,J$7=Medarbejder!$U$2,Medarbejder!$U35)</f>
        <v>0</v>
      </c>
      <c r="K41" s="89" cm="1">
        <f t="array" ref="K41">_xlfn.IFS(K$7=Medarbejder!$O$2,Medarbejder!$O35,K$7=Medarbejder!$P$2,Medarbejder!$P35,K$7=Medarbejder!$Q$2,Medarbejder!$Q35,K$7=Medarbejder!$R$2,Medarbejder!$R35,K$7=Medarbejder!$S$2,Medarbejder!$S35,K$7=Medarbejder!$T$2,Medarbejder!$T35,K$7=Medarbejder!$U$2,Medarbejder!$U35)</f>
        <v>0</v>
      </c>
      <c r="L41" s="89" cm="1">
        <f t="array" ref="L41">_xlfn.IFS(L$7=Medarbejder!$O$2,Medarbejder!$O35,L$7=Medarbejder!$P$2,Medarbejder!$P35,L$7=Medarbejder!$Q$2,Medarbejder!$Q35,L$7=Medarbejder!$R$2,Medarbejder!$R35,L$7=Medarbejder!$S$2,Medarbejder!$S35,L$7=Medarbejder!$T$2,Medarbejder!$T35,L$7=Medarbejder!$U$2,Medarbejder!$U35)</f>
        <v>0</v>
      </c>
      <c r="M41" s="89" cm="1">
        <f t="array" ref="M41">_xlfn.IFS(M$7=Medarbejder!$O$2,Medarbejder!$O35,M$7=Medarbejder!$P$2,Medarbejder!$P35,M$7=Medarbejder!$Q$2,Medarbejder!$Q35,M$7=Medarbejder!$R$2,Medarbejder!$R35,M$7=Medarbejder!$S$2,Medarbejder!$S35,M$7=Medarbejder!$T$2,Medarbejder!$T35,M$7=Medarbejder!$U$2,Medarbejder!$U35)</f>
        <v>0</v>
      </c>
      <c r="N41" s="89" cm="1">
        <f t="array" ref="N41">_xlfn.IFS(N$7=Medarbejder!$O$2,Medarbejder!$O35,N$7=Medarbejder!$P$2,Medarbejder!$P35,N$7=Medarbejder!$Q$2,Medarbejder!$Q35,N$7=Medarbejder!$R$2,Medarbejder!$R35,N$7=Medarbejder!$S$2,Medarbejder!$S35,N$7=Medarbejder!$T$2,Medarbejder!$T35,N$7=Medarbejder!$U$2,Medarbejder!$U35)</f>
        <v>0</v>
      </c>
      <c r="O41" s="89" cm="1">
        <f t="array" ref="O41">_xlfn.IFS(O$7=Medarbejder!$O$2,Medarbejder!$O35,O$7=Medarbejder!$P$2,Medarbejder!$P35,O$7=Medarbejder!$Q$2,Medarbejder!$Q35,O$7=Medarbejder!$R$2,Medarbejder!$R35,O$7=Medarbejder!$S$2,Medarbejder!$S35,O$7=Medarbejder!$T$2,Medarbejder!$T35,O$7=Medarbejder!$U$2,Medarbejder!$U35)</f>
        <v>0</v>
      </c>
      <c r="P41" s="89" cm="1">
        <f t="array" ref="P41">_xlfn.IFS(P$7=Medarbejder!$O$2,Medarbejder!$O35,P$7=Medarbejder!$P$2,Medarbejder!$P35,P$7=Medarbejder!$Q$2,Medarbejder!$Q35,P$7=Medarbejder!$R$2,Medarbejder!$R35,P$7=Medarbejder!$S$2,Medarbejder!$S35,P$7=Medarbejder!$T$2,Medarbejder!$T35,P$7=Medarbejder!$U$2,Medarbejder!$U35)</f>
        <v>0</v>
      </c>
      <c r="Q41" s="89" cm="1">
        <f t="array" ref="Q41">_xlfn.IFS(Q$7=Medarbejder!$O$2,Medarbejder!$O35,Q$7=Medarbejder!$P$2,Medarbejder!$P35,Q$7=Medarbejder!$Q$2,Medarbejder!$Q35,Q$7=Medarbejder!$R$2,Medarbejder!$R35,Q$7=Medarbejder!$S$2,Medarbejder!$S35,Q$7=Medarbejder!$T$2,Medarbejder!$T35,Q$7=Medarbejder!$U$2,Medarbejder!$U35)</f>
        <v>0</v>
      </c>
      <c r="R41" s="89" cm="1">
        <f t="array" ref="R41">_xlfn.IFS(R$7=Medarbejder!$O$2,Medarbejder!$O35,R$7=Medarbejder!$P$2,Medarbejder!$P35,R$7=Medarbejder!$Q$2,Medarbejder!$Q35,R$7=Medarbejder!$R$2,Medarbejder!$R35,R$7=Medarbejder!$S$2,Medarbejder!$S35,R$7=Medarbejder!$T$2,Medarbejder!$T35,R$7=Medarbejder!$U$2,Medarbejder!$U35)</f>
        <v>0</v>
      </c>
      <c r="S41" s="89" cm="1">
        <f t="array" ref="S41">_xlfn.IFS(S$7=Medarbejder!$O$2,Medarbejder!$O35,S$7=Medarbejder!$P$2,Medarbejder!$P35,S$7=Medarbejder!$Q$2,Medarbejder!$Q35,S$7=Medarbejder!$R$2,Medarbejder!$R35,S$7=Medarbejder!$S$2,Medarbejder!$S35,S$7=Medarbejder!$T$2,Medarbejder!$T35,S$7=Medarbejder!$U$2,Medarbejder!$U35)</f>
        <v>0</v>
      </c>
      <c r="T41" s="89" cm="1">
        <f t="array" ref="T41">_xlfn.IFS(T$7=Medarbejder!$O$2,Medarbejder!$O35,T$7=Medarbejder!$P$2,Medarbejder!$P35,T$7=Medarbejder!$Q$2,Medarbejder!$Q35,T$7=Medarbejder!$R$2,Medarbejder!$R35,T$7=Medarbejder!$S$2,Medarbejder!$S35,T$7=Medarbejder!$T$2,Medarbejder!$T35,T$7=Medarbejder!$U$2,Medarbejder!$U35)</f>
        <v>0</v>
      </c>
      <c r="U41" s="89" cm="1">
        <f t="array" ref="U41">_xlfn.IFS(U$7=Medarbejder!$O$2,Medarbejder!$O35,U$7=Medarbejder!$P$2,Medarbejder!$P35,U$7=Medarbejder!$Q$2,Medarbejder!$Q35,U$7=Medarbejder!$R$2,Medarbejder!$R35,U$7=Medarbejder!$S$2,Medarbejder!$S35,U$7=Medarbejder!$T$2,Medarbejder!$T35,U$7=Medarbejder!$U$2,Medarbejder!$U35)</f>
        <v>0</v>
      </c>
      <c r="V41" s="89" cm="1">
        <f t="array" ref="V41">_xlfn.IFS(V$7=Medarbejder!$O$2,Medarbejder!$O35,V$7=Medarbejder!$P$2,Medarbejder!$P35,V$7=Medarbejder!$Q$2,Medarbejder!$Q35,V$7=Medarbejder!$R$2,Medarbejder!$R35,V$7=Medarbejder!$S$2,Medarbejder!$S35,V$7=Medarbejder!$T$2,Medarbejder!$T35,V$7=Medarbejder!$U$2,Medarbejder!$U35)</f>
        <v>0</v>
      </c>
      <c r="W41" s="89" cm="1">
        <f t="array" ref="W41">_xlfn.IFS(W$7=Medarbejder!$O$2,Medarbejder!$O35,W$7=Medarbejder!$P$2,Medarbejder!$P35,W$7=Medarbejder!$Q$2,Medarbejder!$Q35,W$7=Medarbejder!$R$2,Medarbejder!$R35,W$7=Medarbejder!$S$2,Medarbejder!$S35,W$7=Medarbejder!$T$2,Medarbejder!$T35,W$7=Medarbejder!$U$2,Medarbejder!$U35)</f>
        <v>0</v>
      </c>
      <c r="X41" s="89" cm="1">
        <f t="array" ref="X41">_xlfn.IFS(X$7=Medarbejder!$O$2,Medarbejder!$O35,X$7=Medarbejder!$P$2,Medarbejder!$P35,X$7=Medarbejder!$Q$2,Medarbejder!$Q35,X$7=Medarbejder!$R$2,Medarbejder!$R35,X$7=Medarbejder!$S$2,Medarbejder!$S35,X$7=Medarbejder!$T$2,Medarbejder!$T35,X$7=Medarbejder!$U$2,Medarbejder!$U35)</f>
        <v>0</v>
      </c>
      <c r="Y41" s="89" cm="1">
        <f t="array" ref="Y41">_xlfn.IFS(Y$7=Medarbejder!$O$2,Medarbejder!$O35,Y$7=Medarbejder!$P$2,Medarbejder!$P35,Y$7=Medarbejder!$Q$2,Medarbejder!$Q35,Y$7=Medarbejder!$R$2,Medarbejder!$R35,Y$7=Medarbejder!$S$2,Medarbejder!$S35,Y$7=Medarbejder!$T$2,Medarbejder!$T35,Y$7=Medarbejder!$U$2,Medarbejder!$U35)</f>
        <v>0</v>
      </c>
      <c r="Z41" s="89" cm="1">
        <f t="array" ref="Z41">_xlfn.IFS(Z$7=Medarbejder!$O$2,Medarbejder!$O35,Z$7=Medarbejder!$P$2,Medarbejder!$P35,Z$7=Medarbejder!$Q$2,Medarbejder!$Q35,Z$7=Medarbejder!$R$2,Medarbejder!$R35,Z$7=Medarbejder!$S$2,Medarbejder!$S35,Z$7=Medarbejder!$T$2,Medarbejder!$T35,Z$7=Medarbejder!$U$2,Medarbejder!$U35)</f>
        <v>0</v>
      </c>
      <c r="AA41" s="89" cm="1">
        <f t="array" ref="AA41">_xlfn.IFS(AA$7=Medarbejder!$O$2,Medarbejder!$O35,AA$7=Medarbejder!$P$2,Medarbejder!$P35,AA$7=Medarbejder!$Q$2,Medarbejder!$Q35,AA$7=Medarbejder!$R$2,Medarbejder!$R35,AA$7=Medarbejder!$S$2,Medarbejder!$S35,AA$7=Medarbejder!$T$2,Medarbejder!$T35,AA$7=Medarbejder!$U$2,Medarbejder!$U35)</f>
        <v>0</v>
      </c>
      <c r="AB41" s="89" cm="1">
        <f t="array" ref="AB41">_xlfn.IFS(AB$7=Medarbejder!$O$2,Medarbejder!$O35,AB$7=Medarbejder!$P$2,Medarbejder!$P35,AB$7=Medarbejder!$Q$2,Medarbejder!$Q35,AB$7=Medarbejder!$R$2,Medarbejder!$R35,AB$7=Medarbejder!$S$2,Medarbejder!$S35,AB$7=Medarbejder!$T$2,Medarbejder!$T35,AB$7=Medarbejder!$U$2,Medarbejder!$U35)</f>
        <v>0</v>
      </c>
      <c r="AC41" s="89" cm="1">
        <f t="array" ref="AC41">_xlfn.IFS(AC$7=Medarbejder!$O$2,Medarbejder!$O35,AC$7=Medarbejder!$P$2,Medarbejder!$P35,AC$7=Medarbejder!$Q$2,Medarbejder!$Q35,AC$7=Medarbejder!$R$2,Medarbejder!$R35,AC$7=Medarbejder!$S$2,Medarbejder!$S35,AC$7=Medarbejder!$T$2,Medarbejder!$T35,AC$7=Medarbejder!$U$2,Medarbejder!$U35)</f>
        <v>0</v>
      </c>
      <c r="AD41" s="89" cm="1">
        <f t="array" ref="AD41">_xlfn.IFS(AD$7=Medarbejder!$O$2,Medarbejder!$O35,AD$7=Medarbejder!$P$2,Medarbejder!$P35,AD$7=Medarbejder!$Q$2,Medarbejder!$Q35,AD$7=Medarbejder!$R$2,Medarbejder!$R35,AD$7=Medarbejder!$S$2,Medarbejder!$S35,AD$7=Medarbejder!$T$2,Medarbejder!$T35,AD$7=Medarbejder!$U$2,Medarbejder!$U35)</f>
        <v>0</v>
      </c>
      <c r="AE41" s="89" cm="1">
        <f t="array" ref="AE41">_xlfn.IFS(AE$7=Medarbejder!$O$2,Medarbejder!$O35,AE$7=Medarbejder!$P$2,Medarbejder!$P35,AE$7=Medarbejder!$Q$2,Medarbejder!$Q35,AE$7=Medarbejder!$R$2,Medarbejder!$R35,AE$7=Medarbejder!$S$2,Medarbejder!$S35,AE$7=Medarbejder!$T$2,Medarbejder!$T35,AE$7=Medarbejder!$U$2,Medarbejder!$U35)</f>
        <v>0</v>
      </c>
      <c r="AF41" s="89" cm="1">
        <f t="array" ref="AF41">_xlfn.IFS(AF$7=Medarbejder!$O$2,Medarbejder!$O35,AF$7=Medarbejder!$P$2,Medarbejder!$P35,AF$7=Medarbejder!$Q$2,Medarbejder!$Q35,AF$7=Medarbejder!$R$2,Medarbejder!$R35,AF$7=Medarbejder!$S$2,Medarbejder!$S35,AF$7=Medarbejder!$T$2,Medarbejder!$T35,AF$7=Medarbejder!$U$2,Medarbejder!$U35)</f>
        <v>0</v>
      </c>
      <c r="AG41" s="89" cm="1">
        <f t="array" ref="AG41">_xlfn.IFS(AG$7=Medarbejder!$O$2,Medarbejder!$O35,AG$7=Medarbejder!$P$2,Medarbejder!$P35,AG$7=Medarbejder!$Q$2,Medarbejder!$Q35,AG$7=Medarbejder!$R$2,Medarbejder!$R35,AG$7=Medarbejder!$S$2,Medarbejder!$S35,AG$7=Medarbejder!$T$2,Medarbejder!$T35,AG$7=Medarbejder!$U$2,Medarbejder!$U35)</f>
        <v>0</v>
      </c>
      <c r="AH41" s="89" cm="1">
        <f t="array" ref="AH41">_xlfn.IFS(AH$7=Medarbejder!$O$2,Medarbejder!$O35,AH$7=Medarbejder!$P$2,Medarbejder!$P35,AH$7=Medarbejder!$Q$2,Medarbejder!$Q35,AH$7=Medarbejder!$R$2,Medarbejder!$R35,AH$7=Medarbejder!$S$2,Medarbejder!$S35,AH$7=Medarbejder!$T$2,Medarbejder!$T35,AH$7=Medarbejder!$U$2,Medarbejder!$U35)</f>
        <v>0</v>
      </c>
      <c r="AI41" s="5">
        <f t="shared" si="2"/>
        <v>0</v>
      </c>
      <c r="AJ41" s="90">
        <f>SUMIF($D$7:$AH$7,Medarbejder!$U$2,$D41:$AH41)</f>
        <v>0</v>
      </c>
      <c r="AK41" s="5">
        <f t="shared" si="3"/>
        <v>0</v>
      </c>
      <c r="AL41" s="5">
        <f t="shared" si="4"/>
        <v>0</v>
      </c>
      <c r="AM41" s="5">
        <f t="shared" si="5"/>
        <v>0</v>
      </c>
      <c r="AN41" s="5">
        <f t="shared" si="6"/>
        <v>0</v>
      </c>
      <c r="AO41" s="5">
        <f t="shared" si="7"/>
        <v>0</v>
      </c>
      <c r="AP41" s="5">
        <f t="shared" si="8"/>
        <v>0</v>
      </c>
      <c r="AQ41" s="54">
        <f>Medarbejder!F35</f>
        <v>0</v>
      </c>
      <c r="AR41" s="54">
        <f t="shared" si="9"/>
        <v>0</v>
      </c>
    </row>
    <row r="42" spans="1:44" ht="30" customHeight="1" x14ac:dyDescent="0.25">
      <c r="A42" s="24">
        <f>Medarbejder!$B36</f>
        <v>0</v>
      </c>
      <c r="B42" s="27">
        <f>Medarbejder!$A36</f>
        <v>0</v>
      </c>
      <c r="C42" s="25" t="str">
        <f>Medarbejder!$C36</f>
        <v>Timelønnet</v>
      </c>
      <c r="D42" s="89" cm="1">
        <f t="array" ref="D42">_xlfn.IFS(D$7=Medarbejder!$O$2,Medarbejder!$O36,D$7=Medarbejder!$P$2,Medarbejder!$P36,D$7=Medarbejder!$Q$2,Medarbejder!$Q36,D$7=Medarbejder!$R$2,Medarbejder!$R36,D$7=Medarbejder!$S$2,Medarbejder!$S36,D$7=Medarbejder!$T$2,Medarbejder!$T36,D$7=Medarbejder!$U$2,Medarbejder!$U36)</f>
        <v>0</v>
      </c>
      <c r="E42" s="89" cm="1">
        <f t="array" ref="E42">_xlfn.IFS(E$7=Medarbejder!$O$2,Medarbejder!$O36,E$7=Medarbejder!$P$2,Medarbejder!$P36,E$7=Medarbejder!$Q$2,Medarbejder!$Q36,E$7=Medarbejder!$R$2,Medarbejder!$R36,E$7=Medarbejder!$S$2,Medarbejder!$S36,E$7=Medarbejder!$T$2,Medarbejder!$T36,E$7=Medarbejder!$U$2,Medarbejder!$U36)</f>
        <v>0</v>
      </c>
      <c r="F42" s="89" cm="1">
        <f t="array" ref="F42">_xlfn.IFS(F$7=Medarbejder!$O$2,Medarbejder!$O36,F$7=Medarbejder!$P$2,Medarbejder!$P36,F$7=Medarbejder!$Q$2,Medarbejder!$Q36,F$7=Medarbejder!$R$2,Medarbejder!$R36,F$7=Medarbejder!$S$2,Medarbejder!$S36,F$7=Medarbejder!$T$2,Medarbejder!$T36,F$7=Medarbejder!$U$2,Medarbejder!$U36)</f>
        <v>0</v>
      </c>
      <c r="G42" s="89" cm="1">
        <f t="array" ref="G42">_xlfn.IFS(G$7=Medarbejder!$O$2,Medarbejder!$O36,G$7=Medarbejder!$P$2,Medarbejder!$P36,G$7=Medarbejder!$Q$2,Medarbejder!$Q36,G$7=Medarbejder!$R$2,Medarbejder!$R36,G$7=Medarbejder!$S$2,Medarbejder!$S36,G$7=Medarbejder!$T$2,Medarbejder!$T36,G$7=Medarbejder!$U$2,Medarbejder!$U36)</f>
        <v>0</v>
      </c>
      <c r="H42" s="89" cm="1">
        <f t="array" ref="H42">_xlfn.IFS(H$7=Medarbejder!$O$2,Medarbejder!$O36,H$7=Medarbejder!$P$2,Medarbejder!$P36,H$7=Medarbejder!$Q$2,Medarbejder!$Q36,H$7=Medarbejder!$R$2,Medarbejder!$R36,H$7=Medarbejder!$S$2,Medarbejder!$S36,H$7=Medarbejder!$T$2,Medarbejder!$T36,H$7=Medarbejder!$U$2,Medarbejder!$U36)</f>
        <v>0</v>
      </c>
      <c r="I42" s="89" cm="1">
        <f t="array" ref="I42">_xlfn.IFS(I$7=Medarbejder!$O$2,Medarbejder!$O36,I$7=Medarbejder!$P$2,Medarbejder!$P36,I$7=Medarbejder!$Q$2,Medarbejder!$Q36,I$7=Medarbejder!$R$2,Medarbejder!$R36,I$7=Medarbejder!$S$2,Medarbejder!$S36,I$7=Medarbejder!$T$2,Medarbejder!$T36,I$7=Medarbejder!$U$2,Medarbejder!$U36)</f>
        <v>0</v>
      </c>
      <c r="J42" s="89" cm="1">
        <f t="array" ref="J42">_xlfn.IFS(J$7=Medarbejder!$O$2,Medarbejder!$O36,J$7=Medarbejder!$P$2,Medarbejder!$P36,J$7=Medarbejder!$Q$2,Medarbejder!$Q36,J$7=Medarbejder!$R$2,Medarbejder!$R36,J$7=Medarbejder!$S$2,Medarbejder!$S36,J$7=Medarbejder!$T$2,Medarbejder!$T36,J$7=Medarbejder!$U$2,Medarbejder!$U36)</f>
        <v>0</v>
      </c>
      <c r="K42" s="89" cm="1">
        <f t="array" ref="K42">_xlfn.IFS(K$7=Medarbejder!$O$2,Medarbejder!$O36,K$7=Medarbejder!$P$2,Medarbejder!$P36,K$7=Medarbejder!$Q$2,Medarbejder!$Q36,K$7=Medarbejder!$R$2,Medarbejder!$R36,K$7=Medarbejder!$S$2,Medarbejder!$S36,K$7=Medarbejder!$T$2,Medarbejder!$T36,K$7=Medarbejder!$U$2,Medarbejder!$U36)</f>
        <v>0</v>
      </c>
      <c r="L42" s="89" cm="1">
        <f t="array" ref="L42">_xlfn.IFS(L$7=Medarbejder!$O$2,Medarbejder!$O36,L$7=Medarbejder!$P$2,Medarbejder!$P36,L$7=Medarbejder!$Q$2,Medarbejder!$Q36,L$7=Medarbejder!$R$2,Medarbejder!$R36,L$7=Medarbejder!$S$2,Medarbejder!$S36,L$7=Medarbejder!$T$2,Medarbejder!$T36,L$7=Medarbejder!$U$2,Medarbejder!$U36)</f>
        <v>0</v>
      </c>
      <c r="M42" s="89" cm="1">
        <f t="array" ref="M42">_xlfn.IFS(M$7=Medarbejder!$O$2,Medarbejder!$O36,M$7=Medarbejder!$P$2,Medarbejder!$P36,M$7=Medarbejder!$Q$2,Medarbejder!$Q36,M$7=Medarbejder!$R$2,Medarbejder!$R36,M$7=Medarbejder!$S$2,Medarbejder!$S36,M$7=Medarbejder!$T$2,Medarbejder!$T36,M$7=Medarbejder!$U$2,Medarbejder!$U36)</f>
        <v>0</v>
      </c>
      <c r="N42" s="89" cm="1">
        <f t="array" ref="N42">_xlfn.IFS(N$7=Medarbejder!$O$2,Medarbejder!$O36,N$7=Medarbejder!$P$2,Medarbejder!$P36,N$7=Medarbejder!$Q$2,Medarbejder!$Q36,N$7=Medarbejder!$R$2,Medarbejder!$R36,N$7=Medarbejder!$S$2,Medarbejder!$S36,N$7=Medarbejder!$T$2,Medarbejder!$T36,N$7=Medarbejder!$U$2,Medarbejder!$U36)</f>
        <v>0</v>
      </c>
      <c r="O42" s="89" cm="1">
        <f t="array" ref="O42">_xlfn.IFS(O$7=Medarbejder!$O$2,Medarbejder!$O36,O$7=Medarbejder!$P$2,Medarbejder!$P36,O$7=Medarbejder!$Q$2,Medarbejder!$Q36,O$7=Medarbejder!$R$2,Medarbejder!$R36,O$7=Medarbejder!$S$2,Medarbejder!$S36,O$7=Medarbejder!$T$2,Medarbejder!$T36,O$7=Medarbejder!$U$2,Medarbejder!$U36)</f>
        <v>0</v>
      </c>
      <c r="P42" s="89" cm="1">
        <f t="array" ref="P42">_xlfn.IFS(P$7=Medarbejder!$O$2,Medarbejder!$O36,P$7=Medarbejder!$P$2,Medarbejder!$P36,P$7=Medarbejder!$Q$2,Medarbejder!$Q36,P$7=Medarbejder!$R$2,Medarbejder!$R36,P$7=Medarbejder!$S$2,Medarbejder!$S36,P$7=Medarbejder!$T$2,Medarbejder!$T36,P$7=Medarbejder!$U$2,Medarbejder!$U36)</f>
        <v>0</v>
      </c>
      <c r="Q42" s="89" cm="1">
        <f t="array" ref="Q42">_xlfn.IFS(Q$7=Medarbejder!$O$2,Medarbejder!$O36,Q$7=Medarbejder!$P$2,Medarbejder!$P36,Q$7=Medarbejder!$Q$2,Medarbejder!$Q36,Q$7=Medarbejder!$R$2,Medarbejder!$R36,Q$7=Medarbejder!$S$2,Medarbejder!$S36,Q$7=Medarbejder!$T$2,Medarbejder!$T36,Q$7=Medarbejder!$U$2,Medarbejder!$U36)</f>
        <v>0</v>
      </c>
      <c r="R42" s="89" cm="1">
        <f t="array" ref="R42">_xlfn.IFS(R$7=Medarbejder!$O$2,Medarbejder!$O36,R$7=Medarbejder!$P$2,Medarbejder!$P36,R$7=Medarbejder!$Q$2,Medarbejder!$Q36,R$7=Medarbejder!$R$2,Medarbejder!$R36,R$7=Medarbejder!$S$2,Medarbejder!$S36,R$7=Medarbejder!$T$2,Medarbejder!$T36,R$7=Medarbejder!$U$2,Medarbejder!$U36)</f>
        <v>0</v>
      </c>
      <c r="S42" s="89" cm="1">
        <f t="array" ref="S42">_xlfn.IFS(S$7=Medarbejder!$O$2,Medarbejder!$O36,S$7=Medarbejder!$P$2,Medarbejder!$P36,S$7=Medarbejder!$Q$2,Medarbejder!$Q36,S$7=Medarbejder!$R$2,Medarbejder!$R36,S$7=Medarbejder!$S$2,Medarbejder!$S36,S$7=Medarbejder!$T$2,Medarbejder!$T36,S$7=Medarbejder!$U$2,Medarbejder!$U36)</f>
        <v>0</v>
      </c>
      <c r="T42" s="89" cm="1">
        <f t="array" ref="T42">_xlfn.IFS(T$7=Medarbejder!$O$2,Medarbejder!$O36,T$7=Medarbejder!$P$2,Medarbejder!$P36,T$7=Medarbejder!$Q$2,Medarbejder!$Q36,T$7=Medarbejder!$R$2,Medarbejder!$R36,T$7=Medarbejder!$S$2,Medarbejder!$S36,T$7=Medarbejder!$T$2,Medarbejder!$T36,T$7=Medarbejder!$U$2,Medarbejder!$U36)</f>
        <v>0</v>
      </c>
      <c r="U42" s="89" cm="1">
        <f t="array" ref="U42">_xlfn.IFS(U$7=Medarbejder!$O$2,Medarbejder!$O36,U$7=Medarbejder!$P$2,Medarbejder!$P36,U$7=Medarbejder!$Q$2,Medarbejder!$Q36,U$7=Medarbejder!$R$2,Medarbejder!$R36,U$7=Medarbejder!$S$2,Medarbejder!$S36,U$7=Medarbejder!$T$2,Medarbejder!$T36,U$7=Medarbejder!$U$2,Medarbejder!$U36)</f>
        <v>0</v>
      </c>
      <c r="V42" s="89" cm="1">
        <f t="array" ref="V42">_xlfn.IFS(V$7=Medarbejder!$O$2,Medarbejder!$O36,V$7=Medarbejder!$P$2,Medarbejder!$P36,V$7=Medarbejder!$Q$2,Medarbejder!$Q36,V$7=Medarbejder!$R$2,Medarbejder!$R36,V$7=Medarbejder!$S$2,Medarbejder!$S36,V$7=Medarbejder!$T$2,Medarbejder!$T36,V$7=Medarbejder!$U$2,Medarbejder!$U36)</f>
        <v>0</v>
      </c>
      <c r="W42" s="89" cm="1">
        <f t="array" ref="W42">_xlfn.IFS(W$7=Medarbejder!$O$2,Medarbejder!$O36,W$7=Medarbejder!$P$2,Medarbejder!$P36,W$7=Medarbejder!$Q$2,Medarbejder!$Q36,W$7=Medarbejder!$R$2,Medarbejder!$R36,W$7=Medarbejder!$S$2,Medarbejder!$S36,W$7=Medarbejder!$T$2,Medarbejder!$T36,W$7=Medarbejder!$U$2,Medarbejder!$U36)</f>
        <v>0</v>
      </c>
      <c r="X42" s="89" cm="1">
        <f t="array" ref="X42">_xlfn.IFS(X$7=Medarbejder!$O$2,Medarbejder!$O36,X$7=Medarbejder!$P$2,Medarbejder!$P36,X$7=Medarbejder!$Q$2,Medarbejder!$Q36,X$7=Medarbejder!$R$2,Medarbejder!$R36,X$7=Medarbejder!$S$2,Medarbejder!$S36,X$7=Medarbejder!$T$2,Medarbejder!$T36,X$7=Medarbejder!$U$2,Medarbejder!$U36)</f>
        <v>0</v>
      </c>
      <c r="Y42" s="89" cm="1">
        <f t="array" ref="Y42">_xlfn.IFS(Y$7=Medarbejder!$O$2,Medarbejder!$O36,Y$7=Medarbejder!$P$2,Medarbejder!$P36,Y$7=Medarbejder!$Q$2,Medarbejder!$Q36,Y$7=Medarbejder!$R$2,Medarbejder!$R36,Y$7=Medarbejder!$S$2,Medarbejder!$S36,Y$7=Medarbejder!$T$2,Medarbejder!$T36,Y$7=Medarbejder!$U$2,Medarbejder!$U36)</f>
        <v>0</v>
      </c>
      <c r="Z42" s="89" cm="1">
        <f t="array" ref="Z42">_xlfn.IFS(Z$7=Medarbejder!$O$2,Medarbejder!$O36,Z$7=Medarbejder!$P$2,Medarbejder!$P36,Z$7=Medarbejder!$Q$2,Medarbejder!$Q36,Z$7=Medarbejder!$R$2,Medarbejder!$R36,Z$7=Medarbejder!$S$2,Medarbejder!$S36,Z$7=Medarbejder!$T$2,Medarbejder!$T36,Z$7=Medarbejder!$U$2,Medarbejder!$U36)</f>
        <v>0</v>
      </c>
      <c r="AA42" s="89" cm="1">
        <f t="array" ref="AA42">_xlfn.IFS(AA$7=Medarbejder!$O$2,Medarbejder!$O36,AA$7=Medarbejder!$P$2,Medarbejder!$P36,AA$7=Medarbejder!$Q$2,Medarbejder!$Q36,AA$7=Medarbejder!$R$2,Medarbejder!$R36,AA$7=Medarbejder!$S$2,Medarbejder!$S36,AA$7=Medarbejder!$T$2,Medarbejder!$T36,AA$7=Medarbejder!$U$2,Medarbejder!$U36)</f>
        <v>0</v>
      </c>
      <c r="AB42" s="89" cm="1">
        <f t="array" ref="AB42">_xlfn.IFS(AB$7=Medarbejder!$O$2,Medarbejder!$O36,AB$7=Medarbejder!$P$2,Medarbejder!$P36,AB$7=Medarbejder!$Q$2,Medarbejder!$Q36,AB$7=Medarbejder!$R$2,Medarbejder!$R36,AB$7=Medarbejder!$S$2,Medarbejder!$S36,AB$7=Medarbejder!$T$2,Medarbejder!$T36,AB$7=Medarbejder!$U$2,Medarbejder!$U36)</f>
        <v>0</v>
      </c>
      <c r="AC42" s="89" cm="1">
        <f t="array" ref="AC42">_xlfn.IFS(AC$7=Medarbejder!$O$2,Medarbejder!$O36,AC$7=Medarbejder!$P$2,Medarbejder!$P36,AC$7=Medarbejder!$Q$2,Medarbejder!$Q36,AC$7=Medarbejder!$R$2,Medarbejder!$R36,AC$7=Medarbejder!$S$2,Medarbejder!$S36,AC$7=Medarbejder!$T$2,Medarbejder!$T36,AC$7=Medarbejder!$U$2,Medarbejder!$U36)</f>
        <v>0</v>
      </c>
      <c r="AD42" s="89" cm="1">
        <f t="array" ref="AD42">_xlfn.IFS(AD$7=Medarbejder!$O$2,Medarbejder!$O36,AD$7=Medarbejder!$P$2,Medarbejder!$P36,AD$7=Medarbejder!$Q$2,Medarbejder!$Q36,AD$7=Medarbejder!$R$2,Medarbejder!$R36,AD$7=Medarbejder!$S$2,Medarbejder!$S36,AD$7=Medarbejder!$T$2,Medarbejder!$T36,AD$7=Medarbejder!$U$2,Medarbejder!$U36)</f>
        <v>0</v>
      </c>
      <c r="AE42" s="89" cm="1">
        <f t="array" ref="AE42">_xlfn.IFS(AE$7=Medarbejder!$O$2,Medarbejder!$O36,AE$7=Medarbejder!$P$2,Medarbejder!$P36,AE$7=Medarbejder!$Q$2,Medarbejder!$Q36,AE$7=Medarbejder!$R$2,Medarbejder!$R36,AE$7=Medarbejder!$S$2,Medarbejder!$S36,AE$7=Medarbejder!$T$2,Medarbejder!$T36,AE$7=Medarbejder!$U$2,Medarbejder!$U36)</f>
        <v>0</v>
      </c>
      <c r="AF42" s="89" cm="1">
        <f t="array" ref="AF42">_xlfn.IFS(AF$7=Medarbejder!$O$2,Medarbejder!$O36,AF$7=Medarbejder!$P$2,Medarbejder!$P36,AF$7=Medarbejder!$Q$2,Medarbejder!$Q36,AF$7=Medarbejder!$R$2,Medarbejder!$R36,AF$7=Medarbejder!$S$2,Medarbejder!$S36,AF$7=Medarbejder!$T$2,Medarbejder!$T36,AF$7=Medarbejder!$U$2,Medarbejder!$U36)</f>
        <v>0</v>
      </c>
      <c r="AG42" s="89" cm="1">
        <f t="array" ref="AG42">_xlfn.IFS(AG$7=Medarbejder!$O$2,Medarbejder!$O36,AG$7=Medarbejder!$P$2,Medarbejder!$P36,AG$7=Medarbejder!$Q$2,Medarbejder!$Q36,AG$7=Medarbejder!$R$2,Medarbejder!$R36,AG$7=Medarbejder!$S$2,Medarbejder!$S36,AG$7=Medarbejder!$T$2,Medarbejder!$T36,AG$7=Medarbejder!$U$2,Medarbejder!$U36)</f>
        <v>0</v>
      </c>
      <c r="AH42" s="89" cm="1">
        <f t="array" ref="AH42">_xlfn.IFS(AH$7=Medarbejder!$O$2,Medarbejder!$O36,AH$7=Medarbejder!$P$2,Medarbejder!$P36,AH$7=Medarbejder!$Q$2,Medarbejder!$Q36,AH$7=Medarbejder!$R$2,Medarbejder!$R36,AH$7=Medarbejder!$S$2,Medarbejder!$S36,AH$7=Medarbejder!$T$2,Medarbejder!$T36,AH$7=Medarbejder!$U$2,Medarbejder!$U36)</f>
        <v>0</v>
      </c>
      <c r="AI42" s="5">
        <f t="shared" si="2"/>
        <v>0</v>
      </c>
      <c r="AJ42" s="90">
        <f>SUMIF($D$7:$AH$7,Medarbejder!$U$2,$D42:$AH42)</f>
        <v>0</v>
      </c>
      <c r="AK42" s="5">
        <f t="shared" si="3"/>
        <v>0</v>
      </c>
      <c r="AL42" s="5">
        <f t="shared" si="4"/>
        <v>0</v>
      </c>
      <c r="AM42" s="5">
        <f t="shared" si="5"/>
        <v>0</v>
      </c>
      <c r="AN42" s="5">
        <f t="shared" si="6"/>
        <v>0</v>
      </c>
      <c r="AO42" s="5">
        <f t="shared" si="7"/>
        <v>0</v>
      </c>
      <c r="AP42" s="5">
        <f t="shared" si="8"/>
        <v>0</v>
      </c>
      <c r="AQ42" s="54">
        <f>Medarbejder!F36</f>
        <v>0</v>
      </c>
      <c r="AR42" s="54">
        <f t="shared" si="9"/>
        <v>0</v>
      </c>
    </row>
    <row r="43" spans="1:44" ht="30" customHeight="1" x14ac:dyDescent="0.25">
      <c r="A43" s="25">
        <f>Medarbejder!$B37</f>
        <v>0</v>
      </c>
      <c r="B43" s="26">
        <f>Medarbejder!$A37</f>
        <v>0</v>
      </c>
      <c r="C43" s="25">
        <f>Medarbejder!$C37</f>
        <v>0</v>
      </c>
      <c r="D43" s="89" cm="1">
        <f t="array" ref="D43">_xlfn.IFS(D$7=Medarbejder!$O$2,Medarbejder!$O37,D$7=Medarbejder!$P$2,Medarbejder!$P37,D$7=Medarbejder!$Q$2,Medarbejder!$Q37,D$7=Medarbejder!$R$2,Medarbejder!$R37,D$7=Medarbejder!$S$2,Medarbejder!$S37,D$7=Medarbejder!$T$2,Medarbejder!$T37,D$7=Medarbejder!$U$2,Medarbejder!$U37)</f>
        <v>0</v>
      </c>
      <c r="E43" s="89" cm="1">
        <f t="array" ref="E43">_xlfn.IFS(E$7=Medarbejder!$O$2,Medarbejder!$O37,E$7=Medarbejder!$P$2,Medarbejder!$P37,E$7=Medarbejder!$Q$2,Medarbejder!$Q37,E$7=Medarbejder!$R$2,Medarbejder!$R37,E$7=Medarbejder!$S$2,Medarbejder!$S37,E$7=Medarbejder!$T$2,Medarbejder!$T37,E$7=Medarbejder!$U$2,Medarbejder!$U37)</f>
        <v>0</v>
      </c>
      <c r="F43" s="89" cm="1">
        <f t="array" ref="F43">_xlfn.IFS(F$7=Medarbejder!$O$2,Medarbejder!$O37,F$7=Medarbejder!$P$2,Medarbejder!$P37,F$7=Medarbejder!$Q$2,Medarbejder!$Q37,F$7=Medarbejder!$R$2,Medarbejder!$R37,F$7=Medarbejder!$S$2,Medarbejder!$S37,F$7=Medarbejder!$T$2,Medarbejder!$T37,F$7=Medarbejder!$U$2,Medarbejder!$U37)</f>
        <v>0</v>
      </c>
      <c r="G43" s="89" cm="1">
        <f t="array" ref="G43">_xlfn.IFS(G$7=Medarbejder!$O$2,Medarbejder!$O37,G$7=Medarbejder!$P$2,Medarbejder!$P37,G$7=Medarbejder!$Q$2,Medarbejder!$Q37,G$7=Medarbejder!$R$2,Medarbejder!$R37,G$7=Medarbejder!$S$2,Medarbejder!$S37,G$7=Medarbejder!$T$2,Medarbejder!$T37,G$7=Medarbejder!$U$2,Medarbejder!$U37)</f>
        <v>0</v>
      </c>
      <c r="H43" s="89" cm="1">
        <f t="array" ref="H43">_xlfn.IFS(H$7=Medarbejder!$O$2,Medarbejder!$O37,H$7=Medarbejder!$P$2,Medarbejder!$P37,H$7=Medarbejder!$Q$2,Medarbejder!$Q37,H$7=Medarbejder!$R$2,Medarbejder!$R37,H$7=Medarbejder!$S$2,Medarbejder!$S37,H$7=Medarbejder!$T$2,Medarbejder!$T37,H$7=Medarbejder!$U$2,Medarbejder!$U37)</f>
        <v>0</v>
      </c>
      <c r="I43" s="89" cm="1">
        <f t="array" ref="I43">_xlfn.IFS(I$7=Medarbejder!$O$2,Medarbejder!$O37,I$7=Medarbejder!$P$2,Medarbejder!$P37,I$7=Medarbejder!$Q$2,Medarbejder!$Q37,I$7=Medarbejder!$R$2,Medarbejder!$R37,I$7=Medarbejder!$S$2,Medarbejder!$S37,I$7=Medarbejder!$T$2,Medarbejder!$T37,I$7=Medarbejder!$U$2,Medarbejder!$U37)</f>
        <v>0</v>
      </c>
      <c r="J43" s="89" cm="1">
        <f t="array" ref="J43">_xlfn.IFS(J$7=Medarbejder!$O$2,Medarbejder!$O37,J$7=Medarbejder!$P$2,Medarbejder!$P37,J$7=Medarbejder!$Q$2,Medarbejder!$Q37,J$7=Medarbejder!$R$2,Medarbejder!$R37,J$7=Medarbejder!$S$2,Medarbejder!$S37,J$7=Medarbejder!$T$2,Medarbejder!$T37,J$7=Medarbejder!$U$2,Medarbejder!$U37)</f>
        <v>0</v>
      </c>
      <c r="K43" s="89" cm="1">
        <f t="array" ref="K43">_xlfn.IFS(K$7=Medarbejder!$O$2,Medarbejder!$O37,K$7=Medarbejder!$P$2,Medarbejder!$P37,K$7=Medarbejder!$Q$2,Medarbejder!$Q37,K$7=Medarbejder!$R$2,Medarbejder!$R37,K$7=Medarbejder!$S$2,Medarbejder!$S37,K$7=Medarbejder!$T$2,Medarbejder!$T37,K$7=Medarbejder!$U$2,Medarbejder!$U37)</f>
        <v>0</v>
      </c>
      <c r="L43" s="89" cm="1">
        <f t="array" ref="L43">_xlfn.IFS(L$7=Medarbejder!$O$2,Medarbejder!$O37,L$7=Medarbejder!$P$2,Medarbejder!$P37,L$7=Medarbejder!$Q$2,Medarbejder!$Q37,L$7=Medarbejder!$R$2,Medarbejder!$R37,L$7=Medarbejder!$S$2,Medarbejder!$S37,L$7=Medarbejder!$T$2,Medarbejder!$T37,L$7=Medarbejder!$U$2,Medarbejder!$U37)</f>
        <v>0</v>
      </c>
      <c r="M43" s="89" cm="1">
        <f t="array" ref="M43">_xlfn.IFS(M$7=Medarbejder!$O$2,Medarbejder!$O37,M$7=Medarbejder!$P$2,Medarbejder!$P37,M$7=Medarbejder!$Q$2,Medarbejder!$Q37,M$7=Medarbejder!$R$2,Medarbejder!$R37,M$7=Medarbejder!$S$2,Medarbejder!$S37,M$7=Medarbejder!$T$2,Medarbejder!$T37,M$7=Medarbejder!$U$2,Medarbejder!$U37)</f>
        <v>0</v>
      </c>
      <c r="N43" s="89" cm="1">
        <f t="array" ref="N43">_xlfn.IFS(N$7=Medarbejder!$O$2,Medarbejder!$O37,N$7=Medarbejder!$P$2,Medarbejder!$P37,N$7=Medarbejder!$Q$2,Medarbejder!$Q37,N$7=Medarbejder!$R$2,Medarbejder!$R37,N$7=Medarbejder!$S$2,Medarbejder!$S37,N$7=Medarbejder!$T$2,Medarbejder!$T37,N$7=Medarbejder!$U$2,Medarbejder!$U37)</f>
        <v>0</v>
      </c>
      <c r="O43" s="89" cm="1">
        <f t="array" ref="O43">_xlfn.IFS(O$7=Medarbejder!$O$2,Medarbejder!$O37,O$7=Medarbejder!$P$2,Medarbejder!$P37,O$7=Medarbejder!$Q$2,Medarbejder!$Q37,O$7=Medarbejder!$R$2,Medarbejder!$R37,O$7=Medarbejder!$S$2,Medarbejder!$S37,O$7=Medarbejder!$T$2,Medarbejder!$T37,O$7=Medarbejder!$U$2,Medarbejder!$U37)</f>
        <v>0</v>
      </c>
      <c r="P43" s="89" cm="1">
        <f t="array" ref="P43">_xlfn.IFS(P$7=Medarbejder!$O$2,Medarbejder!$O37,P$7=Medarbejder!$P$2,Medarbejder!$P37,P$7=Medarbejder!$Q$2,Medarbejder!$Q37,P$7=Medarbejder!$R$2,Medarbejder!$R37,P$7=Medarbejder!$S$2,Medarbejder!$S37,P$7=Medarbejder!$T$2,Medarbejder!$T37,P$7=Medarbejder!$U$2,Medarbejder!$U37)</f>
        <v>0</v>
      </c>
      <c r="Q43" s="89" cm="1">
        <f t="array" ref="Q43">_xlfn.IFS(Q$7=Medarbejder!$O$2,Medarbejder!$O37,Q$7=Medarbejder!$P$2,Medarbejder!$P37,Q$7=Medarbejder!$Q$2,Medarbejder!$Q37,Q$7=Medarbejder!$R$2,Medarbejder!$R37,Q$7=Medarbejder!$S$2,Medarbejder!$S37,Q$7=Medarbejder!$T$2,Medarbejder!$T37,Q$7=Medarbejder!$U$2,Medarbejder!$U37)</f>
        <v>0</v>
      </c>
      <c r="R43" s="89" cm="1">
        <f t="array" ref="R43">_xlfn.IFS(R$7=Medarbejder!$O$2,Medarbejder!$O37,R$7=Medarbejder!$P$2,Medarbejder!$P37,R$7=Medarbejder!$Q$2,Medarbejder!$Q37,R$7=Medarbejder!$R$2,Medarbejder!$R37,R$7=Medarbejder!$S$2,Medarbejder!$S37,R$7=Medarbejder!$T$2,Medarbejder!$T37,R$7=Medarbejder!$U$2,Medarbejder!$U37)</f>
        <v>0</v>
      </c>
      <c r="S43" s="89" cm="1">
        <f t="array" ref="S43">_xlfn.IFS(S$7=Medarbejder!$O$2,Medarbejder!$O37,S$7=Medarbejder!$P$2,Medarbejder!$P37,S$7=Medarbejder!$Q$2,Medarbejder!$Q37,S$7=Medarbejder!$R$2,Medarbejder!$R37,S$7=Medarbejder!$S$2,Medarbejder!$S37,S$7=Medarbejder!$T$2,Medarbejder!$T37,S$7=Medarbejder!$U$2,Medarbejder!$U37)</f>
        <v>0</v>
      </c>
      <c r="T43" s="89" cm="1">
        <f t="array" ref="T43">_xlfn.IFS(T$7=Medarbejder!$O$2,Medarbejder!$O37,T$7=Medarbejder!$P$2,Medarbejder!$P37,T$7=Medarbejder!$Q$2,Medarbejder!$Q37,T$7=Medarbejder!$R$2,Medarbejder!$R37,T$7=Medarbejder!$S$2,Medarbejder!$S37,T$7=Medarbejder!$T$2,Medarbejder!$T37,T$7=Medarbejder!$U$2,Medarbejder!$U37)</f>
        <v>0</v>
      </c>
      <c r="U43" s="89" cm="1">
        <f t="array" ref="U43">_xlfn.IFS(U$7=Medarbejder!$O$2,Medarbejder!$O37,U$7=Medarbejder!$P$2,Medarbejder!$P37,U$7=Medarbejder!$Q$2,Medarbejder!$Q37,U$7=Medarbejder!$R$2,Medarbejder!$R37,U$7=Medarbejder!$S$2,Medarbejder!$S37,U$7=Medarbejder!$T$2,Medarbejder!$T37,U$7=Medarbejder!$U$2,Medarbejder!$U37)</f>
        <v>0</v>
      </c>
      <c r="V43" s="89" cm="1">
        <f t="array" ref="V43">_xlfn.IFS(V$7=Medarbejder!$O$2,Medarbejder!$O37,V$7=Medarbejder!$P$2,Medarbejder!$P37,V$7=Medarbejder!$Q$2,Medarbejder!$Q37,V$7=Medarbejder!$R$2,Medarbejder!$R37,V$7=Medarbejder!$S$2,Medarbejder!$S37,V$7=Medarbejder!$T$2,Medarbejder!$T37,V$7=Medarbejder!$U$2,Medarbejder!$U37)</f>
        <v>0</v>
      </c>
      <c r="W43" s="89" cm="1">
        <f t="array" ref="W43">_xlfn.IFS(W$7=Medarbejder!$O$2,Medarbejder!$O37,W$7=Medarbejder!$P$2,Medarbejder!$P37,W$7=Medarbejder!$Q$2,Medarbejder!$Q37,W$7=Medarbejder!$R$2,Medarbejder!$R37,W$7=Medarbejder!$S$2,Medarbejder!$S37,W$7=Medarbejder!$T$2,Medarbejder!$T37,W$7=Medarbejder!$U$2,Medarbejder!$U37)</f>
        <v>0</v>
      </c>
      <c r="X43" s="89" cm="1">
        <f t="array" ref="X43">_xlfn.IFS(X$7=Medarbejder!$O$2,Medarbejder!$O37,X$7=Medarbejder!$P$2,Medarbejder!$P37,X$7=Medarbejder!$Q$2,Medarbejder!$Q37,X$7=Medarbejder!$R$2,Medarbejder!$R37,X$7=Medarbejder!$S$2,Medarbejder!$S37,X$7=Medarbejder!$T$2,Medarbejder!$T37,X$7=Medarbejder!$U$2,Medarbejder!$U37)</f>
        <v>0</v>
      </c>
      <c r="Y43" s="89" cm="1">
        <f t="array" ref="Y43">_xlfn.IFS(Y$7=Medarbejder!$O$2,Medarbejder!$O37,Y$7=Medarbejder!$P$2,Medarbejder!$P37,Y$7=Medarbejder!$Q$2,Medarbejder!$Q37,Y$7=Medarbejder!$R$2,Medarbejder!$R37,Y$7=Medarbejder!$S$2,Medarbejder!$S37,Y$7=Medarbejder!$T$2,Medarbejder!$T37,Y$7=Medarbejder!$U$2,Medarbejder!$U37)</f>
        <v>0</v>
      </c>
      <c r="Z43" s="89" cm="1">
        <f t="array" ref="Z43">_xlfn.IFS(Z$7=Medarbejder!$O$2,Medarbejder!$O37,Z$7=Medarbejder!$P$2,Medarbejder!$P37,Z$7=Medarbejder!$Q$2,Medarbejder!$Q37,Z$7=Medarbejder!$R$2,Medarbejder!$R37,Z$7=Medarbejder!$S$2,Medarbejder!$S37,Z$7=Medarbejder!$T$2,Medarbejder!$T37,Z$7=Medarbejder!$U$2,Medarbejder!$U37)</f>
        <v>0</v>
      </c>
      <c r="AA43" s="89" cm="1">
        <f t="array" ref="AA43">_xlfn.IFS(AA$7=Medarbejder!$O$2,Medarbejder!$O37,AA$7=Medarbejder!$P$2,Medarbejder!$P37,AA$7=Medarbejder!$Q$2,Medarbejder!$Q37,AA$7=Medarbejder!$R$2,Medarbejder!$R37,AA$7=Medarbejder!$S$2,Medarbejder!$S37,AA$7=Medarbejder!$T$2,Medarbejder!$T37,AA$7=Medarbejder!$U$2,Medarbejder!$U37)</f>
        <v>0</v>
      </c>
      <c r="AB43" s="89" cm="1">
        <f t="array" ref="AB43">_xlfn.IFS(AB$7=Medarbejder!$O$2,Medarbejder!$O37,AB$7=Medarbejder!$P$2,Medarbejder!$P37,AB$7=Medarbejder!$Q$2,Medarbejder!$Q37,AB$7=Medarbejder!$R$2,Medarbejder!$R37,AB$7=Medarbejder!$S$2,Medarbejder!$S37,AB$7=Medarbejder!$T$2,Medarbejder!$T37,AB$7=Medarbejder!$U$2,Medarbejder!$U37)</f>
        <v>0</v>
      </c>
      <c r="AC43" s="89" cm="1">
        <f t="array" ref="AC43">_xlfn.IFS(AC$7=Medarbejder!$O$2,Medarbejder!$O37,AC$7=Medarbejder!$P$2,Medarbejder!$P37,AC$7=Medarbejder!$Q$2,Medarbejder!$Q37,AC$7=Medarbejder!$R$2,Medarbejder!$R37,AC$7=Medarbejder!$S$2,Medarbejder!$S37,AC$7=Medarbejder!$T$2,Medarbejder!$T37,AC$7=Medarbejder!$U$2,Medarbejder!$U37)</f>
        <v>0</v>
      </c>
      <c r="AD43" s="89" cm="1">
        <f t="array" ref="AD43">_xlfn.IFS(AD$7=Medarbejder!$O$2,Medarbejder!$O37,AD$7=Medarbejder!$P$2,Medarbejder!$P37,AD$7=Medarbejder!$Q$2,Medarbejder!$Q37,AD$7=Medarbejder!$R$2,Medarbejder!$R37,AD$7=Medarbejder!$S$2,Medarbejder!$S37,AD$7=Medarbejder!$T$2,Medarbejder!$T37,AD$7=Medarbejder!$U$2,Medarbejder!$U37)</f>
        <v>0</v>
      </c>
      <c r="AE43" s="89" cm="1">
        <f t="array" ref="AE43">_xlfn.IFS(AE$7=Medarbejder!$O$2,Medarbejder!$O37,AE$7=Medarbejder!$P$2,Medarbejder!$P37,AE$7=Medarbejder!$Q$2,Medarbejder!$Q37,AE$7=Medarbejder!$R$2,Medarbejder!$R37,AE$7=Medarbejder!$S$2,Medarbejder!$S37,AE$7=Medarbejder!$T$2,Medarbejder!$T37,AE$7=Medarbejder!$U$2,Medarbejder!$U37)</f>
        <v>0</v>
      </c>
      <c r="AF43" s="89" cm="1">
        <f t="array" ref="AF43">_xlfn.IFS(AF$7=Medarbejder!$O$2,Medarbejder!$O37,AF$7=Medarbejder!$P$2,Medarbejder!$P37,AF$7=Medarbejder!$Q$2,Medarbejder!$Q37,AF$7=Medarbejder!$R$2,Medarbejder!$R37,AF$7=Medarbejder!$S$2,Medarbejder!$S37,AF$7=Medarbejder!$T$2,Medarbejder!$T37,AF$7=Medarbejder!$U$2,Medarbejder!$U37)</f>
        <v>0</v>
      </c>
      <c r="AG43" s="89" cm="1">
        <f t="array" ref="AG43">_xlfn.IFS(AG$7=Medarbejder!$O$2,Medarbejder!$O37,AG$7=Medarbejder!$P$2,Medarbejder!$P37,AG$7=Medarbejder!$Q$2,Medarbejder!$Q37,AG$7=Medarbejder!$R$2,Medarbejder!$R37,AG$7=Medarbejder!$S$2,Medarbejder!$S37,AG$7=Medarbejder!$T$2,Medarbejder!$T37,AG$7=Medarbejder!$U$2,Medarbejder!$U37)</f>
        <v>0</v>
      </c>
      <c r="AH43" s="89" cm="1">
        <f t="array" ref="AH43">_xlfn.IFS(AH$7=Medarbejder!$O$2,Medarbejder!$O37,AH$7=Medarbejder!$P$2,Medarbejder!$P37,AH$7=Medarbejder!$Q$2,Medarbejder!$Q37,AH$7=Medarbejder!$R$2,Medarbejder!$R37,AH$7=Medarbejder!$S$2,Medarbejder!$S37,AH$7=Medarbejder!$T$2,Medarbejder!$T37,AH$7=Medarbejder!$U$2,Medarbejder!$U37)</f>
        <v>0</v>
      </c>
      <c r="AI43" s="5">
        <f t="shared" si="2"/>
        <v>0</v>
      </c>
      <c r="AJ43" s="90">
        <f>SUMIF($D$7:$AH$7,Medarbejder!$U$2,$D43:$AH43)</f>
        <v>0</v>
      </c>
      <c r="AK43" s="5">
        <f t="shared" si="3"/>
        <v>0</v>
      </c>
      <c r="AL43" s="5">
        <f t="shared" si="4"/>
        <v>0</v>
      </c>
      <c r="AM43" s="5">
        <f t="shared" si="5"/>
        <v>0</v>
      </c>
      <c r="AN43" s="5">
        <f t="shared" si="6"/>
        <v>0</v>
      </c>
      <c r="AO43" s="5">
        <f t="shared" si="7"/>
        <v>0</v>
      </c>
      <c r="AP43" s="5">
        <f t="shared" si="8"/>
        <v>0</v>
      </c>
      <c r="AQ43" s="54">
        <f>Medarbejder!F37</f>
        <v>0</v>
      </c>
      <c r="AR43" s="54">
        <f t="shared" si="9"/>
        <v>0</v>
      </c>
    </row>
    <row r="44" spans="1:44" ht="30" customHeight="1" x14ac:dyDescent="0.25">
      <c r="A44" s="24">
        <f>Medarbejder!$B38</f>
        <v>0</v>
      </c>
      <c r="B44" s="27">
        <f>Medarbejder!$A38</f>
        <v>0</v>
      </c>
      <c r="C44" s="25">
        <f>Medarbejder!$C38</f>
        <v>0</v>
      </c>
      <c r="D44" s="89" cm="1">
        <f t="array" ref="D44">_xlfn.IFS(D$7=Medarbejder!$O$2,Medarbejder!$O38,D$7=Medarbejder!$P$2,Medarbejder!$P38,D$7=Medarbejder!$Q$2,Medarbejder!$Q38,D$7=Medarbejder!$R$2,Medarbejder!$R38,D$7=Medarbejder!$S$2,Medarbejder!$S38,D$7=Medarbejder!$T$2,Medarbejder!$T38,D$7=Medarbejder!$U$2,Medarbejder!$U38)</f>
        <v>0</v>
      </c>
      <c r="E44" s="89" cm="1">
        <f t="array" ref="E44">_xlfn.IFS(E$7=Medarbejder!$O$2,Medarbejder!$O38,E$7=Medarbejder!$P$2,Medarbejder!$P38,E$7=Medarbejder!$Q$2,Medarbejder!$Q38,E$7=Medarbejder!$R$2,Medarbejder!$R38,E$7=Medarbejder!$S$2,Medarbejder!$S38,E$7=Medarbejder!$T$2,Medarbejder!$T38,E$7=Medarbejder!$U$2,Medarbejder!$U38)</f>
        <v>0</v>
      </c>
      <c r="F44" s="89" cm="1">
        <f t="array" ref="F44">_xlfn.IFS(F$7=Medarbejder!$O$2,Medarbejder!$O38,F$7=Medarbejder!$P$2,Medarbejder!$P38,F$7=Medarbejder!$Q$2,Medarbejder!$Q38,F$7=Medarbejder!$R$2,Medarbejder!$R38,F$7=Medarbejder!$S$2,Medarbejder!$S38,F$7=Medarbejder!$T$2,Medarbejder!$T38,F$7=Medarbejder!$U$2,Medarbejder!$U38)</f>
        <v>0</v>
      </c>
      <c r="G44" s="89" cm="1">
        <f t="array" ref="G44">_xlfn.IFS(G$7=Medarbejder!$O$2,Medarbejder!$O38,G$7=Medarbejder!$P$2,Medarbejder!$P38,G$7=Medarbejder!$Q$2,Medarbejder!$Q38,G$7=Medarbejder!$R$2,Medarbejder!$R38,G$7=Medarbejder!$S$2,Medarbejder!$S38,G$7=Medarbejder!$T$2,Medarbejder!$T38,G$7=Medarbejder!$U$2,Medarbejder!$U38)</f>
        <v>0</v>
      </c>
      <c r="H44" s="89" cm="1">
        <f t="array" ref="H44">_xlfn.IFS(H$7=Medarbejder!$O$2,Medarbejder!$O38,H$7=Medarbejder!$P$2,Medarbejder!$P38,H$7=Medarbejder!$Q$2,Medarbejder!$Q38,H$7=Medarbejder!$R$2,Medarbejder!$R38,H$7=Medarbejder!$S$2,Medarbejder!$S38,H$7=Medarbejder!$T$2,Medarbejder!$T38,H$7=Medarbejder!$U$2,Medarbejder!$U38)</f>
        <v>0</v>
      </c>
      <c r="I44" s="89" cm="1">
        <f t="array" ref="I44">_xlfn.IFS(I$7=Medarbejder!$O$2,Medarbejder!$O38,I$7=Medarbejder!$P$2,Medarbejder!$P38,I$7=Medarbejder!$Q$2,Medarbejder!$Q38,I$7=Medarbejder!$R$2,Medarbejder!$R38,I$7=Medarbejder!$S$2,Medarbejder!$S38,I$7=Medarbejder!$T$2,Medarbejder!$T38,I$7=Medarbejder!$U$2,Medarbejder!$U38)</f>
        <v>0</v>
      </c>
      <c r="J44" s="89" cm="1">
        <f t="array" ref="J44">_xlfn.IFS(J$7=Medarbejder!$O$2,Medarbejder!$O38,J$7=Medarbejder!$P$2,Medarbejder!$P38,J$7=Medarbejder!$Q$2,Medarbejder!$Q38,J$7=Medarbejder!$R$2,Medarbejder!$R38,J$7=Medarbejder!$S$2,Medarbejder!$S38,J$7=Medarbejder!$T$2,Medarbejder!$T38,J$7=Medarbejder!$U$2,Medarbejder!$U38)</f>
        <v>0</v>
      </c>
      <c r="K44" s="89" cm="1">
        <f t="array" ref="K44">_xlfn.IFS(K$7=Medarbejder!$O$2,Medarbejder!$O38,K$7=Medarbejder!$P$2,Medarbejder!$P38,K$7=Medarbejder!$Q$2,Medarbejder!$Q38,K$7=Medarbejder!$R$2,Medarbejder!$R38,K$7=Medarbejder!$S$2,Medarbejder!$S38,K$7=Medarbejder!$T$2,Medarbejder!$T38,K$7=Medarbejder!$U$2,Medarbejder!$U38)</f>
        <v>0</v>
      </c>
      <c r="L44" s="89" cm="1">
        <f t="array" ref="L44">_xlfn.IFS(L$7=Medarbejder!$O$2,Medarbejder!$O38,L$7=Medarbejder!$P$2,Medarbejder!$P38,L$7=Medarbejder!$Q$2,Medarbejder!$Q38,L$7=Medarbejder!$R$2,Medarbejder!$R38,L$7=Medarbejder!$S$2,Medarbejder!$S38,L$7=Medarbejder!$T$2,Medarbejder!$T38,L$7=Medarbejder!$U$2,Medarbejder!$U38)</f>
        <v>0</v>
      </c>
      <c r="M44" s="89" cm="1">
        <f t="array" ref="M44">_xlfn.IFS(M$7=Medarbejder!$O$2,Medarbejder!$O38,M$7=Medarbejder!$P$2,Medarbejder!$P38,M$7=Medarbejder!$Q$2,Medarbejder!$Q38,M$7=Medarbejder!$R$2,Medarbejder!$R38,M$7=Medarbejder!$S$2,Medarbejder!$S38,M$7=Medarbejder!$T$2,Medarbejder!$T38,M$7=Medarbejder!$U$2,Medarbejder!$U38)</f>
        <v>0</v>
      </c>
      <c r="N44" s="89" cm="1">
        <f t="array" ref="N44">_xlfn.IFS(N$7=Medarbejder!$O$2,Medarbejder!$O38,N$7=Medarbejder!$P$2,Medarbejder!$P38,N$7=Medarbejder!$Q$2,Medarbejder!$Q38,N$7=Medarbejder!$R$2,Medarbejder!$R38,N$7=Medarbejder!$S$2,Medarbejder!$S38,N$7=Medarbejder!$T$2,Medarbejder!$T38,N$7=Medarbejder!$U$2,Medarbejder!$U38)</f>
        <v>0</v>
      </c>
      <c r="O44" s="89" cm="1">
        <f t="array" ref="O44">_xlfn.IFS(O$7=Medarbejder!$O$2,Medarbejder!$O38,O$7=Medarbejder!$P$2,Medarbejder!$P38,O$7=Medarbejder!$Q$2,Medarbejder!$Q38,O$7=Medarbejder!$R$2,Medarbejder!$R38,O$7=Medarbejder!$S$2,Medarbejder!$S38,O$7=Medarbejder!$T$2,Medarbejder!$T38,O$7=Medarbejder!$U$2,Medarbejder!$U38)</f>
        <v>0</v>
      </c>
      <c r="P44" s="89" cm="1">
        <f t="array" ref="P44">_xlfn.IFS(P$7=Medarbejder!$O$2,Medarbejder!$O38,P$7=Medarbejder!$P$2,Medarbejder!$P38,P$7=Medarbejder!$Q$2,Medarbejder!$Q38,P$7=Medarbejder!$R$2,Medarbejder!$R38,P$7=Medarbejder!$S$2,Medarbejder!$S38,P$7=Medarbejder!$T$2,Medarbejder!$T38,P$7=Medarbejder!$U$2,Medarbejder!$U38)</f>
        <v>0</v>
      </c>
      <c r="Q44" s="89" cm="1">
        <f t="array" ref="Q44">_xlfn.IFS(Q$7=Medarbejder!$O$2,Medarbejder!$O38,Q$7=Medarbejder!$P$2,Medarbejder!$P38,Q$7=Medarbejder!$Q$2,Medarbejder!$Q38,Q$7=Medarbejder!$R$2,Medarbejder!$R38,Q$7=Medarbejder!$S$2,Medarbejder!$S38,Q$7=Medarbejder!$T$2,Medarbejder!$T38,Q$7=Medarbejder!$U$2,Medarbejder!$U38)</f>
        <v>0</v>
      </c>
      <c r="R44" s="89" cm="1">
        <f t="array" ref="R44">_xlfn.IFS(R$7=Medarbejder!$O$2,Medarbejder!$O38,R$7=Medarbejder!$P$2,Medarbejder!$P38,R$7=Medarbejder!$Q$2,Medarbejder!$Q38,R$7=Medarbejder!$R$2,Medarbejder!$R38,R$7=Medarbejder!$S$2,Medarbejder!$S38,R$7=Medarbejder!$T$2,Medarbejder!$T38,R$7=Medarbejder!$U$2,Medarbejder!$U38)</f>
        <v>0</v>
      </c>
      <c r="S44" s="89" cm="1">
        <f t="array" ref="S44">_xlfn.IFS(S$7=Medarbejder!$O$2,Medarbejder!$O38,S$7=Medarbejder!$P$2,Medarbejder!$P38,S$7=Medarbejder!$Q$2,Medarbejder!$Q38,S$7=Medarbejder!$R$2,Medarbejder!$R38,S$7=Medarbejder!$S$2,Medarbejder!$S38,S$7=Medarbejder!$T$2,Medarbejder!$T38,S$7=Medarbejder!$U$2,Medarbejder!$U38)</f>
        <v>0</v>
      </c>
      <c r="T44" s="89" cm="1">
        <f t="array" ref="T44">_xlfn.IFS(T$7=Medarbejder!$O$2,Medarbejder!$O38,T$7=Medarbejder!$P$2,Medarbejder!$P38,T$7=Medarbejder!$Q$2,Medarbejder!$Q38,T$7=Medarbejder!$R$2,Medarbejder!$R38,T$7=Medarbejder!$S$2,Medarbejder!$S38,T$7=Medarbejder!$T$2,Medarbejder!$T38,T$7=Medarbejder!$U$2,Medarbejder!$U38)</f>
        <v>0</v>
      </c>
      <c r="U44" s="89" cm="1">
        <f t="array" ref="U44">_xlfn.IFS(U$7=Medarbejder!$O$2,Medarbejder!$O38,U$7=Medarbejder!$P$2,Medarbejder!$P38,U$7=Medarbejder!$Q$2,Medarbejder!$Q38,U$7=Medarbejder!$R$2,Medarbejder!$R38,U$7=Medarbejder!$S$2,Medarbejder!$S38,U$7=Medarbejder!$T$2,Medarbejder!$T38,U$7=Medarbejder!$U$2,Medarbejder!$U38)</f>
        <v>0</v>
      </c>
      <c r="V44" s="89" cm="1">
        <f t="array" ref="V44">_xlfn.IFS(V$7=Medarbejder!$O$2,Medarbejder!$O38,V$7=Medarbejder!$P$2,Medarbejder!$P38,V$7=Medarbejder!$Q$2,Medarbejder!$Q38,V$7=Medarbejder!$R$2,Medarbejder!$R38,V$7=Medarbejder!$S$2,Medarbejder!$S38,V$7=Medarbejder!$T$2,Medarbejder!$T38,V$7=Medarbejder!$U$2,Medarbejder!$U38)</f>
        <v>0</v>
      </c>
      <c r="W44" s="89" cm="1">
        <f t="array" ref="W44">_xlfn.IFS(W$7=Medarbejder!$O$2,Medarbejder!$O38,W$7=Medarbejder!$P$2,Medarbejder!$P38,W$7=Medarbejder!$Q$2,Medarbejder!$Q38,W$7=Medarbejder!$R$2,Medarbejder!$R38,W$7=Medarbejder!$S$2,Medarbejder!$S38,W$7=Medarbejder!$T$2,Medarbejder!$T38,W$7=Medarbejder!$U$2,Medarbejder!$U38)</f>
        <v>0</v>
      </c>
      <c r="X44" s="89" cm="1">
        <f t="array" ref="X44">_xlfn.IFS(X$7=Medarbejder!$O$2,Medarbejder!$O38,X$7=Medarbejder!$P$2,Medarbejder!$P38,X$7=Medarbejder!$Q$2,Medarbejder!$Q38,X$7=Medarbejder!$R$2,Medarbejder!$R38,X$7=Medarbejder!$S$2,Medarbejder!$S38,X$7=Medarbejder!$T$2,Medarbejder!$T38,X$7=Medarbejder!$U$2,Medarbejder!$U38)</f>
        <v>0</v>
      </c>
      <c r="Y44" s="89" cm="1">
        <f t="array" ref="Y44">_xlfn.IFS(Y$7=Medarbejder!$O$2,Medarbejder!$O38,Y$7=Medarbejder!$P$2,Medarbejder!$P38,Y$7=Medarbejder!$Q$2,Medarbejder!$Q38,Y$7=Medarbejder!$R$2,Medarbejder!$R38,Y$7=Medarbejder!$S$2,Medarbejder!$S38,Y$7=Medarbejder!$T$2,Medarbejder!$T38,Y$7=Medarbejder!$U$2,Medarbejder!$U38)</f>
        <v>0</v>
      </c>
      <c r="Z44" s="89" cm="1">
        <f t="array" ref="Z44">_xlfn.IFS(Z$7=Medarbejder!$O$2,Medarbejder!$O38,Z$7=Medarbejder!$P$2,Medarbejder!$P38,Z$7=Medarbejder!$Q$2,Medarbejder!$Q38,Z$7=Medarbejder!$R$2,Medarbejder!$R38,Z$7=Medarbejder!$S$2,Medarbejder!$S38,Z$7=Medarbejder!$T$2,Medarbejder!$T38,Z$7=Medarbejder!$U$2,Medarbejder!$U38)</f>
        <v>0</v>
      </c>
      <c r="AA44" s="89" cm="1">
        <f t="array" ref="AA44">_xlfn.IFS(AA$7=Medarbejder!$O$2,Medarbejder!$O38,AA$7=Medarbejder!$P$2,Medarbejder!$P38,AA$7=Medarbejder!$Q$2,Medarbejder!$Q38,AA$7=Medarbejder!$R$2,Medarbejder!$R38,AA$7=Medarbejder!$S$2,Medarbejder!$S38,AA$7=Medarbejder!$T$2,Medarbejder!$T38,AA$7=Medarbejder!$U$2,Medarbejder!$U38)</f>
        <v>0</v>
      </c>
      <c r="AB44" s="89" cm="1">
        <f t="array" ref="AB44">_xlfn.IFS(AB$7=Medarbejder!$O$2,Medarbejder!$O38,AB$7=Medarbejder!$P$2,Medarbejder!$P38,AB$7=Medarbejder!$Q$2,Medarbejder!$Q38,AB$7=Medarbejder!$R$2,Medarbejder!$R38,AB$7=Medarbejder!$S$2,Medarbejder!$S38,AB$7=Medarbejder!$T$2,Medarbejder!$T38,AB$7=Medarbejder!$U$2,Medarbejder!$U38)</f>
        <v>0</v>
      </c>
      <c r="AC44" s="89" cm="1">
        <f t="array" ref="AC44">_xlfn.IFS(AC$7=Medarbejder!$O$2,Medarbejder!$O38,AC$7=Medarbejder!$P$2,Medarbejder!$P38,AC$7=Medarbejder!$Q$2,Medarbejder!$Q38,AC$7=Medarbejder!$R$2,Medarbejder!$R38,AC$7=Medarbejder!$S$2,Medarbejder!$S38,AC$7=Medarbejder!$T$2,Medarbejder!$T38,AC$7=Medarbejder!$U$2,Medarbejder!$U38)</f>
        <v>0</v>
      </c>
      <c r="AD44" s="89" cm="1">
        <f t="array" ref="AD44">_xlfn.IFS(AD$7=Medarbejder!$O$2,Medarbejder!$O38,AD$7=Medarbejder!$P$2,Medarbejder!$P38,AD$7=Medarbejder!$Q$2,Medarbejder!$Q38,AD$7=Medarbejder!$R$2,Medarbejder!$R38,AD$7=Medarbejder!$S$2,Medarbejder!$S38,AD$7=Medarbejder!$T$2,Medarbejder!$T38,AD$7=Medarbejder!$U$2,Medarbejder!$U38)</f>
        <v>0</v>
      </c>
      <c r="AE44" s="89" cm="1">
        <f t="array" ref="AE44">_xlfn.IFS(AE$7=Medarbejder!$O$2,Medarbejder!$O38,AE$7=Medarbejder!$P$2,Medarbejder!$P38,AE$7=Medarbejder!$Q$2,Medarbejder!$Q38,AE$7=Medarbejder!$R$2,Medarbejder!$R38,AE$7=Medarbejder!$S$2,Medarbejder!$S38,AE$7=Medarbejder!$T$2,Medarbejder!$T38,AE$7=Medarbejder!$U$2,Medarbejder!$U38)</f>
        <v>0</v>
      </c>
      <c r="AF44" s="89" cm="1">
        <f t="array" ref="AF44">_xlfn.IFS(AF$7=Medarbejder!$O$2,Medarbejder!$O38,AF$7=Medarbejder!$P$2,Medarbejder!$P38,AF$7=Medarbejder!$Q$2,Medarbejder!$Q38,AF$7=Medarbejder!$R$2,Medarbejder!$R38,AF$7=Medarbejder!$S$2,Medarbejder!$S38,AF$7=Medarbejder!$T$2,Medarbejder!$T38,AF$7=Medarbejder!$U$2,Medarbejder!$U38)</f>
        <v>0</v>
      </c>
      <c r="AG44" s="89" cm="1">
        <f t="array" ref="AG44">_xlfn.IFS(AG$7=Medarbejder!$O$2,Medarbejder!$O38,AG$7=Medarbejder!$P$2,Medarbejder!$P38,AG$7=Medarbejder!$Q$2,Medarbejder!$Q38,AG$7=Medarbejder!$R$2,Medarbejder!$R38,AG$7=Medarbejder!$S$2,Medarbejder!$S38,AG$7=Medarbejder!$T$2,Medarbejder!$T38,AG$7=Medarbejder!$U$2,Medarbejder!$U38)</f>
        <v>0</v>
      </c>
      <c r="AH44" s="89" cm="1">
        <f t="array" ref="AH44">_xlfn.IFS(AH$7=Medarbejder!$O$2,Medarbejder!$O38,AH$7=Medarbejder!$P$2,Medarbejder!$P38,AH$7=Medarbejder!$Q$2,Medarbejder!$Q38,AH$7=Medarbejder!$R$2,Medarbejder!$R38,AH$7=Medarbejder!$S$2,Medarbejder!$S38,AH$7=Medarbejder!$T$2,Medarbejder!$T38,AH$7=Medarbejder!$U$2,Medarbejder!$U38)</f>
        <v>0</v>
      </c>
      <c r="AI44" s="5">
        <f t="shared" si="2"/>
        <v>0</v>
      </c>
      <c r="AJ44" s="90">
        <f>SUMIF($D$7:$AH$7,Medarbejder!$U$2,$D44:$AH44)</f>
        <v>0</v>
      </c>
      <c r="AK44" s="5">
        <f t="shared" si="3"/>
        <v>0</v>
      </c>
      <c r="AL44" s="5">
        <f t="shared" si="4"/>
        <v>0</v>
      </c>
      <c r="AM44" s="5">
        <f t="shared" si="5"/>
        <v>0</v>
      </c>
      <c r="AN44" s="5">
        <f t="shared" si="6"/>
        <v>0</v>
      </c>
      <c r="AO44" s="5">
        <f t="shared" si="7"/>
        <v>0</v>
      </c>
      <c r="AP44" s="5">
        <f t="shared" si="8"/>
        <v>0</v>
      </c>
      <c r="AQ44" s="54">
        <f>Medarbejder!F38</f>
        <v>0</v>
      </c>
      <c r="AR44" s="54">
        <f t="shared" si="9"/>
        <v>0</v>
      </c>
    </row>
    <row r="45" spans="1:44" ht="30" customHeight="1" x14ac:dyDescent="0.25">
      <c r="A45" s="25">
        <f>Medarbejder!$B39</f>
        <v>0</v>
      </c>
      <c r="B45" s="26">
        <f>Medarbejder!$A39</f>
        <v>0</v>
      </c>
      <c r="C45" s="25">
        <f>Medarbejder!$C39</f>
        <v>0</v>
      </c>
      <c r="D45" s="89" cm="1">
        <f t="array" ref="D45">_xlfn.IFS(D$7=Medarbejder!$O$2,Medarbejder!$O39,D$7=Medarbejder!$P$2,Medarbejder!$P39,D$7=Medarbejder!$Q$2,Medarbejder!$Q39,D$7=Medarbejder!$R$2,Medarbejder!$R39,D$7=Medarbejder!$S$2,Medarbejder!$S39,D$7=Medarbejder!$T$2,Medarbejder!$T39,D$7=Medarbejder!$U$2,Medarbejder!$U39)</f>
        <v>0</v>
      </c>
      <c r="E45" s="89" cm="1">
        <f t="array" ref="E45">_xlfn.IFS(E$7=Medarbejder!$O$2,Medarbejder!$O39,E$7=Medarbejder!$P$2,Medarbejder!$P39,E$7=Medarbejder!$Q$2,Medarbejder!$Q39,E$7=Medarbejder!$R$2,Medarbejder!$R39,E$7=Medarbejder!$S$2,Medarbejder!$S39,E$7=Medarbejder!$T$2,Medarbejder!$T39,E$7=Medarbejder!$U$2,Medarbejder!$U39)</f>
        <v>0</v>
      </c>
      <c r="F45" s="89" cm="1">
        <f t="array" ref="F45">_xlfn.IFS(F$7=Medarbejder!$O$2,Medarbejder!$O39,F$7=Medarbejder!$P$2,Medarbejder!$P39,F$7=Medarbejder!$Q$2,Medarbejder!$Q39,F$7=Medarbejder!$R$2,Medarbejder!$R39,F$7=Medarbejder!$S$2,Medarbejder!$S39,F$7=Medarbejder!$T$2,Medarbejder!$T39,F$7=Medarbejder!$U$2,Medarbejder!$U39)</f>
        <v>0</v>
      </c>
      <c r="G45" s="89" cm="1">
        <f t="array" ref="G45">_xlfn.IFS(G$7=Medarbejder!$O$2,Medarbejder!$O39,G$7=Medarbejder!$P$2,Medarbejder!$P39,G$7=Medarbejder!$Q$2,Medarbejder!$Q39,G$7=Medarbejder!$R$2,Medarbejder!$R39,G$7=Medarbejder!$S$2,Medarbejder!$S39,G$7=Medarbejder!$T$2,Medarbejder!$T39,G$7=Medarbejder!$U$2,Medarbejder!$U39)</f>
        <v>0</v>
      </c>
      <c r="H45" s="89" cm="1">
        <f t="array" ref="H45">_xlfn.IFS(H$7=Medarbejder!$O$2,Medarbejder!$O39,H$7=Medarbejder!$P$2,Medarbejder!$P39,H$7=Medarbejder!$Q$2,Medarbejder!$Q39,H$7=Medarbejder!$R$2,Medarbejder!$R39,H$7=Medarbejder!$S$2,Medarbejder!$S39,H$7=Medarbejder!$T$2,Medarbejder!$T39,H$7=Medarbejder!$U$2,Medarbejder!$U39)</f>
        <v>0</v>
      </c>
      <c r="I45" s="89" cm="1">
        <f t="array" ref="I45">_xlfn.IFS(I$7=Medarbejder!$O$2,Medarbejder!$O39,I$7=Medarbejder!$P$2,Medarbejder!$P39,I$7=Medarbejder!$Q$2,Medarbejder!$Q39,I$7=Medarbejder!$R$2,Medarbejder!$R39,I$7=Medarbejder!$S$2,Medarbejder!$S39,I$7=Medarbejder!$T$2,Medarbejder!$T39,I$7=Medarbejder!$U$2,Medarbejder!$U39)</f>
        <v>0</v>
      </c>
      <c r="J45" s="89" cm="1">
        <f t="array" ref="J45">_xlfn.IFS(J$7=Medarbejder!$O$2,Medarbejder!$O39,J$7=Medarbejder!$P$2,Medarbejder!$P39,J$7=Medarbejder!$Q$2,Medarbejder!$Q39,J$7=Medarbejder!$R$2,Medarbejder!$R39,J$7=Medarbejder!$S$2,Medarbejder!$S39,J$7=Medarbejder!$T$2,Medarbejder!$T39,J$7=Medarbejder!$U$2,Medarbejder!$U39)</f>
        <v>0</v>
      </c>
      <c r="K45" s="89" cm="1">
        <f t="array" ref="K45">_xlfn.IFS(K$7=Medarbejder!$O$2,Medarbejder!$O39,K$7=Medarbejder!$P$2,Medarbejder!$P39,K$7=Medarbejder!$Q$2,Medarbejder!$Q39,K$7=Medarbejder!$R$2,Medarbejder!$R39,K$7=Medarbejder!$S$2,Medarbejder!$S39,K$7=Medarbejder!$T$2,Medarbejder!$T39,K$7=Medarbejder!$U$2,Medarbejder!$U39)</f>
        <v>0</v>
      </c>
      <c r="L45" s="89" cm="1">
        <f t="array" ref="L45">_xlfn.IFS(L$7=Medarbejder!$O$2,Medarbejder!$O39,L$7=Medarbejder!$P$2,Medarbejder!$P39,L$7=Medarbejder!$Q$2,Medarbejder!$Q39,L$7=Medarbejder!$R$2,Medarbejder!$R39,L$7=Medarbejder!$S$2,Medarbejder!$S39,L$7=Medarbejder!$T$2,Medarbejder!$T39,L$7=Medarbejder!$U$2,Medarbejder!$U39)</f>
        <v>0</v>
      </c>
      <c r="M45" s="89" cm="1">
        <f t="array" ref="M45">_xlfn.IFS(M$7=Medarbejder!$O$2,Medarbejder!$O39,M$7=Medarbejder!$P$2,Medarbejder!$P39,M$7=Medarbejder!$Q$2,Medarbejder!$Q39,M$7=Medarbejder!$R$2,Medarbejder!$R39,M$7=Medarbejder!$S$2,Medarbejder!$S39,M$7=Medarbejder!$T$2,Medarbejder!$T39,M$7=Medarbejder!$U$2,Medarbejder!$U39)</f>
        <v>0</v>
      </c>
      <c r="N45" s="89" cm="1">
        <f t="array" ref="N45">_xlfn.IFS(N$7=Medarbejder!$O$2,Medarbejder!$O39,N$7=Medarbejder!$P$2,Medarbejder!$P39,N$7=Medarbejder!$Q$2,Medarbejder!$Q39,N$7=Medarbejder!$R$2,Medarbejder!$R39,N$7=Medarbejder!$S$2,Medarbejder!$S39,N$7=Medarbejder!$T$2,Medarbejder!$T39,N$7=Medarbejder!$U$2,Medarbejder!$U39)</f>
        <v>0</v>
      </c>
      <c r="O45" s="89" cm="1">
        <f t="array" ref="O45">_xlfn.IFS(O$7=Medarbejder!$O$2,Medarbejder!$O39,O$7=Medarbejder!$P$2,Medarbejder!$P39,O$7=Medarbejder!$Q$2,Medarbejder!$Q39,O$7=Medarbejder!$R$2,Medarbejder!$R39,O$7=Medarbejder!$S$2,Medarbejder!$S39,O$7=Medarbejder!$T$2,Medarbejder!$T39,O$7=Medarbejder!$U$2,Medarbejder!$U39)</f>
        <v>0</v>
      </c>
      <c r="P45" s="89" cm="1">
        <f t="array" ref="P45">_xlfn.IFS(P$7=Medarbejder!$O$2,Medarbejder!$O39,P$7=Medarbejder!$P$2,Medarbejder!$P39,P$7=Medarbejder!$Q$2,Medarbejder!$Q39,P$7=Medarbejder!$R$2,Medarbejder!$R39,P$7=Medarbejder!$S$2,Medarbejder!$S39,P$7=Medarbejder!$T$2,Medarbejder!$T39,P$7=Medarbejder!$U$2,Medarbejder!$U39)</f>
        <v>0</v>
      </c>
      <c r="Q45" s="89" cm="1">
        <f t="array" ref="Q45">_xlfn.IFS(Q$7=Medarbejder!$O$2,Medarbejder!$O39,Q$7=Medarbejder!$P$2,Medarbejder!$P39,Q$7=Medarbejder!$Q$2,Medarbejder!$Q39,Q$7=Medarbejder!$R$2,Medarbejder!$R39,Q$7=Medarbejder!$S$2,Medarbejder!$S39,Q$7=Medarbejder!$T$2,Medarbejder!$T39,Q$7=Medarbejder!$U$2,Medarbejder!$U39)</f>
        <v>0</v>
      </c>
      <c r="R45" s="89" cm="1">
        <f t="array" ref="R45">_xlfn.IFS(R$7=Medarbejder!$O$2,Medarbejder!$O39,R$7=Medarbejder!$P$2,Medarbejder!$P39,R$7=Medarbejder!$Q$2,Medarbejder!$Q39,R$7=Medarbejder!$R$2,Medarbejder!$R39,R$7=Medarbejder!$S$2,Medarbejder!$S39,R$7=Medarbejder!$T$2,Medarbejder!$T39,R$7=Medarbejder!$U$2,Medarbejder!$U39)</f>
        <v>0</v>
      </c>
      <c r="S45" s="89" cm="1">
        <f t="array" ref="S45">_xlfn.IFS(S$7=Medarbejder!$O$2,Medarbejder!$O39,S$7=Medarbejder!$P$2,Medarbejder!$P39,S$7=Medarbejder!$Q$2,Medarbejder!$Q39,S$7=Medarbejder!$R$2,Medarbejder!$R39,S$7=Medarbejder!$S$2,Medarbejder!$S39,S$7=Medarbejder!$T$2,Medarbejder!$T39,S$7=Medarbejder!$U$2,Medarbejder!$U39)</f>
        <v>0</v>
      </c>
      <c r="T45" s="89" cm="1">
        <f t="array" ref="T45">_xlfn.IFS(T$7=Medarbejder!$O$2,Medarbejder!$O39,T$7=Medarbejder!$P$2,Medarbejder!$P39,T$7=Medarbejder!$Q$2,Medarbejder!$Q39,T$7=Medarbejder!$R$2,Medarbejder!$R39,T$7=Medarbejder!$S$2,Medarbejder!$S39,T$7=Medarbejder!$T$2,Medarbejder!$T39,T$7=Medarbejder!$U$2,Medarbejder!$U39)</f>
        <v>0</v>
      </c>
      <c r="U45" s="89" cm="1">
        <f t="array" ref="U45">_xlfn.IFS(U$7=Medarbejder!$O$2,Medarbejder!$O39,U$7=Medarbejder!$P$2,Medarbejder!$P39,U$7=Medarbejder!$Q$2,Medarbejder!$Q39,U$7=Medarbejder!$R$2,Medarbejder!$R39,U$7=Medarbejder!$S$2,Medarbejder!$S39,U$7=Medarbejder!$T$2,Medarbejder!$T39,U$7=Medarbejder!$U$2,Medarbejder!$U39)</f>
        <v>0</v>
      </c>
      <c r="V45" s="89" cm="1">
        <f t="array" ref="V45">_xlfn.IFS(V$7=Medarbejder!$O$2,Medarbejder!$O39,V$7=Medarbejder!$P$2,Medarbejder!$P39,V$7=Medarbejder!$Q$2,Medarbejder!$Q39,V$7=Medarbejder!$R$2,Medarbejder!$R39,V$7=Medarbejder!$S$2,Medarbejder!$S39,V$7=Medarbejder!$T$2,Medarbejder!$T39,V$7=Medarbejder!$U$2,Medarbejder!$U39)</f>
        <v>0</v>
      </c>
      <c r="W45" s="89" cm="1">
        <f t="array" ref="W45">_xlfn.IFS(W$7=Medarbejder!$O$2,Medarbejder!$O39,W$7=Medarbejder!$P$2,Medarbejder!$P39,W$7=Medarbejder!$Q$2,Medarbejder!$Q39,W$7=Medarbejder!$R$2,Medarbejder!$R39,W$7=Medarbejder!$S$2,Medarbejder!$S39,W$7=Medarbejder!$T$2,Medarbejder!$T39,W$7=Medarbejder!$U$2,Medarbejder!$U39)</f>
        <v>0</v>
      </c>
      <c r="X45" s="89" cm="1">
        <f t="array" ref="X45">_xlfn.IFS(X$7=Medarbejder!$O$2,Medarbejder!$O39,X$7=Medarbejder!$P$2,Medarbejder!$P39,X$7=Medarbejder!$Q$2,Medarbejder!$Q39,X$7=Medarbejder!$R$2,Medarbejder!$R39,X$7=Medarbejder!$S$2,Medarbejder!$S39,X$7=Medarbejder!$T$2,Medarbejder!$T39,X$7=Medarbejder!$U$2,Medarbejder!$U39)</f>
        <v>0</v>
      </c>
      <c r="Y45" s="89" cm="1">
        <f t="array" ref="Y45">_xlfn.IFS(Y$7=Medarbejder!$O$2,Medarbejder!$O39,Y$7=Medarbejder!$P$2,Medarbejder!$P39,Y$7=Medarbejder!$Q$2,Medarbejder!$Q39,Y$7=Medarbejder!$R$2,Medarbejder!$R39,Y$7=Medarbejder!$S$2,Medarbejder!$S39,Y$7=Medarbejder!$T$2,Medarbejder!$T39,Y$7=Medarbejder!$U$2,Medarbejder!$U39)</f>
        <v>0</v>
      </c>
      <c r="Z45" s="89" cm="1">
        <f t="array" ref="Z45">_xlfn.IFS(Z$7=Medarbejder!$O$2,Medarbejder!$O39,Z$7=Medarbejder!$P$2,Medarbejder!$P39,Z$7=Medarbejder!$Q$2,Medarbejder!$Q39,Z$7=Medarbejder!$R$2,Medarbejder!$R39,Z$7=Medarbejder!$S$2,Medarbejder!$S39,Z$7=Medarbejder!$T$2,Medarbejder!$T39,Z$7=Medarbejder!$U$2,Medarbejder!$U39)</f>
        <v>0</v>
      </c>
      <c r="AA45" s="89" cm="1">
        <f t="array" ref="AA45">_xlfn.IFS(AA$7=Medarbejder!$O$2,Medarbejder!$O39,AA$7=Medarbejder!$P$2,Medarbejder!$P39,AA$7=Medarbejder!$Q$2,Medarbejder!$Q39,AA$7=Medarbejder!$R$2,Medarbejder!$R39,AA$7=Medarbejder!$S$2,Medarbejder!$S39,AA$7=Medarbejder!$T$2,Medarbejder!$T39,AA$7=Medarbejder!$U$2,Medarbejder!$U39)</f>
        <v>0</v>
      </c>
      <c r="AB45" s="89" cm="1">
        <f t="array" ref="AB45">_xlfn.IFS(AB$7=Medarbejder!$O$2,Medarbejder!$O39,AB$7=Medarbejder!$P$2,Medarbejder!$P39,AB$7=Medarbejder!$Q$2,Medarbejder!$Q39,AB$7=Medarbejder!$R$2,Medarbejder!$R39,AB$7=Medarbejder!$S$2,Medarbejder!$S39,AB$7=Medarbejder!$T$2,Medarbejder!$T39,AB$7=Medarbejder!$U$2,Medarbejder!$U39)</f>
        <v>0</v>
      </c>
      <c r="AC45" s="89" cm="1">
        <f t="array" ref="AC45">_xlfn.IFS(AC$7=Medarbejder!$O$2,Medarbejder!$O39,AC$7=Medarbejder!$P$2,Medarbejder!$P39,AC$7=Medarbejder!$Q$2,Medarbejder!$Q39,AC$7=Medarbejder!$R$2,Medarbejder!$R39,AC$7=Medarbejder!$S$2,Medarbejder!$S39,AC$7=Medarbejder!$T$2,Medarbejder!$T39,AC$7=Medarbejder!$U$2,Medarbejder!$U39)</f>
        <v>0</v>
      </c>
      <c r="AD45" s="89" cm="1">
        <f t="array" ref="AD45">_xlfn.IFS(AD$7=Medarbejder!$O$2,Medarbejder!$O39,AD$7=Medarbejder!$P$2,Medarbejder!$P39,AD$7=Medarbejder!$Q$2,Medarbejder!$Q39,AD$7=Medarbejder!$R$2,Medarbejder!$R39,AD$7=Medarbejder!$S$2,Medarbejder!$S39,AD$7=Medarbejder!$T$2,Medarbejder!$T39,AD$7=Medarbejder!$U$2,Medarbejder!$U39)</f>
        <v>0</v>
      </c>
      <c r="AE45" s="89" cm="1">
        <f t="array" ref="AE45">_xlfn.IFS(AE$7=Medarbejder!$O$2,Medarbejder!$O39,AE$7=Medarbejder!$P$2,Medarbejder!$P39,AE$7=Medarbejder!$Q$2,Medarbejder!$Q39,AE$7=Medarbejder!$R$2,Medarbejder!$R39,AE$7=Medarbejder!$S$2,Medarbejder!$S39,AE$7=Medarbejder!$T$2,Medarbejder!$T39,AE$7=Medarbejder!$U$2,Medarbejder!$U39)</f>
        <v>0</v>
      </c>
      <c r="AF45" s="89" cm="1">
        <f t="array" ref="AF45">_xlfn.IFS(AF$7=Medarbejder!$O$2,Medarbejder!$O39,AF$7=Medarbejder!$P$2,Medarbejder!$P39,AF$7=Medarbejder!$Q$2,Medarbejder!$Q39,AF$7=Medarbejder!$R$2,Medarbejder!$R39,AF$7=Medarbejder!$S$2,Medarbejder!$S39,AF$7=Medarbejder!$T$2,Medarbejder!$T39,AF$7=Medarbejder!$U$2,Medarbejder!$U39)</f>
        <v>0</v>
      </c>
      <c r="AG45" s="89" cm="1">
        <f t="array" ref="AG45">_xlfn.IFS(AG$7=Medarbejder!$O$2,Medarbejder!$O39,AG$7=Medarbejder!$P$2,Medarbejder!$P39,AG$7=Medarbejder!$Q$2,Medarbejder!$Q39,AG$7=Medarbejder!$R$2,Medarbejder!$R39,AG$7=Medarbejder!$S$2,Medarbejder!$S39,AG$7=Medarbejder!$T$2,Medarbejder!$T39,AG$7=Medarbejder!$U$2,Medarbejder!$U39)</f>
        <v>0</v>
      </c>
      <c r="AH45" s="89" cm="1">
        <f t="array" ref="AH45">_xlfn.IFS(AH$7=Medarbejder!$O$2,Medarbejder!$O39,AH$7=Medarbejder!$P$2,Medarbejder!$P39,AH$7=Medarbejder!$Q$2,Medarbejder!$Q39,AH$7=Medarbejder!$R$2,Medarbejder!$R39,AH$7=Medarbejder!$S$2,Medarbejder!$S39,AH$7=Medarbejder!$T$2,Medarbejder!$T39,AH$7=Medarbejder!$U$2,Medarbejder!$U39)</f>
        <v>0</v>
      </c>
      <c r="AI45" s="5">
        <f t="shared" si="2"/>
        <v>0</v>
      </c>
      <c r="AJ45" s="90">
        <f>SUMIF($D$7:$AH$7,Medarbejder!$U$2,$D45:$AH45)</f>
        <v>0</v>
      </c>
      <c r="AK45" s="5">
        <f t="shared" si="3"/>
        <v>0</v>
      </c>
      <c r="AL45" s="5">
        <f t="shared" si="4"/>
        <v>0</v>
      </c>
      <c r="AM45" s="5">
        <f t="shared" si="5"/>
        <v>0</v>
      </c>
      <c r="AN45" s="5">
        <f t="shared" si="6"/>
        <v>0</v>
      </c>
      <c r="AO45" s="5">
        <f t="shared" si="7"/>
        <v>0</v>
      </c>
      <c r="AP45" s="5">
        <f t="shared" si="8"/>
        <v>0</v>
      </c>
      <c r="AQ45" s="54">
        <f>Medarbejder!F39</f>
        <v>0</v>
      </c>
      <c r="AR45" s="54">
        <f t="shared" si="9"/>
        <v>0</v>
      </c>
    </row>
    <row r="46" spans="1:44" ht="30" customHeight="1" x14ac:dyDescent="0.25">
      <c r="A46" s="24">
        <f>Medarbejder!$B40</f>
        <v>0</v>
      </c>
      <c r="B46" s="27">
        <f>Medarbejder!$A40</f>
        <v>0</v>
      </c>
      <c r="C46" s="25">
        <f>Medarbejder!$C40</f>
        <v>0</v>
      </c>
      <c r="D46" s="89" cm="1">
        <f t="array" ref="D46">_xlfn.IFS(D$7=Medarbejder!$O$2,Medarbejder!$O40,D$7=Medarbejder!$P$2,Medarbejder!$P40,D$7=Medarbejder!$Q$2,Medarbejder!$Q40,D$7=Medarbejder!$R$2,Medarbejder!$R40,D$7=Medarbejder!$S$2,Medarbejder!$S40,D$7=Medarbejder!$T$2,Medarbejder!$T40,D$7=Medarbejder!$U$2,Medarbejder!$U40)</f>
        <v>0</v>
      </c>
      <c r="E46" s="89" cm="1">
        <f t="array" ref="E46">_xlfn.IFS(E$7=Medarbejder!$O$2,Medarbejder!$O40,E$7=Medarbejder!$P$2,Medarbejder!$P40,E$7=Medarbejder!$Q$2,Medarbejder!$Q40,E$7=Medarbejder!$R$2,Medarbejder!$R40,E$7=Medarbejder!$S$2,Medarbejder!$S40,E$7=Medarbejder!$T$2,Medarbejder!$T40,E$7=Medarbejder!$U$2,Medarbejder!$U40)</f>
        <v>0</v>
      </c>
      <c r="F46" s="89" cm="1">
        <f t="array" ref="F46">_xlfn.IFS(F$7=Medarbejder!$O$2,Medarbejder!$O40,F$7=Medarbejder!$P$2,Medarbejder!$P40,F$7=Medarbejder!$Q$2,Medarbejder!$Q40,F$7=Medarbejder!$R$2,Medarbejder!$R40,F$7=Medarbejder!$S$2,Medarbejder!$S40,F$7=Medarbejder!$T$2,Medarbejder!$T40,F$7=Medarbejder!$U$2,Medarbejder!$U40)</f>
        <v>0</v>
      </c>
      <c r="G46" s="89" cm="1">
        <f t="array" ref="G46">_xlfn.IFS(G$7=Medarbejder!$O$2,Medarbejder!$O40,G$7=Medarbejder!$P$2,Medarbejder!$P40,G$7=Medarbejder!$Q$2,Medarbejder!$Q40,G$7=Medarbejder!$R$2,Medarbejder!$R40,G$7=Medarbejder!$S$2,Medarbejder!$S40,G$7=Medarbejder!$T$2,Medarbejder!$T40,G$7=Medarbejder!$U$2,Medarbejder!$U40)</f>
        <v>0</v>
      </c>
      <c r="H46" s="89" cm="1">
        <f t="array" ref="H46">_xlfn.IFS(H$7=Medarbejder!$O$2,Medarbejder!$O40,H$7=Medarbejder!$P$2,Medarbejder!$P40,H$7=Medarbejder!$Q$2,Medarbejder!$Q40,H$7=Medarbejder!$R$2,Medarbejder!$R40,H$7=Medarbejder!$S$2,Medarbejder!$S40,H$7=Medarbejder!$T$2,Medarbejder!$T40,H$7=Medarbejder!$U$2,Medarbejder!$U40)</f>
        <v>0</v>
      </c>
      <c r="I46" s="89" cm="1">
        <f t="array" ref="I46">_xlfn.IFS(I$7=Medarbejder!$O$2,Medarbejder!$O40,I$7=Medarbejder!$P$2,Medarbejder!$P40,I$7=Medarbejder!$Q$2,Medarbejder!$Q40,I$7=Medarbejder!$R$2,Medarbejder!$R40,I$7=Medarbejder!$S$2,Medarbejder!$S40,I$7=Medarbejder!$T$2,Medarbejder!$T40,I$7=Medarbejder!$U$2,Medarbejder!$U40)</f>
        <v>0</v>
      </c>
      <c r="J46" s="89" cm="1">
        <f t="array" ref="J46">_xlfn.IFS(J$7=Medarbejder!$O$2,Medarbejder!$O40,J$7=Medarbejder!$P$2,Medarbejder!$P40,J$7=Medarbejder!$Q$2,Medarbejder!$Q40,J$7=Medarbejder!$R$2,Medarbejder!$R40,J$7=Medarbejder!$S$2,Medarbejder!$S40,J$7=Medarbejder!$T$2,Medarbejder!$T40,J$7=Medarbejder!$U$2,Medarbejder!$U40)</f>
        <v>0</v>
      </c>
      <c r="K46" s="89" cm="1">
        <f t="array" ref="K46">_xlfn.IFS(K$7=Medarbejder!$O$2,Medarbejder!$O40,K$7=Medarbejder!$P$2,Medarbejder!$P40,K$7=Medarbejder!$Q$2,Medarbejder!$Q40,K$7=Medarbejder!$R$2,Medarbejder!$R40,K$7=Medarbejder!$S$2,Medarbejder!$S40,K$7=Medarbejder!$T$2,Medarbejder!$T40,K$7=Medarbejder!$U$2,Medarbejder!$U40)</f>
        <v>0</v>
      </c>
      <c r="L46" s="89" cm="1">
        <f t="array" ref="L46">_xlfn.IFS(L$7=Medarbejder!$O$2,Medarbejder!$O40,L$7=Medarbejder!$P$2,Medarbejder!$P40,L$7=Medarbejder!$Q$2,Medarbejder!$Q40,L$7=Medarbejder!$R$2,Medarbejder!$R40,L$7=Medarbejder!$S$2,Medarbejder!$S40,L$7=Medarbejder!$T$2,Medarbejder!$T40,L$7=Medarbejder!$U$2,Medarbejder!$U40)</f>
        <v>0</v>
      </c>
      <c r="M46" s="89" cm="1">
        <f t="array" ref="M46">_xlfn.IFS(M$7=Medarbejder!$O$2,Medarbejder!$O40,M$7=Medarbejder!$P$2,Medarbejder!$P40,M$7=Medarbejder!$Q$2,Medarbejder!$Q40,M$7=Medarbejder!$R$2,Medarbejder!$R40,M$7=Medarbejder!$S$2,Medarbejder!$S40,M$7=Medarbejder!$T$2,Medarbejder!$T40,M$7=Medarbejder!$U$2,Medarbejder!$U40)</f>
        <v>0</v>
      </c>
      <c r="N46" s="89" cm="1">
        <f t="array" ref="N46">_xlfn.IFS(N$7=Medarbejder!$O$2,Medarbejder!$O40,N$7=Medarbejder!$P$2,Medarbejder!$P40,N$7=Medarbejder!$Q$2,Medarbejder!$Q40,N$7=Medarbejder!$R$2,Medarbejder!$R40,N$7=Medarbejder!$S$2,Medarbejder!$S40,N$7=Medarbejder!$T$2,Medarbejder!$T40,N$7=Medarbejder!$U$2,Medarbejder!$U40)</f>
        <v>0</v>
      </c>
      <c r="O46" s="89" cm="1">
        <f t="array" ref="O46">_xlfn.IFS(O$7=Medarbejder!$O$2,Medarbejder!$O40,O$7=Medarbejder!$P$2,Medarbejder!$P40,O$7=Medarbejder!$Q$2,Medarbejder!$Q40,O$7=Medarbejder!$R$2,Medarbejder!$R40,O$7=Medarbejder!$S$2,Medarbejder!$S40,O$7=Medarbejder!$T$2,Medarbejder!$T40,O$7=Medarbejder!$U$2,Medarbejder!$U40)</f>
        <v>0</v>
      </c>
      <c r="P46" s="89" cm="1">
        <f t="array" ref="P46">_xlfn.IFS(P$7=Medarbejder!$O$2,Medarbejder!$O40,P$7=Medarbejder!$P$2,Medarbejder!$P40,P$7=Medarbejder!$Q$2,Medarbejder!$Q40,P$7=Medarbejder!$R$2,Medarbejder!$R40,P$7=Medarbejder!$S$2,Medarbejder!$S40,P$7=Medarbejder!$T$2,Medarbejder!$T40,P$7=Medarbejder!$U$2,Medarbejder!$U40)</f>
        <v>0</v>
      </c>
      <c r="Q46" s="89" cm="1">
        <f t="array" ref="Q46">_xlfn.IFS(Q$7=Medarbejder!$O$2,Medarbejder!$O40,Q$7=Medarbejder!$P$2,Medarbejder!$P40,Q$7=Medarbejder!$Q$2,Medarbejder!$Q40,Q$7=Medarbejder!$R$2,Medarbejder!$R40,Q$7=Medarbejder!$S$2,Medarbejder!$S40,Q$7=Medarbejder!$T$2,Medarbejder!$T40,Q$7=Medarbejder!$U$2,Medarbejder!$U40)</f>
        <v>0</v>
      </c>
      <c r="R46" s="89" cm="1">
        <f t="array" ref="R46">_xlfn.IFS(R$7=Medarbejder!$O$2,Medarbejder!$O40,R$7=Medarbejder!$P$2,Medarbejder!$P40,R$7=Medarbejder!$Q$2,Medarbejder!$Q40,R$7=Medarbejder!$R$2,Medarbejder!$R40,R$7=Medarbejder!$S$2,Medarbejder!$S40,R$7=Medarbejder!$T$2,Medarbejder!$T40,R$7=Medarbejder!$U$2,Medarbejder!$U40)</f>
        <v>0</v>
      </c>
      <c r="S46" s="89" cm="1">
        <f t="array" ref="S46">_xlfn.IFS(S$7=Medarbejder!$O$2,Medarbejder!$O40,S$7=Medarbejder!$P$2,Medarbejder!$P40,S$7=Medarbejder!$Q$2,Medarbejder!$Q40,S$7=Medarbejder!$R$2,Medarbejder!$R40,S$7=Medarbejder!$S$2,Medarbejder!$S40,S$7=Medarbejder!$T$2,Medarbejder!$T40,S$7=Medarbejder!$U$2,Medarbejder!$U40)</f>
        <v>0</v>
      </c>
      <c r="T46" s="89" cm="1">
        <f t="array" ref="T46">_xlfn.IFS(T$7=Medarbejder!$O$2,Medarbejder!$O40,T$7=Medarbejder!$P$2,Medarbejder!$P40,T$7=Medarbejder!$Q$2,Medarbejder!$Q40,T$7=Medarbejder!$R$2,Medarbejder!$R40,T$7=Medarbejder!$S$2,Medarbejder!$S40,T$7=Medarbejder!$T$2,Medarbejder!$T40,T$7=Medarbejder!$U$2,Medarbejder!$U40)</f>
        <v>0</v>
      </c>
      <c r="U46" s="89" cm="1">
        <f t="array" ref="U46">_xlfn.IFS(U$7=Medarbejder!$O$2,Medarbejder!$O40,U$7=Medarbejder!$P$2,Medarbejder!$P40,U$7=Medarbejder!$Q$2,Medarbejder!$Q40,U$7=Medarbejder!$R$2,Medarbejder!$R40,U$7=Medarbejder!$S$2,Medarbejder!$S40,U$7=Medarbejder!$T$2,Medarbejder!$T40,U$7=Medarbejder!$U$2,Medarbejder!$U40)</f>
        <v>0</v>
      </c>
      <c r="V46" s="89" cm="1">
        <f t="array" ref="V46">_xlfn.IFS(V$7=Medarbejder!$O$2,Medarbejder!$O40,V$7=Medarbejder!$P$2,Medarbejder!$P40,V$7=Medarbejder!$Q$2,Medarbejder!$Q40,V$7=Medarbejder!$R$2,Medarbejder!$R40,V$7=Medarbejder!$S$2,Medarbejder!$S40,V$7=Medarbejder!$T$2,Medarbejder!$T40,V$7=Medarbejder!$U$2,Medarbejder!$U40)</f>
        <v>0</v>
      </c>
      <c r="W46" s="89" cm="1">
        <f t="array" ref="W46">_xlfn.IFS(W$7=Medarbejder!$O$2,Medarbejder!$O40,W$7=Medarbejder!$P$2,Medarbejder!$P40,W$7=Medarbejder!$Q$2,Medarbejder!$Q40,W$7=Medarbejder!$R$2,Medarbejder!$R40,W$7=Medarbejder!$S$2,Medarbejder!$S40,W$7=Medarbejder!$T$2,Medarbejder!$T40,W$7=Medarbejder!$U$2,Medarbejder!$U40)</f>
        <v>0</v>
      </c>
      <c r="X46" s="89" cm="1">
        <f t="array" ref="X46">_xlfn.IFS(X$7=Medarbejder!$O$2,Medarbejder!$O40,X$7=Medarbejder!$P$2,Medarbejder!$P40,X$7=Medarbejder!$Q$2,Medarbejder!$Q40,X$7=Medarbejder!$R$2,Medarbejder!$R40,X$7=Medarbejder!$S$2,Medarbejder!$S40,X$7=Medarbejder!$T$2,Medarbejder!$T40,X$7=Medarbejder!$U$2,Medarbejder!$U40)</f>
        <v>0</v>
      </c>
      <c r="Y46" s="89" cm="1">
        <f t="array" ref="Y46">_xlfn.IFS(Y$7=Medarbejder!$O$2,Medarbejder!$O40,Y$7=Medarbejder!$P$2,Medarbejder!$P40,Y$7=Medarbejder!$Q$2,Medarbejder!$Q40,Y$7=Medarbejder!$R$2,Medarbejder!$R40,Y$7=Medarbejder!$S$2,Medarbejder!$S40,Y$7=Medarbejder!$T$2,Medarbejder!$T40,Y$7=Medarbejder!$U$2,Medarbejder!$U40)</f>
        <v>0</v>
      </c>
      <c r="Z46" s="89" cm="1">
        <f t="array" ref="Z46">_xlfn.IFS(Z$7=Medarbejder!$O$2,Medarbejder!$O40,Z$7=Medarbejder!$P$2,Medarbejder!$P40,Z$7=Medarbejder!$Q$2,Medarbejder!$Q40,Z$7=Medarbejder!$R$2,Medarbejder!$R40,Z$7=Medarbejder!$S$2,Medarbejder!$S40,Z$7=Medarbejder!$T$2,Medarbejder!$T40,Z$7=Medarbejder!$U$2,Medarbejder!$U40)</f>
        <v>0</v>
      </c>
      <c r="AA46" s="89" cm="1">
        <f t="array" ref="AA46">_xlfn.IFS(AA$7=Medarbejder!$O$2,Medarbejder!$O40,AA$7=Medarbejder!$P$2,Medarbejder!$P40,AA$7=Medarbejder!$Q$2,Medarbejder!$Q40,AA$7=Medarbejder!$R$2,Medarbejder!$R40,AA$7=Medarbejder!$S$2,Medarbejder!$S40,AA$7=Medarbejder!$T$2,Medarbejder!$T40,AA$7=Medarbejder!$U$2,Medarbejder!$U40)</f>
        <v>0</v>
      </c>
      <c r="AB46" s="89" cm="1">
        <f t="array" ref="AB46">_xlfn.IFS(AB$7=Medarbejder!$O$2,Medarbejder!$O40,AB$7=Medarbejder!$P$2,Medarbejder!$P40,AB$7=Medarbejder!$Q$2,Medarbejder!$Q40,AB$7=Medarbejder!$R$2,Medarbejder!$R40,AB$7=Medarbejder!$S$2,Medarbejder!$S40,AB$7=Medarbejder!$T$2,Medarbejder!$T40,AB$7=Medarbejder!$U$2,Medarbejder!$U40)</f>
        <v>0</v>
      </c>
      <c r="AC46" s="89" cm="1">
        <f t="array" ref="AC46">_xlfn.IFS(AC$7=Medarbejder!$O$2,Medarbejder!$O40,AC$7=Medarbejder!$P$2,Medarbejder!$P40,AC$7=Medarbejder!$Q$2,Medarbejder!$Q40,AC$7=Medarbejder!$R$2,Medarbejder!$R40,AC$7=Medarbejder!$S$2,Medarbejder!$S40,AC$7=Medarbejder!$T$2,Medarbejder!$T40,AC$7=Medarbejder!$U$2,Medarbejder!$U40)</f>
        <v>0</v>
      </c>
      <c r="AD46" s="89" cm="1">
        <f t="array" ref="AD46">_xlfn.IFS(AD$7=Medarbejder!$O$2,Medarbejder!$O40,AD$7=Medarbejder!$P$2,Medarbejder!$P40,AD$7=Medarbejder!$Q$2,Medarbejder!$Q40,AD$7=Medarbejder!$R$2,Medarbejder!$R40,AD$7=Medarbejder!$S$2,Medarbejder!$S40,AD$7=Medarbejder!$T$2,Medarbejder!$T40,AD$7=Medarbejder!$U$2,Medarbejder!$U40)</f>
        <v>0</v>
      </c>
      <c r="AE46" s="89" cm="1">
        <f t="array" ref="AE46">_xlfn.IFS(AE$7=Medarbejder!$O$2,Medarbejder!$O40,AE$7=Medarbejder!$P$2,Medarbejder!$P40,AE$7=Medarbejder!$Q$2,Medarbejder!$Q40,AE$7=Medarbejder!$R$2,Medarbejder!$R40,AE$7=Medarbejder!$S$2,Medarbejder!$S40,AE$7=Medarbejder!$T$2,Medarbejder!$T40,AE$7=Medarbejder!$U$2,Medarbejder!$U40)</f>
        <v>0</v>
      </c>
      <c r="AF46" s="89" cm="1">
        <f t="array" ref="AF46">_xlfn.IFS(AF$7=Medarbejder!$O$2,Medarbejder!$O40,AF$7=Medarbejder!$P$2,Medarbejder!$P40,AF$7=Medarbejder!$Q$2,Medarbejder!$Q40,AF$7=Medarbejder!$R$2,Medarbejder!$R40,AF$7=Medarbejder!$S$2,Medarbejder!$S40,AF$7=Medarbejder!$T$2,Medarbejder!$T40,AF$7=Medarbejder!$U$2,Medarbejder!$U40)</f>
        <v>0</v>
      </c>
      <c r="AG46" s="89" cm="1">
        <f t="array" ref="AG46">_xlfn.IFS(AG$7=Medarbejder!$O$2,Medarbejder!$O40,AG$7=Medarbejder!$P$2,Medarbejder!$P40,AG$7=Medarbejder!$Q$2,Medarbejder!$Q40,AG$7=Medarbejder!$R$2,Medarbejder!$R40,AG$7=Medarbejder!$S$2,Medarbejder!$S40,AG$7=Medarbejder!$T$2,Medarbejder!$T40,AG$7=Medarbejder!$U$2,Medarbejder!$U40)</f>
        <v>0</v>
      </c>
      <c r="AH46" s="89" cm="1">
        <f t="array" ref="AH46">_xlfn.IFS(AH$7=Medarbejder!$O$2,Medarbejder!$O40,AH$7=Medarbejder!$P$2,Medarbejder!$P40,AH$7=Medarbejder!$Q$2,Medarbejder!$Q40,AH$7=Medarbejder!$R$2,Medarbejder!$R40,AH$7=Medarbejder!$S$2,Medarbejder!$S40,AH$7=Medarbejder!$T$2,Medarbejder!$T40,AH$7=Medarbejder!$U$2,Medarbejder!$U40)</f>
        <v>0</v>
      </c>
      <c r="AI46" s="5">
        <f t="shared" si="2"/>
        <v>0</v>
      </c>
      <c r="AJ46" s="90">
        <f>SUMIF($D$7:$AH$7,Medarbejder!$U$2,$D46:$AH46)</f>
        <v>0</v>
      </c>
      <c r="AK46" s="5">
        <f t="shared" si="3"/>
        <v>0</v>
      </c>
      <c r="AL46" s="5">
        <f t="shared" si="4"/>
        <v>0</v>
      </c>
      <c r="AM46" s="5">
        <f t="shared" si="5"/>
        <v>0</v>
      </c>
      <c r="AN46" s="5">
        <f t="shared" si="6"/>
        <v>0</v>
      </c>
      <c r="AO46" s="5">
        <f t="shared" si="7"/>
        <v>0</v>
      </c>
      <c r="AP46" s="5">
        <f t="shared" si="8"/>
        <v>0</v>
      </c>
      <c r="AQ46" s="54">
        <f>Medarbejder!F40</f>
        <v>0</v>
      </c>
      <c r="AR46" s="54">
        <f t="shared" si="9"/>
        <v>0</v>
      </c>
    </row>
    <row r="47" spans="1:44" ht="30" customHeight="1" x14ac:dyDescent="0.25">
      <c r="A47" s="25">
        <f>Medarbejder!$B41</f>
        <v>0</v>
      </c>
      <c r="B47" s="26">
        <f>Medarbejder!$A41</f>
        <v>0</v>
      </c>
      <c r="C47" s="25">
        <f>Medarbejder!$C41</f>
        <v>0</v>
      </c>
      <c r="D47" s="89" cm="1">
        <f t="array" ref="D47">_xlfn.IFS(D$7=Medarbejder!$O$2,Medarbejder!$O41,D$7=Medarbejder!$P$2,Medarbejder!$P41,D$7=Medarbejder!$Q$2,Medarbejder!$Q41,D$7=Medarbejder!$R$2,Medarbejder!$R41,D$7=Medarbejder!$S$2,Medarbejder!$S41,D$7=Medarbejder!$T$2,Medarbejder!$T41,D$7=Medarbejder!$U$2,Medarbejder!$U41)</f>
        <v>0</v>
      </c>
      <c r="E47" s="89" cm="1">
        <f t="array" ref="E47">_xlfn.IFS(E$7=Medarbejder!$O$2,Medarbejder!$O41,E$7=Medarbejder!$P$2,Medarbejder!$P41,E$7=Medarbejder!$Q$2,Medarbejder!$Q41,E$7=Medarbejder!$R$2,Medarbejder!$R41,E$7=Medarbejder!$S$2,Medarbejder!$S41,E$7=Medarbejder!$T$2,Medarbejder!$T41,E$7=Medarbejder!$U$2,Medarbejder!$U41)</f>
        <v>0</v>
      </c>
      <c r="F47" s="89" cm="1">
        <f t="array" ref="F47">_xlfn.IFS(F$7=Medarbejder!$O$2,Medarbejder!$O41,F$7=Medarbejder!$P$2,Medarbejder!$P41,F$7=Medarbejder!$Q$2,Medarbejder!$Q41,F$7=Medarbejder!$R$2,Medarbejder!$R41,F$7=Medarbejder!$S$2,Medarbejder!$S41,F$7=Medarbejder!$T$2,Medarbejder!$T41,F$7=Medarbejder!$U$2,Medarbejder!$U41)</f>
        <v>0</v>
      </c>
      <c r="G47" s="89" cm="1">
        <f t="array" ref="G47">_xlfn.IFS(G$7=Medarbejder!$O$2,Medarbejder!$O41,G$7=Medarbejder!$P$2,Medarbejder!$P41,G$7=Medarbejder!$Q$2,Medarbejder!$Q41,G$7=Medarbejder!$R$2,Medarbejder!$R41,G$7=Medarbejder!$S$2,Medarbejder!$S41,G$7=Medarbejder!$T$2,Medarbejder!$T41,G$7=Medarbejder!$U$2,Medarbejder!$U41)</f>
        <v>0</v>
      </c>
      <c r="H47" s="89" cm="1">
        <f t="array" ref="H47">_xlfn.IFS(H$7=Medarbejder!$O$2,Medarbejder!$O41,H$7=Medarbejder!$P$2,Medarbejder!$P41,H$7=Medarbejder!$Q$2,Medarbejder!$Q41,H$7=Medarbejder!$R$2,Medarbejder!$R41,H$7=Medarbejder!$S$2,Medarbejder!$S41,H$7=Medarbejder!$T$2,Medarbejder!$T41,H$7=Medarbejder!$U$2,Medarbejder!$U41)</f>
        <v>0</v>
      </c>
      <c r="I47" s="89" cm="1">
        <f t="array" ref="I47">_xlfn.IFS(I$7=Medarbejder!$O$2,Medarbejder!$O41,I$7=Medarbejder!$P$2,Medarbejder!$P41,I$7=Medarbejder!$Q$2,Medarbejder!$Q41,I$7=Medarbejder!$R$2,Medarbejder!$R41,I$7=Medarbejder!$S$2,Medarbejder!$S41,I$7=Medarbejder!$T$2,Medarbejder!$T41,I$7=Medarbejder!$U$2,Medarbejder!$U41)</f>
        <v>0</v>
      </c>
      <c r="J47" s="89" cm="1">
        <f t="array" ref="J47">_xlfn.IFS(J$7=Medarbejder!$O$2,Medarbejder!$O41,J$7=Medarbejder!$P$2,Medarbejder!$P41,J$7=Medarbejder!$Q$2,Medarbejder!$Q41,J$7=Medarbejder!$R$2,Medarbejder!$R41,J$7=Medarbejder!$S$2,Medarbejder!$S41,J$7=Medarbejder!$T$2,Medarbejder!$T41,J$7=Medarbejder!$U$2,Medarbejder!$U41)</f>
        <v>0</v>
      </c>
      <c r="K47" s="89" cm="1">
        <f t="array" ref="K47">_xlfn.IFS(K$7=Medarbejder!$O$2,Medarbejder!$O41,K$7=Medarbejder!$P$2,Medarbejder!$P41,K$7=Medarbejder!$Q$2,Medarbejder!$Q41,K$7=Medarbejder!$R$2,Medarbejder!$R41,K$7=Medarbejder!$S$2,Medarbejder!$S41,K$7=Medarbejder!$T$2,Medarbejder!$T41,K$7=Medarbejder!$U$2,Medarbejder!$U41)</f>
        <v>0</v>
      </c>
      <c r="L47" s="89" cm="1">
        <f t="array" ref="L47">_xlfn.IFS(L$7=Medarbejder!$O$2,Medarbejder!$O41,L$7=Medarbejder!$P$2,Medarbejder!$P41,L$7=Medarbejder!$Q$2,Medarbejder!$Q41,L$7=Medarbejder!$R$2,Medarbejder!$R41,L$7=Medarbejder!$S$2,Medarbejder!$S41,L$7=Medarbejder!$T$2,Medarbejder!$T41,L$7=Medarbejder!$U$2,Medarbejder!$U41)</f>
        <v>0</v>
      </c>
      <c r="M47" s="89" cm="1">
        <f t="array" ref="M47">_xlfn.IFS(M$7=Medarbejder!$O$2,Medarbejder!$O41,M$7=Medarbejder!$P$2,Medarbejder!$P41,M$7=Medarbejder!$Q$2,Medarbejder!$Q41,M$7=Medarbejder!$R$2,Medarbejder!$R41,M$7=Medarbejder!$S$2,Medarbejder!$S41,M$7=Medarbejder!$T$2,Medarbejder!$T41,M$7=Medarbejder!$U$2,Medarbejder!$U41)</f>
        <v>0</v>
      </c>
      <c r="N47" s="89" cm="1">
        <f t="array" ref="N47">_xlfn.IFS(N$7=Medarbejder!$O$2,Medarbejder!$O41,N$7=Medarbejder!$P$2,Medarbejder!$P41,N$7=Medarbejder!$Q$2,Medarbejder!$Q41,N$7=Medarbejder!$R$2,Medarbejder!$R41,N$7=Medarbejder!$S$2,Medarbejder!$S41,N$7=Medarbejder!$T$2,Medarbejder!$T41,N$7=Medarbejder!$U$2,Medarbejder!$U41)</f>
        <v>0</v>
      </c>
      <c r="O47" s="89" cm="1">
        <f t="array" ref="O47">_xlfn.IFS(O$7=Medarbejder!$O$2,Medarbejder!$O41,O$7=Medarbejder!$P$2,Medarbejder!$P41,O$7=Medarbejder!$Q$2,Medarbejder!$Q41,O$7=Medarbejder!$R$2,Medarbejder!$R41,O$7=Medarbejder!$S$2,Medarbejder!$S41,O$7=Medarbejder!$T$2,Medarbejder!$T41,O$7=Medarbejder!$U$2,Medarbejder!$U41)</f>
        <v>0</v>
      </c>
      <c r="P47" s="89" cm="1">
        <f t="array" ref="P47">_xlfn.IFS(P$7=Medarbejder!$O$2,Medarbejder!$O41,P$7=Medarbejder!$P$2,Medarbejder!$P41,P$7=Medarbejder!$Q$2,Medarbejder!$Q41,P$7=Medarbejder!$R$2,Medarbejder!$R41,P$7=Medarbejder!$S$2,Medarbejder!$S41,P$7=Medarbejder!$T$2,Medarbejder!$T41,P$7=Medarbejder!$U$2,Medarbejder!$U41)</f>
        <v>0</v>
      </c>
      <c r="Q47" s="89" cm="1">
        <f t="array" ref="Q47">_xlfn.IFS(Q$7=Medarbejder!$O$2,Medarbejder!$O41,Q$7=Medarbejder!$P$2,Medarbejder!$P41,Q$7=Medarbejder!$Q$2,Medarbejder!$Q41,Q$7=Medarbejder!$R$2,Medarbejder!$R41,Q$7=Medarbejder!$S$2,Medarbejder!$S41,Q$7=Medarbejder!$T$2,Medarbejder!$T41,Q$7=Medarbejder!$U$2,Medarbejder!$U41)</f>
        <v>0</v>
      </c>
      <c r="R47" s="89" cm="1">
        <f t="array" ref="R47">_xlfn.IFS(R$7=Medarbejder!$O$2,Medarbejder!$O41,R$7=Medarbejder!$P$2,Medarbejder!$P41,R$7=Medarbejder!$Q$2,Medarbejder!$Q41,R$7=Medarbejder!$R$2,Medarbejder!$R41,R$7=Medarbejder!$S$2,Medarbejder!$S41,R$7=Medarbejder!$T$2,Medarbejder!$T41,R$7=Medarbejder!$U$2,Medarbejder!$U41)</f>
        <v>0</v>
      </c>
      <c r="S47" s="89" cm="1">
        <f t="array" ref="S47">_xlfn.IFS(S$7=Medarbejder!$O$2,Medarbejder!$O41,S$7=Medarbejder!$P$2,Medarbejder!$P41,S$7=Medarbejder!$Q$2,Medarbejder!$Q41,S$7=Medarbejder!$R$2,Medarbejder!$R41,S$7=Medarbejder!$S$2,Medarbejder!$S41,S$7=Medarbejder!$T$2,Medarbejder!$T41,S$7=Medarbejder!$U$2,Medarbejder!$U41)</f>
        <v>0</v>
      </c>
      <c r="T47" s="89" cm="1">
        <f t="array" ref="T47">_xlfn.IFS(T$7=Medarbejder!$O$2,Medarbejder!$O41,T$7=Medarbejder!$P$2,Medarbejder!$P41,T$7=Medarbejder!$Q$2,Medarbejder!$Q41,T$7=Medarbejder!$R$2,Medarbejder!$R41,T$7=Medarbejder!$S$2,Medarbejder!$S41,T$7=Medarbejder!$T$2,Medarbejder!$T41,T$7=Medarbejder!$U$2,Medarbejder!$U41)</f>
        <v>0</v>
      </c>
      <c r="U47" s="89" cm="1">
        <f t="array" ref="U47">_xlfn.IFS(U$7=Medarbejder!$O$2,Medarbejder!$O41,U$7=Medarbejder!$P$2,Medarbejder!$P41,U$7=Medarbejder!$Q$2,Medarbejder!$Q41,U$7=Medarbejder!$R$2,Medarbejder!$R41,U$7=Medarbejder!$S$2,Medarbejder!$S41,U$7=Medarbejder!$T$2,Medarbejder!$T41,U$7=Medarbejder!$U$2,Medarbejder!$U41)</f>
        <v>0</v>
      </c>
      <c r="V47" s="89" cm="1">
        <f t="array" ref="V47">_xlfn.IFS(V$7=Medarbejder!$O$2,Medarbejder!$O41,V$7=Medarbejder!$P$2,Medarbejder!$P41,V$7=Medarbejder!$Q$2,Medarbejder!$Q41,V$7=Medarbejder!$R$2,Medarbejder!$R41,V$7=Medarbejder!$S$2,Medarbejder!$S41,V$7=Medarbejder!$T$2,Medarbejder!$T41,V$7=Medarbejder!$U$2,Medarbejder!$U41)</f>
        <v>0</v>
      </c>
      <c r="W47" s="89" cm="1">
        <f t="array" ref="W47">_xlfn.IFS(W$7=Medarbejder!$O$2,Medarbejder!$O41,W$7=Medarbejder!$P$2,Medarbejder!$P41,W$7=Medarbejder!$Q$2,Medarbejder!$Q41,W$7=Medarbejder!$R$2,Medarbejder!$R41,W$7=Medarbejder!$S$2,Medarbejder!$S41,W$7=Medarbejder!$T$2,Medarbejder!$T41,W$7=Medarbejder!$U$2,Medarbejder!$U41)</f>
        <v>0</v>
      </c>
      <c r="X47" s="89" cm="1">
        <f t="array" ref="X47">_xlfn.IFS(X$7=Medarbejder!$O$2,Medarbejder!$O41,X$7=Medarbejder!$P$2,Medarbejder!$P41,X$7=Medarbejder!$Q$2,Medarbejder!$Q41,X$7=Medarbejder!$R$2,Medarbejder!$R41,X$7=Medarbejder!$S$2,Medarbejder!$S41,X$7=Medarbejder!$T$2,Medarbejder!$T41,X$7=Medarbejder!$U$2,Medarbejder!$U41)</f>
        <v>0</v>
      </c>
      <c r="Y47" s="89" cm="1">
        <f t="array" ref="Y47">_xlfn.IFS(Y$7=Medarbejder!$O$2,Medarbejder!$O41,Y$7=Medarbejder!$P$2,Medarbejder!$P41,Y$7=Medarbejder!$Q$2,Medarbejder!$Q41,Y$7=Medarbejder!$R$2,Medarbejder!$R41,Y$7=Medarbejder!$S$2,Medarbejder!$S41,Y$7=Medarbejder!$T$2,Medarbejder!$T41,Y$7=Medarbejder!$U$2,Medarbejder!$U41)</f>
        <v>0</v>
      </c>
      <c r="Z47" s="89" cm="1">
        <f t="array" ref="Z47">_xlfn.IFS(Z$7=Medarbejder!$O$2,Medarbejder!$O41,Z$7=Medarbejder!$P$2,Medarbejder!$P41,Z$7=Medarbejder!$Q$2,Medarbejder!$Q41,Z$7=Medarbejder!$R$2,Medarbejder!$R41,Z$7=Medarbejder!$S$2,Medarbejder!$S41,Z$7=Medarbejder!$T$2,Medarbejder!$T41,Z$7=Medarbejder!$U$2,Medarbejder!$U41)</f>
        <v>0</v>
      </c>
      <c r="AA47" s="89" cm="1">
        <f t="array" ref="AA47">_xlfn.IFS(AA$7=Medarbejder!$O$2,Medarbejder!$O41,AA$7=Medarbejder!$P$2,Medarbejder!$P41,AA$7=Medarbejder!$Q$2,Medarbejder!$Q41,AA$7=Medarbejder!$R$2,Medarbejder!$R41,AA$7=Medarbejder!$S$2,Medarbejder!$S41,AA$7=Medarbejder!$T$2,Medarbejder!$T41,AA$7=Medarbejder!$U$2,Medarbejder!$U41)</f>
        <v>0</v>
      </c>
      <c r="AB47" s="89" cm="1">
        <f t="array" ref="AB47">_xlfn.IFS(AB$7=Medarbejder!$O$2,Medarbejder!$O41,AB$7=Medarbejder!$P$2,Medarbejder!$P41,AB$7=Medarbejder!$Q$2,Medarbejder!$Q41,AB$7=Medarbejder!$R$2,Medarbejder!$R41,AB$7=Medarbejder!$S$2,Medarbejder!$S41,AB$7=Medarbejder!$T$2,Medarbejder!$T41,AB$7=Medarbejder!$U$2,Medarbejder!$U41)</f>
        <v>0</v>
      </c>
      <c r="AC47" s="89" cm="1">
        <f t="array" ref="AC47">_xlfn.IFS(AC$7=Medarbejder!$O$2,Medarbejder!$O41,AC$7=Medarbejder!$P$2,Medarbejder!$P41,AC$7=Medarbejder!$Q$2,Medarbejder!$Q41,AC$7=Medarbejder!$R$2,Medarbejder!$R41,AC$7=Medarbejder!$S$2,Medarbejder!$S41,AC$7=Medarbejder!$T$2,Medarbejder!$T41,AC$7=Medarbejder!$U$2,Medarbejder!$U41)</f>
        <v>0</v>
      </c>
      <c r="AD47" s="89" cm="1">
        <f t="array" ref="AD47">_xlfn.IFS(AD$7=Medarbejder!$O$2,Medarbejder!$O41,AD$7=Medarbejder!$P$2,Medarbejder!$P41,AD$7=Medarbejder!$Q$2,Medarbejder!$Q41,AD$7=Medarbejder!$R$2,Medarbejder!$R41,AD$7=Medarbejder!$S$2,Medarbejder!$S41,AD$7=Medarbejder!$T$2,Medarbejder!$T41,AD$7=Medarbejder!$U$2,Medarbejder!$U41)</f>
        <v>0</v>
      </c>
      <c r="AE47" s="89" cm="1">
        <f t="array" ref="AE47">_xlfn.IFS(AE$7=Medarbejder!$O$2,Medarbejder!$O41,AE$7=Medarbejder!$P$2,Medarbejder!$P41,AE$7=Medarbejder!$Q$2,Medarbejder!$Q41,AE$7=Medarbejder!$R$2,Medarbejder!$R41,AE$7=Medarbejder!$S$2,Medarbejder!$S41,AE$7=Medarbejder!$T$2,Medarbejder!$T41,AE$7=Medarbejder!$U$2,Medarbejder!$U41)</f>
        <v>0</v>
      </c>
      <c r="AF47" s="89" cm="1">
        <f t="array" ref="AF47">_xlfn.IFS(AF$7=Medarbejder!$O$2,Medarbejder!$O41,AF$7=Medarbejder!$P$2,Medarbejder!$P41,AF$7=Medarbejder!$Q$2,Medarbejder!$Q41,AF$7=Medarbejder!$R$2,Medarbejder!$R41,AF$7=Medarbejder!$S$2,Medarbejder!$S41,AF$7=Medarbejder!$T$2,Medarbejder!$T41,AF$7=Medarbejder!$U$2,Medarbejder!$U41)</f>
        <v>0</v>
      </c>
      <c r="AG47" s="89" cm="1">
        <f t="array" ref="AG47">_xlfn.IFS(AG$7=Medarbejder!$O$2,Medarbejder!$O41,AG$7=Medarbejder!$P$2,Medarbejder!$P41,AG$7=Medarbejder!$Q$2,Medarbejder!$Q41,AG$7=Medarbejder!$R$2,Medarbejder!$R41,AG$7=Medarbejder!$S$2,Medarbejder!$S41,AG$7=Medarbejder!$T$2,Medarbejder!$T41,AG$7=Medarbejder!$U$2,Medarbejder!$U41)</f>
        <v>0</v>
      </c>
      <c r="AH47" s="89" cm="1">
        <f t="array" ref="AH47">_xlfn.IFS(AH$7=Medarbejder!$O$2,Medarbejder!$O41,AH$7=Medarbejder!$P$2,Medarbejder!$P41,AH$7=Medarbejder!$Q$2,Medarbejder!$Q41,AH$7=Medarbejder!$R$2,Medarbejder!$R41,AH$7=Medarbejder!$S$2,Medarbejder!$S41,AH$7=Medarbejder!$T$2,Medarbejder!$T41,AH$7=Medarbejder!$U$2,Medarbejder!$U41)</f>
        <v>0</v>
      </c>
      <c r="AI47" s="5">
        <f t="shared" si="2"/>
        <v>0</v>
      </c>
      <c r="AJ47" s="90">
        <f>SUMIF($D$7:$AH$7,Medarbejder!$U$2,$D47:$AH47)</f>
        <v>0</v>
      </c>
      <c r="AK47" s="5">
        <f t="shared" si="3"/>
        <v>0</v>
      </c>
      <c r="AL47" s="5">
        <f t="shared" si="4"/>
        <v>0</v>
      </c>
      <c r="AM47" s="5">
        <f t="shared" si="5"/>
        <v>0</v>
      </c>
      <c r="AN47" s="5">
        <f t="shared" si="6"/>
        <v>0</v>
      </c>
      <c r="AO47" s="5">
        <f t="shared" si="7"/>
        <v>0</v>
      </c>
      <c r="AP47" s="5">
        <f t="shared" si="8"/>
        <v>0</v>
      </c>
      <c r="AQ47" s="54">
        <f>Medarbejder!F41</f>
        <v>0</v>
      </c>
      <c r="AR47" s="54">
        <f t="shared" si="9"/>
        <v>0</v>
      </c>
    </row>
    <row r="48" spans="1:44" ht="30" customHeight="1" x14ac:dyDescent="0.25">
      <c r="A48" s="24">
        <f>Medarbejder!$B42</f>
        <v>0</v>
      </c>
      <c r="B48" s="27">
        <f>Medarbejder!$A42</f>
        <v>0</v>
      </c>
      <c r="C48" s="25">
        <f>Medarbejder!$C42</f>
        <v>0</v>
      </c>
      <c r="D48" s="89" cm="1">
        <f t="array" ref="D48">_xlfn.IFS(D$7=Medarbejder!$O$2,Medarbejder!$O42,D$7=Medarbejder!$P$2,Medarbejder!$P42,D$7=Medarbejder!$Q$2,Medarbejder!$Q42,D$7=Medarbejder!$R$2,Medarbejder!$R42,D$7=Medarbejder!$S$2,Medarbejder!$S42,D$7=Medarbejder!$T$2,Medarbejder!$T42,D$7=Medarbejder!$U$2,Medarbejder!$U42)</f>
        <v>0</v>
      </c>
      <c r="E48" s="89" cm="1">
        <f t="array" ref="E48">_xlfn.IFS(E$7=Medarbejder!$O$2,Medarbejder!$O42,E$7=Medarbejder!$P$2,Medarbejder!$P42,E$7=Medarbejder!$Q$2,Medarbejder!$Q42,E$7=Medarbejder!$R$2,Medarbejder!$R42,E$7=Medarbejder!$S$2,Medarbejder!$S42,E$7=Medarbejder!$T$2,Medarbejder!$T42,E$7=Medarbejder!$U$2,Medarbejder!$U42)</f>
        <v>0</v>
      </c>
      <c r="F48" s="89" cm="1">
        <f t="array" ref="F48">_xlfn.IFS(F$7=Medarbejder!$O$2,Medarbejder!$O42,F$7=Medarbejder!$P$2,Medarbejder!$P42,F$7=Medarbejder!$Q$2,Medarbejder!$Q42,F$7=Medarbejder!$R$2,Medarbejder!$R42,F$7=Medarbejder!$S$2,Medarbejder!$S42,F$7=Medarbejder!$T$2,Medarbejder!$T42,F$7=Medarbejder!$U$2,Medarbejder!$U42)</f>
        <v>0</v>
      </c>
      <c r="G48" s="89" cm="1">
        <f t="array" ref="G48">_xlfn.IFS(G$7=Medarbejder!$O$2,Medarbejder!$O42,G$7=Medarbejder!$P$2,Medarbejder!$P42,G$7=Medarbejder!$Q$2,Medarbejder!$Q42,G$7=Medarbejder!$R$2,Medarbejder!$R42,G$7=Medarbejder!$S$2,Medarbejder!$S42,G$7=Medarbejder!$T$2,Medarbejder!$T42,G$7=Medarbejder!$U$2,Medarbejder!$U42)</f>
        <v>0</v>
      </c>
      <c r="H48" s="89" cm="1">
        <f t="array" ref="H48">_xlfn.IFS(H$7=Medarbejder!$O$2,Medarbejder!$O42,H$7=Medarbejder!$P$2,Medarbejder!$P42,H$7=Medarbejder!$Q$2,Medarbejder!$Q42,H$7=Medarbejder!$R$2,Medarbejder!$R42,H$7=Medarbejder!$S$2,Medarbejder!$S42,H$7=Medarbejder!$T$2,Medarbejder!$T42,H$7=Medarbejder!$U$2,Medarbejder!$U42)</f>
        <v>0</v>
      </c>
      <c r="I48" s="89" cm="1">
        <f t="array" ref="I48">_xlfn.IFS(I$7=Medarbejder!$O$2,Medarbejder!$O42,I$7=Medarbejder!$P$2,Medarbejder!$P42,I$7=Medarbejder!$Q$2,Medarbejder!$Q42,I$7=Medarbejder!$R$2,Medarbejder!$R42,I$7=Medarbejder!$S$2,Medarbejder!$S42,I$7=Medarbejder!$T$2,Medarbejder!$T42,I$7=Medarbejder!$U$2,Medarbejder!$U42)</f>
        <v>0</v>
      </c>
      <c r="J48" s="89" cm="1">
        <f t="array" ref="J48">_xlfn.IFS(J$7=Medarbejder!$O$2,Medarbejder!$O42,J$7=Medarbejder!$P$2,Medarbejder!$P42,J$7=Medarbejder!$Q$2,Medarbejder!$Q42,J$7=Medarbejder!$R$2,Medarbejder!$R42,J$7=Medarbejder!$S$2,Medarbejder!$S42,J$7=Medarbejder!$T$2,Medarbejder!$T42,J$7=Medarbejder!$U$2,Medarbejder!$U42)</f>
        <v>0</v>
      </c>
      <c r="K48" s="89" cm="1">
        <f t="array" ref="K48">_xlfn.IFS(K$7=Medarbejder!$O$2,Medarbejder!$O42,K$7=Medarbejder!$P$2,Medarbejder!$P42,K$7=Medarbejder!$Q$2,Medarbejder!$Q42,K$7=Medarbejder!$R$2,Medarbejder!$R42,K$7=Medarbejder!$S$2,Medarbejder!$S42,K$7=Medarbejder!$T$2,Medarbejder!$T42,K$7=Medarbejder!$U$2,Medarbejder!$U42)</f>
        <v>0</v>
      </c>
      <c r="L48" s="89" cm="1">
        <f t="array" ref="L48">_xlfn.IFS(L$7=Medarbejder!$O$2,Medarbejder!$O42,L$7=Medarbejder!$P$2,Medarbejder!$P42,L$7=Medarbejder!$Q$2,Medarbejder!$Q42,L$7=Medarbejder!$R$2,Medarbejder!$R42,L$7=Medarbejder!$S$2,Medarbejder!$S42,L$7=Medarbejder!$T$2,Medarbejder!$T42,L$7=Medarbejder!$U$2,Medarbejder!$U42)</f>
        <v>0</v>
      </c>
      <c r="M48" s="89" cm="1">
        <f t="array" ref="M48">_xlfn.IFS(M$7=Medarbejder!$O$2,Medarbejder!$O42,M$7=Medarbejder!$P$2,Medarbejder!$P42,M$7=Medarbejder!$Q$2,Medarbejder!$Q42,M$7=Medarbejder!$R$2,Medarbejder!$R42,M$7=Medarbejder!$S$2,Medarbejder!$S42,M$7=Medarbejder!$T$2,Medarbejder!$T42,M$7=Medarbejder!$U$2,Medarbejder!$U42)</f>
        <v>0</v>
      </c>
      <c r="N48" s="89" cm="1">
        <f t="array" ref="N48">_xlfn.IFS(N$7=Medarbejder!$O$2,Medarbejder!$O42,N$7=Medarbejder!$P$2,Medarbejder!$P42,N$7=Medarbejder!$Q$2,Medarbejder!$Q42,N$7=Medarbejder!$R$2,Medarbejder!$R42,N$7=Medarbejder!$S$2,Medarbejder!$S42,N$7=Medarbejder!$T$2,Medarbejder!$T42,N$7=Medarbejder!$U$2,Medarbejder!$U42)</f>
        <v>0</v>
      </c>
      <c r="O48" s="89" cm="1">
        <f t="array" ref="O48">_xlfn.IFS(O$7=Medarbejder!$O$2,Medarbejder!$O42,O$7=Medarbejder!$P$2,Medarbejder!$P42,O$7=Medarbejder!$Q$2,Medarbejder!$Q42,O$7=Medarbejder!$R$2,Medarbejder!$R42,O$7=Medarbejder!$S$2,Medarbejder!$S42,O$7=Medarbejder!$T$2,Medarbejder!$T42,O$7=Medarbejder!$U$2,Medarbejder!$U42)</f>
        <v>0</v>
      </c>
      <c r="P48" s="89" cm="1">
        <f t="array" ref="P48">_xlfn.IFS(P$7=Medarbejder!$O$2,Medarbejder!$O42,P$7=Medarbejder!$P$2,Medarbejder!$P42,P$7=Medarbejder!$Q$2,Medarbejder!$Q42,P$7=Medarbejder!$R$2,Medarbejder!$R42,P$7=Medarbejder!$S$2,Medarbejder!$S42,P$7=Medarbejder!$T$2,Medarbejder!$T42,P$7=Medarbejder!$U$2,Medarbejder!$U42)</f>
        <v>0</v>
      </c>
      <c r="Q48" s="89" cm="1">
        <f t="array" ref="Q48">_xlfn.IFS(Q$7=Medarbejder!$O$2,Medarbejder!$O42,Q$7=Medarbejder!$P$2,Medarbejder!$P42,Q$7=Medarbejder!$Q$2,Medarbejder!$Q42,Q$7=Medarbejder!$R$2,Medarbejder!$R42,Q$7=Medarbejder!$S$2,Medarbejder!$S42,Q$7=Medarbejder!$T$2,Medarbejder!$T42,Q$7=Medarbejder!$U$2,Medarbejder!$U42)</f>
        <v>0</v>
      </c>
      <c r="R48" s="89" cm="1">
        <f t="array" ref="R48">_xlfn.IFS(R$7=Medarbejder!$O$2,Medarbejder!$O42,R$7=Medarbejder!$P$2,Medarbejder!$P42,R$7=Medarbejder!$Q$2,Medarbejder!$Q42,R$7=Medarbejder!$R$2,Medarbejder!$R42,R$7=Medarbejder!$S$2,Medarbejder!$S42,R$7=Medarbejder!$T$2,Medarbejder!$T42,R$7=Medarbejder!$U$2,Medarbejder!$U42)</f>
        <v>0</v>
      </c>
      <c r="S48" s="89" cm="1">
        <f t="array" ref="S48">_xlfn.IFS(S$7=Medarbejder!$O$2,Medarbejder!$O42,S$7=Medarbejder!$P$2,Medarbejder!$P42,S$7=Medarbejder!$Q$2,Medarbejder!$Q42,S$7=Medarbejder!$R$2,Medarbejder!$R42,S$7=Medarbejder!$S$2,Medarbejder!$S42,S$7=Medarbejder!$T$2,Medarbejder!$T42,S$7=Medarbejder!$U$2,Medarbejder!$U42)</f>
        <v>0</v>
      </c>
      <c r="T48" s="89" cm="1">
        <f t="array" ref="T48">_xlfn.IFS(T$7=Medarbejder!$O$2,Medarbejder!$O42,T$7=Medarbejder!$P$2,Medarbejder!$P42,T$7=Medarbejder!$Q$2,Medarbejder!$Q42,T$7=Medarbejder!$R$2,Medarbejder!$R42,T$7=Medarbejder!$S$2,Medarbejder!$S42,T$7=Medarbejder!$T$2,Medarbejder!$T42,T$7=Medarbejder!$U$2,Medarbejder!$U42)</f>
        <v>0</v>
      </c>
      <c r="U48" s="89" cm="1">
        <f t="array" ref="U48">_xlfn.IFS(U$7=Medarbejder!$O$2,Medarbejder!$O42,U$7=Medarbejder!$P$2,Medarbejder!$P42,U$7=Medarbejder!$Q$2,Medarbejder!$Q42,U$7=Medarbejder!$R$2,Medarbejder!$R42,U$7=Medarbejder!$S$2,Medarbejder!$S42,U$7=Medarbejder!$T$2,Medarbejder!$T42,U$7=Medarbejder!$U$2,Medarbejder!$U42)</f>
        <v>0</v>
      </c>
      <c r="V48" s="89" cm="1">
        <f t="array" ref="V48">_xlfn.IFS(V$7=Medarbejder!$O$2,Medarbejder!$O42,V$7=Medarbejder!$P$2,Medarbejder!$P42,V$7=Medarbejder!$Q$2,Medarbejder!$Q42,V$7=Medarbejder!$R$2,Medarbejder!$R42,V$7=Medarbejder!$S$2,Medarbejder!$S42,V$7=Medarbejder!$T$2,Medarbejder!$T42,V$7=Medarbejder!$U$2,Medarbejder!$U42)</f>
        <v>0</v>
      </c>
      <c r="W48" s="89" cm="1">
        <f t="array" ref="W48">_xlfn.IFS(W$7=Medarbejder!$O$2,Medarbejder!$O42,W$7=Medarbejder!$P$2,Medarbejder!$P42,W$7=Medarbejder!$Q$2,Medarbejder!$Q42,W$7=Medarbejder!$R$2,Medarbejder!$R42,W$7=Medarbejder!$S$2,Medarbejder!$S42,W$7=Medarbejder!$T$2,Medarbejder!$T42,W$7=Medarbejder!$U$2,Medarbejder!$U42)</f>
        <v>0</v>
      </c>
      <c r="X48" s="89" cm="1">
        <f t="array" ref="X48">_xlfn.IFS(X$7=Medarbejder!$O$2,Medarbejder!$O42,X$7=Medarbejder!$P$2,Medarbejder!$P42,X$7=Medarbejder!$Q$2,Medarbejder!$Q42,X$7=Medarbejder!$R$2,Medarbejder!$R42,X$7=Medarbejder!$S$2,Medarbejder!$S42,X$7=Medarbejder!$T$2,Medarbejder!$T42,X$7=Medarbejder!$U$2,Medarbejder!$U42)</f>
        <v>0</v>
      </c>
      <c r="Y48" s="89" cm="1">
        <f t="array" ref="Y48">_xlfn.IFS(Y$7=Medarbejder!$O$2,Medarbejder!$O42,Y$7=Medarbejder!$P$2,Medarbejder!$P42,Y$7=Medarbejder!$Q$2,Medarbejder!$Q42,Y$7=Medarbejder!$R$2,Medarbejder!$R42,Y$7=Medarbejder!$S$2,Medarbejder!$S42,Y$7=Medarbejder!$T$2,Medarbejder!$T42,Y$7=Medarbejder!$U$2,Medarbejder!$U42)</f>
        <v>0</v>
      </c>
      <c r="Z48" s="89" cm="1">
        <f t="array" ref="Z48">_xlfn.IFS(Z$7=Medarbejder!$O$2,Medarbejder!$O42,Z$7=Medarbejder!$P$2,Medarbejder!$P42,Z$7=Medarbejder!$Q$2,Medarbejder!$Q42,Z$7=Medarbejder!$R$2,Medarbejder!$R42,Z$7=Medarbejder!$S$2,Medarbejder!$S42,Z$7=Medarbejder!$T$2,Medarbejder!$T42,Z$7=Medarbejder!$U$2,Medarbejder!$U42)</f>
        <v>0</v>
      </c>
      <c r="AA48" s="89" cm="1">
        <f t="array" ref="AA48">_xlfn.IFS(AA$7=Medarbejder!$O$2,Medarbejder!$O42,AA$7=Medarbejder!$P$2,Medarbejder!$P42,AA$7=Medarbejder!$Q$2,Medarbejder!$Q42,AA$7=Medarbejder!$R$2,Medarbejder!$R42,AA$7=Medarbejder!$S$2,Medarbejder!$S42,AA$7=Medarbejder!$T$2,Medarbejder!$T42,AA$7=Medarbejder!$U$2,Medarbejder!$U42)</f>
        <v>0</v>
      </c>
      <c r="AB48" s="89" cm="1">
        <f t="array" ref="AB48">_xlfn.IFS(AB$7=Medarbejder!$O$2,Medarbejder!$O42,AB$7=Medarbejder!$P$2,Medarbejder!$P42,AB$7=Medarbejder!$Q$2,Medarbejder!$Q42,AB$7=Medarbejder!$R$2,Medarbejder!$R42,AB$7=Medarbejder!$S$2,Medarbejder!$S42,AB$7=Medarbejder!$T$2,Medarbejder!$T42,AB$7=Medarbejder!$U$2,Medarbejder!$U42)</f>
        <v>0</v>
      </c>
      <c r="AC48" s="89" cm="1">
        <f t="array" ref="AC48">_xlfn.IFS(AC$7=Medarbejder!$O$2,Medarbejder!$O42,AC$7=Medarbejder!$P$2,Medarbejder!$P42,AC$7=Medarbejder!$Q$2,Medarbejder!$Q42,AC$7=Medarbejder!$R$2,Medarbejder!$R42,AC$7=Medarbejder!$S$2,Medarbejder!$S42,AC$7=Medarbejder!$T$2,Medarbejder!$T42,AC$7=Medarbejder!$U$2,Medarbejder!$U42)</f>
        <v>0</v>
      </c>
      <c r="AD48" s="89" cm="1">
        <f t="array" ref="AD48">_xlfn.IFS(AD$7=Medarbejder!$O$2,Medarbejder!$O42,AD$7=Medarbejder!$P$2,Medarbejder!$P42,AD$7=Medarbejder!$Q$2,Medarbejder!$Q42,AD$7=Medarbejder!$R$2,Medarbejder!$R42,AD$7=Medarbejder!$S$2,Medarbejder!$S42,AD$7=Medarbejder!$T$2,Medarbejder!$T42,AD$7=Medarbejder!$U$2,Medarbejder!$U42)</f>
        <v>0</v>
      </c>
      <c r="AE48" s="89" cm="1">
        <f t="array" ref="AE48">_xlfn.IFS(AE$7=Medarbejder!$O$2,Medarbejder!$O42,AE$7=Medarbejder!$P$2,Medarbejder!$P42,AE$7=Medarbejder!$Q$2,Medarbejder!$Q42,AE$7=Medarbejder!$R$2,Medarbejder!$R42,AE$7=Medarbejder!$S$2,Medarbejder!$S42,AE$7=Medarbejder!$T$2,Medarbejder!$T42,AE$7=Medarbejder!$U$2,Medarbejder!$U42)</f>
        <v>0</v>
      </c>
      <c r="AF48" s="89" cm="1">
        <f t="array" ref="AF48">_xlfn.IFS(AF$7=Medarbejder!$O$2,Medarbejder!$O42,AF$7=Medarbejder!$P$2,Medarbejder!$P42,AF$7=Medarbejder!$Q$2,Medarbejder!$Q42,AF$7=Medarbejder!$R$2,Medarbejder!$R42,AF$7=Medarbejder!$S$2,Medarbejder!$S42,AF$7=Medarbejder!$T$2,Medarbejder!$T42,AF$7=Medarbejder!$U$2,Medarbejder!$U42)</f>
        <v>0</v>
      </c>
      <c r="AG48" s="89" cm="1">
        <f t="array" ref="AG48">_xlfn.IFS(AG$7=Medarbejder!$O$2,Medarbejder!$O42,AG$7=Medarbejder!$P$2,Medarbejder!$P42,AG$7=Medarbejder!$Q$2,Medarbejder!$Q42,AG$7=Medarbejder!$R$2,Medarbejder!$R42,AG$7=Medarbejder!$S$2,Medarbejder!$S42,AG$7=Medarbejder!$T$2,Medarbejder!$T42,AG$7=Medarbejder!$U$2,Medarbejder!$U42)</f>
        <v>0</v>
      </c>
      <c r="AH48" s="89" cm="1">
        <f t="array" ref="AH48">_xlfn.IFS(AH$7=Medarbejder!$O$2,Medarbejder!$O42,AH$7=Medarbejder!$P$2,Medarbejder!$P42,AH$7=Medarbejder!$Q$2,Medarbejder!$Q42,AH$7=Medarbejder!$R$2,Medarbejder!$R42,AH$7=Medarbejder!$S$2,Medarbejder!$S42,AH$7=Medarbejder!$T$2,Medarbejder!$T42,AH$7=Medarbejder!$U$2,Medarbejder!$U42)</f>
        <v>0</v>
      </c>
      <c r="AI48" s="5">
        <f t="shared" si="2"/>
        <v>0</v>
      </c>
      <c r="AJ48" s="90">
        <f>SUMIF($D$7:$AH$7,Medarbejder!$U$2,$D48:$AH48)</f>
        <v>0</v>
      </c>
      <c r="AK48" s="5">
        <f t="shared" si="3"/>
        <v>0</v>
      </c>
      <c r="AL48" s="5">
        <f t="shared" si="4"/>
        <v>0</v>
      </c>
      <c r="AM48" s="5">
        <f t="shared" si="5"/>
        <v>0</v>
      </c>
      <c r="AN48" s="5">
        <f t="shared" si="6"/>
        <v>0</v>
      </c>
      <c r="AO48" s="5">
        <f t="shared" si="7"/>
        <v>0</v>
      </c>
      <c r="AP48" s="5">
        <f t="shared" si="8"/>
        <v>0</v>
      </c>
      <c r="AQ48" s="54">
        <f>Medarbejder!F42</f>
        <v>0</v>
      </c>
      <c r="AR48" s="54">
        <f t="shared" si="9"/>
        <v>0</v>
      </c>
    </row>
    <row r="49" spans="1:44" ht="30" customHeight="1" x14ac:dyDescent="0.25">
      <c r="A49" s="25">
        <f>Medarbejder!$B43</f>
        <v>0</v>
      </c>
      <c r="B49" s="26">
        <f>Medarbejder!$A43</f>
        <v>0</v>
      </c>
      <c r="C49" s="25">
        <f>Medarbejder!$C43</f>
        <v>0</v>
      </c>
      <c r="D49" s="89" cm="1">
        <f t="array" ref="D49">_xlfn.IFS(D$7=Medarbejder!$O$2,Medarbejder!$O43,D$7=Medarbejder!$P$2,Medarbejder!$P43,D$7=Medarbejder!$Q$2,Medarbejder!$Q43,D$7=Medarbejder!$R$2,Medarbejder!$R43,D$7=Medarbejder!$S$2,Medarbejder!$S43,D$7=Medarbejder!$T$2,Medarbejder!$T43,D$7=Medarbejder!$U$2,Medarbejder!$U43)</f>
        <v>0</v>
      </c>
      <c r="E49" s="89" cm="1">
        <f t="array" ref="E49">_xlfn.IFS(E$7=Medarbejder!$O$2,Medarbejder!$O43,E$7=Medarbejder!$P$2,Medarbejder!$P43,E$7=Medarbejder!$Q$2,Medarbejder!$Q43,E$7=Medarbejder!$R$2,Medarbejder!$R43,E$7=Medarbejder!$S$2,Medarbejder!$S43,E$7=Medarbejder!$T$2,Medarbejder!$T43,E$7=Medarbejder!$U$2,Medarbejder!$U43)</f>
        <v>0</v>
      </c>
      <c r="F49" s="89" cm="1">
        <f t="array" ref="F49">_xlfn.IFS(F$7=Medarbejder!$O$2,Medarbejder!$O43,F$7=Medarbejder!$P$2,Medarbejder!$P43,F$7=Medarbejder!$Q$2,Medarbejder!$Q43,F$7=Medarbejder!$R$2,Medarbejder!$R43,F$7=Medarbejder!$S$2,Medarbejder!$S43,F$7=Medarbejder!$T$2,Medarbejder!$T43,F$7=Medarbejder!$U$2,Medarbejder!$U43)</f>
        <v>0</v>
      </c>
      <c r="G49" s="89" cm="1">
        <f t="array" ref="G49">_xlfn.IFS(G$7=Medarbejder!$O$2,Medarbejder!$O43,G$7=Medarbejder!$P$2,Medarbejder!$P43,G$7=Medarbejder!$Q$2,Medarbejder!$Q43,G$7=Medarbejder!$R$2,Medarbejder!$R43,G$7=Medarbejder!$S$2,Medarbejder!$S43,G$7=Medarbejder!$T$2,Medarbejder!$T43,G$7=Medarbejder!$U$2,Medarbejder!$U43)</f>
        <v>0</v>
      </c>
      <c r="H49" s="89" cm="1">
        <f t="array" ref="H49">_xlfn.IFS(H$7=Medarbejder!$O$2,Medarbejder!$O43,H$7=Medarbejder!$P$2,Medarbejder!$P43,H$7=Medarbejder!$Q$2,Medarbejder!$Q43,H$7=Medarbejder!$R$2,Medarbejder!$R43,H$7=Medarbejder!$S$2,Medarbejder!$S43,H$7=Medarbejder!$T$2,Medarbejder!$T43,H$7=Medarbejder!$U$2,Medarbejder!$U43)</f>
        <v>0</v>
      </c>
      <c r="I49" s="89" cm="1">
        <f t="array" ref="I49">_xlfn.IFS(I$7=Medarbejder!$O$2,Medarbejder!$O43,I$7=Medarbejder!$P$2,Medarbejder!$P43,I$7=Medarbejder!$Q$2,Medarbejder!$Q43,I$7=Medarbejder!$R$2,Medarbejder!$R43,I$7=Medarbejder!$S$2,Medarbejder!$S43,I$7=Medarbejder!$T$2,Medarbejder!$T43,I$7=Medarbejder!$U$2,Medarbejder!$U43)</f>
        <v>0</v>
      </c>
      <c r="J49" s="89" cm="1">
        <f t="array" ref="J49">_xlfn.IFS(J$7=Medarbejder!$O$2,Medarbejder!$O43,J$7=Medarbejder!$P$2,Medarbejder!$P43,J$7=Medarbejder!$Q$2,Medarbejder!$Q43,J$7=Medarbejder!$R$2,Medarbejder!$R43,J$7=Medarbejder!$S$2,Medarbejder!$S43,J$7=Medarbejder!$T$2,Medarbejder!$T43,J$7=Medarbejder!$U$2,Medarbejder!$U43)</f>
        <v>0</v>
      </c>
      <c r="K49" s="89" cm="1">
        <f t="array" ref="K49">_xlfn.IFS(K$7=Medarbejder!$O$2,Medarbejder!$O43,K$7=Medarbejder!$P$2,Medarbejder!$P43,K$7=Medarbejder!$Q$2,Medarbejder!$Q43,K$7=Medarbejder!$R$2,Medarbejder!$R43,K$7=Medarbejder!$S$2,Medarbejder!$S43,K$7=Medarbejder!$T$2,Medarbejder!$T43,K$7=Medarbejder!$U$2,Medarbejder!$U43)</f>
        <v>0</v>
      </c>
      <c r="L49" s="89" cm="1">
        <f t="array" ref="L49">_xlfn.IFS(L$7=Medarbejder!$O$2,Medarbejder!$O43,L$7=Medarbejder!$P$2,Medarbejder!$P43,L$7=Medarbejder!$Q$2,Medarbejder!$Q43,L$7=Medarbejder!$R$2,Medarbejder!$R43,L$7=Medarbejder!$S$2,Medarbejder!$S43,L$7=Medarbejder!$T$2,Medarbejder!$T43,L$7=Medarbejder!$U$2,Medarbejder!$U43)</f>
        <v>0</v>
      </c>
      <c r="M49" s="89" cm="1">
        <f t="array" ref="M49">_xlfn.IFS(M$7=Medarbejder!$O$2,Medarbejder!$O43,M$7=Medarbejder!$P$2,Medarbejder!$P43,M$7=Medarbejder!$Q$2,Medarbejder!$Q43,M$7=Medarbejder!$R$2,Medarbejder!$R43,M$7=Medarbejder!$S$2,Medarbejder!$S43,M$7=Medarbejder!$T$2,Medarbejder!$T43,M$7=Medarbejder!$U$2,Medarbejder!$U43)</f>
        <v>0</v>
      </c>
      <c r="N49" s="89" cm="1">
        <f t="array" ref="N49">_xlfn.IFS(N$7=Medarbejder!$O$2,Medarbejder!$O43,N$7=Medarbejder!$P$2,Medarbejder!$P43,N$7=Medarbejder!$Q$2,Medarbejder!$Q43,N$7=Medarbejder!$R$2,Medarbejder!$R43,N$7=Medarbejder!$S$2,Medarbejder!$S43,N$7=Medarbejder!$T$2,Medarbejder!$T43,N$7=Medarbejder!$U$2,Medarbejder!$U43)</f>
        <v>0</v>
      </c>
      <c r="O49" s="89" cm="1">
        <f t="array" ref="O49">_xlfn.IFS(O$7=Medarbejder!$O$2,Medarbejder!$O43,O$7=Medarbejder!$P$2,Medarbejder!$P43,O$7=Medarbejder!$Q$2,Medarbejder!$Q43,O$7=Medarbejder!$R$2,Medarbejder!$R43,O$7=Medarbejder!$S$2,Medarbejder!$S43,O$7=Medarbejder!$T$2,Medarbejder!$T43,O$7=Medarbejder!$U$2,Medarbejder!$U43)</f>
        <v>0</v>
      </c>
      <c r="P49" s="89" cm="1">
        <f t="array" ref="P49">_xlfn.IFS(P$7=Medarbejder!$O$2,Medarbejder!$O43,P$7=Medarbejder!$P$2,Medarbejder!$P43,P$7=Medarbejder!$Q$2,Medarbejder!$Q43,P$7=Medarbejder!$R$2,Medarbejder!$R43,P$7=Medarbejder!$S$2,Medarbejder!$S43,P$7=Medarbejder!$T$2,Medarbejder!$T43,P$7=Medarbejder!$U$2,Medarbejder!$U43)</f>
        <v>0</v>
      </c>
      <c r="Q49" s="89" cm="1">
        <f t="array" ref="Q49">_xlfn.IFS(Q$7=Medarbejder!$O$2,Medarbejder!$O43,Q$7=Medarbejder!$P$2,Medarbejder!$P43,Q$7=Medarbejder!$Q$2,Medarbejder!$Q43,Q$7=Medarbejder!$R$2,Medarbejder!$R43,Q$7=Medarbejder!$S$2,Medarbejder!$S43,Q$7=Medarbejder!$T$2,Medarbejder!$T43,Q$7=Medarbejder!$U$2,Medarbejder!$U43)</f>
        <v>0</v>
      </c>
      <c r="R49" s="89" cm="1">
        <f t="array" ref="R49">_xlfn.IFS(R$7=Medarbejder!$O$2,Medarbejder!$O43,R$7=Medarbejder!$P$2,Medarbejder!$P43,R$7=Medarbejder!$Q$2,Medarbejder!$Q43,R$7=Medarbejder!$R$2,Medarbejder!$R43,R$7=Medarbejder!$S$2,Medarbejder!$S43,R$7=Medarbejder!$T$2,Medarbejder!$T43,R$7=Medarbejder!$U$2,Medarbejder!$U43)</f>
        <v>0</v>
      </c>
      <c r="S49" s="89" cm="1">
        <f t="array" ref="S49">_xlfn.IFS(S$7=Medarbejder!$O$2,Medarbejder!$O43,S$7=Medarbejder!$P$2,Medarbejder!$P43,S$7=Medarbejder!$Q$2,Medarbejder!$Q43,S$7=Medarbejder!$R$2,Medarbejder!$R43,S$7=Medarbejder!$S$2,Medarbejder!$S43,S$7=Medarbejder!$T$2,Medarbejder!$T43,S$7=Medarbejder!$U$2,Medarbejder!$U43)</f>
        <v>0</v>
      </c>
      <c r="T49" s="89" cm="1">
        <f t="array" ref="T49">_xlfn.IFS(T$7=Medarbejder!$O$2,Medarbejder!$O43,T$7=Medarbejder!$P$2,Medarbejder!$P43,T$7=Medarbejder!$Q$2,Medarbejder!$Q43,T$7=Medarbejder!$R$2,Medarbejder!$R43,T$7=Medarbejder!$S$2,Medarbejder!$S43,T$7=Medarbejder!$T$2,Medarbejder!$T43,T$7=Medarbejder!$U$2,Medarbejder!$U43)</f>
        <v>0</v>
      </c>
      <c r="U49" s="89" cm="1">
        <f t="array" ref="U49">_xlfn.IFS(U$7=Medarbejder!$O$2,Medarbejder!$O43,U$7=Medarbejder!$P$2,Medarbejder!$P43,U$7=Medarbejder!$Q$2,Medarbejder!$Q43,U$7=Medarbejder!$R$2,Medarbejder!$R43,U$7=Medarbejder!$S$2,Medarbejder!$S43,U$7=Medarbejder!$T$2,Medarbejder!$T43,U$7=Medarbejder!$U$2,Medarbejder!$U43)</f>
        <v>0</v>
      </c>
      <c r="V49" s="89" cm="1">
        <f t="array" ref="V49">_xlfn.IFS(V$7=Medarbejder!$O$2,Medarbejder!$O43,V$7=Medarbejder!$P$2,Medarbejder!$P43,V$7=Medarbejder!$Q$2,Medarbejder!$Q43,V$7=Medarbejder!$R$2,Medarbejder!$R43,V$7=Medarbejder!$S$2,Medarbejder!$S43,V$7=Medarbejder!$T$2,Medarbejder!$T43,V$7=Medarbejder!$U$2,Medarbejder!$U43)</f>
        <v>0</v>
      </c>
      <c r="W49" s="89" cm="1">
        <f t="array" ref="W49">_xlfn.IFS(W$7=Medarbejder!$O$2,Medarbejder!$O43,W$7=Medarbejder!$P$2,Medarbejder!$P43,W$7=Medarbejder!$Q$2,Medarbejder!$Q43,W$7=Medarbejder!$R$2,Medarbejder!$R43,W$7=Medarbejder!$S$2,Medarbejder!$S43,W$7=Medarbejder!$T$2,Medarbejder!$T43,W$7=Medarbejder!$U$2,Medarbejder!$U43)</f>
        <v>0</v>
      </c>
      <c r="X49" s="89" cm="1">
        <f t="array" ref="X49">_xlfn.IFS(X$7=Medarbejder!$O$2,Medarbejder!$O43,X$7=Medarbejder!$P$2,Medarbejder!$P43,X$7=Medarbejder!$Q$2,Medarbejder!$Q43,X$7=Medarbejder!$R$2,Medarbejder!$R43,X$7=Medarbejder!$S$2,Medarbejder!$S43,X$7=Medarbejder!$T$2,Medarbejder!$T43,X$7=Medarbejder!$U$2,Medarbejder!$U43)</f>
        <v>0</v>
      </c>
      <c r="Y49" s="89" cm="1">
        <f t="array" ref="Y49">_xlfn.IFS(Y$7=Medarbejder!$O$2,Medarbejder!$O43,Y$7=Medarbejder!$P$2,Medarbejder!$P43,Y$7=Medarbejder!$Q$2,Medarbejder!$Q43,Y$7=Medarbejder!$R$2,Medarbejder!$R43,Y$7=Medarbejder!$S$2,Medarbejder!$S43,Y$7=Medarbejder!$T$2,Medarbejder!$T43,Y$7=Medarbejder!$U$2,Medarbejder!$U43)</f>
        <v>0</v>
      </c>
      <c r="Z49" s="89" cm="1">
        <f t="array" ref="Z49">_xlfn.IFS(Z$7=Medarbejder!$O$2,Medarbejder!$O43,Z$7=Medarbejder!$P$2,Medarbejder!$P43,Z$7=Medarbejder!$Q$2,Medarbejder!$Q43,Z$7=Medarbejder!$R$2,Medarbejder!$R43,Z$7=Medarbejder!$S$2,Medarbejder!$S43,Z$7=Medarbejder!$T$2,Medarbejder!$T43,Z$7=Medarbejder!$U$2,Medarbejder!$U43)</f>
        <v>0</v>
      </c>
      <c r="AA49" s="89" cm="1">
        <f t="array" ref="AA49">_xlfn.IFS(AA$7=Medarbejder!$O$2,Medarbejder!$O43,AA$7=Medarbejder!$P$2,Medarbejder!$P43,AA$7=Medarbejder!$Q$2,Medarbejder!$Q43,AA$7=Medarbejder!$R$2,Medarbejder!$R43,AA$7=Medarbejder!$S$2,Medarbejder!$S43,AA$7=Medarbejder!$T$2,Medarbejder!$T43,AA$7=Medarbejder!$U$2,Medarbejder!$U43)</f>
        <v>0</v>
      </c>
      <c r="AB49" s="89" cm="1">
        <f t="array" ref="AB49">_xlfn.IFS(AB$7=Medarbejder!$O$2,Medarbejder!$O43,AB$7=Medarbejder!$P$2,Medarbejder!$P43,AB$7=Medarbejder!$Q$2,Medarbejder!$Q43,AB$7=Medarbejder!$R$2,Medarbejder!$R43,AB$7=Medarbejder!$S$2,Medarbejder!$S43,AB$7=Medarbejder!$T$2,Medarbejder!$T43,AB$7=Medarbejder!$U$2,Medarbejder!$U43)</f>
        <v>0</v>
      </c>
      <c r="AC49" s="89" cm="1">
        <f t="array" ref="AC49">_xlfn.IFS(AC$7=Medarbejder!$O$2,Medarbejder!$O43,AC$7=Medarbejder!$P$2,Medarbejder!$P43,AC$7=Medarbejder!$Q$2,Medarbejder!$Q43,AC$7=Medarbejder!$R$2,Medarbejder!$R43,AC$7=Medarbejder!$S$2,Medarbejder!$S43,AC$7=Medarbejder!$T$2,Medarbejder!$T43,AC$7=Medarbejder!$U$2,Medarbejder!$U43)</f>
        <v>0</v>
      </c>
      <c r="AD49" s="89" cm="1">
        <f t="array" ref="AD49">_xlfn.IFS(AD$7=Medarbejder!$O$2,Medarbejder!$O43,AD$7=Medarbejder!$P$2,Medarbejder!$P43,AD$7=Medarbejder!$Q$2,Medarbejder!$Q43,AD$7=Medarbejder!$R$2,Medarbejder!$R43,AD$7=Medarbejder!$S$2,Medarbejder!$S43,AD$7=Medarbejder!$T$2,Medarbejder!$T43,AD$7=Medarbejder!$U$2,Medarbejder!$U43)</f>
        <v>0</v>
      </c>
      <c r="AE49" s="89" cm="1">
        <f t="array" ref="AE49">_xlfn.IFS(AE$7=Medarbejder!$O$2,Medarbejder!$O43,AE$7=Medarbejder!$P$2,Medarbejder!$P43,AE$7=Medarbejder!$Q$2,Medarbejder!$Q43,AE$7=Medarbejder!$R$2,Medarbejder!$R43,AE$7=Medarbejder!$S$2,Medarbejder!$S43,AE$7=Medarbejder!$T$2,Medarbejder!$T43,AE$7=Medarbejder!$U$2,Medarbejder!$U43)</f>
        <v>0</v>
      </c>
      <c r="AF49" s="89" cm="1">
        <f t="array" ref="AF49">_xlfn.IFS(AF$7=Medarbejder!$O$2,Medarbejder!$O43,AF$7=Medarbejder!$P$2,Medarbejder!$P43,AF$7=Medarbejder!$Q$2,Medarbejder!$Q43,AF$7=Medarbejder!$R$2,Medarbejder!$R43,AF$7=Medarbejder!$S$2,Medarbejder!$S43,AF$7=Medarbejder!$T$2,Medarbejder!$T43,AF$7=Medarbejder!$U$2,Medarbejder!$U43)</f>
        <v>0</v>
      </c>
      <c r="AG49" s="89" cm="1">
        <f t="array" ref="AG49">_xlfn.IFS(AG$7=Medarbejder!$O$2,Medarbejder!$O43,AG$7=Medarbejder!$P$2,Medarbejder!$P43,AG$7=Medarbejder!$Q$2,Medarbejder!$Q43,AG$7=Medarbejder!$R$2,Medarbejder!$R43,AG$7=Medarbejder!$S$2,Medarbejder!$S43,AG$7=Medarbejder!$T$2,Medarbejder!$T43,AG$7=Medarbejder!$U$2,Medarbejder!$U43)</f>
        <v>0</v>
      </c>
      <c r="AH49" s="89" cm="1">
        <f t="array" ref="AH49">_xlfn.IFS(AH$7=Medarbejder!$O$2,Medarbejder!$O43,AH$7=Medarbejder!$P$2,Medarbejder!$P43,AH$7=Medarbejder!$Q$2,Medarbejder!$Q43,AH$7=Medarbejder!$R$2,Medarbejder!$R43,AH$7=Medarbejder!$S$2,Medarbejder!$S43,AH$7=Medarbejder!$T$2,Medarbejder!$T43,AH$7=Medarbejder!$U$2,Medarbejder!$U43)</f>
        <v>0</v>
      </c>
      <c r="AI49" s="5">
        <f t="shared" si="2"/>
        <v>0</v>
      </c>
      <c r="AJ49" s="90">
        <f>SUMIF($D$7:$AH$7,Medarbejder!$U$2,$D49:$AH49)</f>
        <v>0</v>
      </c>
      <c r="AK49" s="5">
        <f t="shared" si="3"/>
        <v>0</v>
      </c>
      <c r="AL49" s="5">
        <f t="shared" si="4"/>
        <v>0</v>
      </c>
      <c r="AM49" s="5">
        <f t="shared" si="5"/>
        <v>0</v>
      </c>
      <c r="AN49" s="5">
        <f t="shared" si="6"/>
        <v>0</v>
      </c>
      <c r="AO49" s="5">
        <f t="shared" si="7"/>
        <v>0</v>
      </c>
      <c r="AP49" s="5">
        <f t="shared" si="8"/>
        <v>0</v>
      </c>
      <c r="AQ49" s="54">
        <f>Medarbejder!F43</f>
        <v>0</v>
      </c>
      <c r="AR49" s="54">
        <f t="shared" si="9"/>
        <v>0</v>
      </c>
    </row>
    <row r="50" spans="1:44" ht="30" customHeight="1" x14ac:dyDescent="0.25">
      <c r="A50" s="24">
        <f>Medarbejder!$B44</f>
        <v>0</v>
      </c>
      <c r="B50" s="27">
        <f>Medarbejder!$A44</f>
        <v>0</v>
      </c>
      <c r="C50" s="25">
        <f>Medarbejder!$C44</f>
        <v>0</v>
      </c>
      <c r="D50" s="89" cm="1">
        <f t="array" ref="D50">_xlfn.IFS(D$7=Medarbejder!$O$2,Medarbejder!$O44,D$7=Medarbejder!$P$2,Medarbejder!$P44,D$7=Medarbejder!$Q$2,Medarbejder!$Q44,D$7=Medarbejder!$R$2,Medarbejder!$R44,D$7=Medarbejder!$S$2,Medarbejder!$S44,D$7=Medarbejder!$T$2,Medarbejder!$T44,D$7=Medarbejder!$U$2,Medarbejder!$U44)</f>
        <v>0</v>
      </c>
      <c r="E50" s="89" cm="1">
        <f t="array" ref="E50">_xlfn.IFS(E$7=Medarbejder!$O$2,Medarbejder!$O44,E$7=Medarbejder!$P$2,Medarbejder!$P44,E$7=Medarbejder!$Q$2,Medarbejder!$Q44,E$7=Medarbejder!$R$2,Medarbejder!$R44,E$7=Medarbejder!$S$2,Medarbejder!$S44,E$7=Medarbejder!$T$2,Medarbejder!$T44,E$7=Medarbejder!$U$2,Medarbejder!$U44)</f>
        <v>0</v>
      </c>
      <c r="F50" s="89" cm="1">
        <f t="array" ref="F50">_xlfn.IFS(F$7=Medarbejder!$O$2,Medarbejder!$O44,F$7=Medarbejder!$P$2,Medarbejder!$P44,F$7=Medarbejder!$Q$2,Medarbejder!$Q44,F$7=Medarbejder!$R$2,Medarbejder!$R44,F$7=Medarbejder!$S$2,Medarbejder!$S44,F$7=Medarbejder!$T$2,Medarbejder!$T44,F$7=Medarbejder!$U$2,Medarbejder!$U44)</f>
        <v>0</v>
      </c>
      <c r="G50" s="89" cm="1">
        <f t="array" ref="G50">_xlfn.IFS(G$7=Medarbejder!$O$2,Medarbejder!$O44,G$7=Medarbejder!$P$2,Medarbejder!$P44,G$7=Medarbejder!$Q$2,Medarbejder!$Q44,G$7=Medarbejder!$R$2,Medarbejder!$R44,G$7=Medarbejder!$S$2,Medarbejder!$S44,G$7=Medarbejder!$T$2,Medarbejder!$T44,G$7=Medarbejder!$U$2,Medarbejder!$U44)</f>
        <v>0</v>
      </c>
      <c r="H50" s="89" cm="1">
        <f t="array" ref="H50">_xlfn.IFS(H$7=Medarbejder!$O$2,Medarbejder!$O44,H$7=Medarbejder!$P$2,Medarbejder!$P44,H$7=Medarbejder!$Q$2,Medarbejder!$Q44,H$7=Medarbejder!$R$2,Medarbejder!$R44,H$7=Medarbejder!$S$2,Medarbejder!$S44,H$7=Medarbejder!$T$2,Medarbejder!$T44,H$7=Medarbejder!$U$2,Medarbejder!$U44)</f>
        <v>0</v>
      </c>
      <c r="I50" s="89" cm="1">
        <f t="array" ref="I50">_xlfn.IFS(I$7=Medarbejder!$O$2,Medarbejder!$O44,I$7=Medarbejder!$P$2,Medarbejder!$P44,I$7=Medarbejder!$Q$2,Medarbejder!$Q44,I$7=Medarbejder!$R$2,Medarbejder!$R44,I$7=Medarbejder!$S$2,Medarbejder!$S44,I$7=Medarbejder!$T$2,Medarbejder!$T44,I$7=Medarbejder!$U$2,Medarbejder!$U44)</f>
        <v>0</v>
      </c>
      <c r="J50" s="89" cm="1">
        <f t="array" ref="J50">_xlfn.IFS(J$7=Medarbejder!$O$2,Medarbejder!$O44,J$7=Medarbejder!$P$2,Medarbejder!$P44,J$7=Medarbejder!$Q$2,Medarbejder!$Q44,J$7=Medarbejder!$R$2,Medarbejder!$R44,J$7=Medarbejder!$S$2,Medarbejder!$S44,J$7=Medarbejder!$T$2,Medarbejder!$T44,J$7=Medarbejder!$U$2,Medarbejder!$U44)</f>
        <v>0</v>
      </c>
      <c r="K50" s="89" cm="1">
        <f t="array" ref="K50">_xlfn.IFS(K$7=Medarbejder!$O$2,Medarbejder!$O44,K$7=Medarbejder!$P$2,Medarbejder!$P44,K$7=Medarbejder!$Q$2,Medarbejder!$Q44,K$7=Medarbejder!$R$2,Medarbejder!$R44,K$7=Medarbejder!$S$2,Medarbejder!$S44,K$7=Medarbejder!$T$2,Medarbejder!$T44,K$7=Medarbejder!$U$2,Medarbejder!$U44)</f>
        <v>0</v>
      </c>
      <c r="L50" s="89" cm="1">
        <f t="array" ref="L50">_xlfn.IFS(L$7=Medarbejder!$O$2,Medarbejder!$O44,L$7=Medarbejder!$P$2,Medarbejder!$P44,L$7=Medarbejder!$Q$2,Medarbejder!$Q44,L$7=Medarbejder!$R$2,Medarbejder!$R44,L$7=Medarbejder!$S$2,Medarbejder!$S44,L$7=Medarbejder!$T$2,Medarbejder!$T44,L$7=Medarbejder!$U$2,Medarbejder!$U44)</f>
        <v>0</v>
      </c>
      <c r="M50" s="89" cm="1">
        <f t="array" ref="M50">_xlfn.IFS(M$7=Medarbejder!$O$2,Medarbejder!$O44,M$7=Medarbejder!$P$2,Medarbejder!$P44,M$7=Medarbejder!$Q$2,Medarbejder!$Q44,M$7=Medarbejder!$R$2,Medarbejder!$R44,M$7=Medarbejder!$S$2,Medarbejder!$S44,M$7=Medarbejder!$T$2,Medarbejder!$T44,M$7=Medarbejder!$U$2,Medarbejder!$U44)</f>
        <v>0</v>
      </c>
      <c r="N50" s="89" cm="1">
        <f t="array" ref="N50">_xlfn.IFS(N$7=Medarbejder!$O$2,Medarbejder!$O44,N$7=Medarbejder!$P$2,Medarbejder!$P44,N$7=Medarbejder!$Q$2,Medarbejder!$Q44,N$7=Medarbejder!$R$2,Medarbejder!$R44,N$7=Medarbejder!$S$2,Medarbejder!$S44,N$7=Medarbejder!$T$2,Medarbejder!$T44,N$7=Medarbejder!$U$2,Medarbejder!$U44)</f>
        <v>0</v>
      </c>
      <c r="O50" s="89" cm="1">
        <f t="array" ref="O50">_xlfn.IFS(O$7=Medarbejder!$O$2,Medarbejder!$O44,O$7=Medarbejder!$P$2,Medarbejder!$P44,O$7=Medarbejder!$Q$2,Medarbejder!$Q44,O$7=Medarbejder!$R$2,Medarbejder!$R44,O$7=Medarbejder!$S$2,Medarbejder!$S44,O$7=Medarbejder!$T$2,Medarbejder!$T44,O$7=Medarbejder!$U$2,Medarbejder!$U44)</f>
        <v>0</v>
      </c>
      <c r="P50" s="89" cm="1">
        <f t="array" ref="P50">_xlfn.IFS(P$7=Medarbejder!$O$2,Medarbejder!$O44,P$7=Medarbejder!$P$2,Medarbejder!$P44,P$7=Medarbejder!$Q$2,Medarbejder!$Q44,P$7=Medarbejder!$R$2,Medarbejder!$R44,P$7=Medarbejder!$S$2,Medarbejder!$S44,P$7=Medarbejder!$T$2,Medarbejder!$T44,P$7=Medarbejder!$U$2,Medarbejder!$U44)</f>
        <v>0</v>
      </c>
      <c r="Q50" s="89" cm="1">
        <f t="array" ref="Q50">_xlfn.IFS(Q$7=Medarbejder!$O$2,Medarbejder!$O44,Q$7=Medarbejder!$P$2,Medarbejder!$P44,Q$7=Medarbejder!$Q$2,Medarbejder!$Q44,Q$7=Medarbejder!$R$2,Medarbejder!$R44,Q$7=Medarbejder!$S$2,Medarbejder!$S44,Q$7=Medarbejder!$T$2,Medarbejder!$T44,Q$7=Medarbejder!$U$2,Medarbejder!$U44)</f>
        <v>0</v>
      </c>
      <c r="R50" s="89" cm="1">
        <f t="array" ref="R50">_xlfn.IFS(R$7=Medarbejder!$O$2,Medarbejder!$O44,R$7=Medarbejder!$P$2,Medarbejder!$P44,R$7=Medarbejder!$Q$2,Medarbejder!$Q44,R$7=Medarbejder!$R$2,Medarbejder!$R44,R$7=Medarbejder!$S$2,Medarbejder!$S44,R$7=Medarbejder!$T$2,Medarbejder!$T44,R$7=Medarbejder!$U$2,Medarbejder!$U44)</f>
        <v>0</v>
      </c>
      <c r="S50" s="89" cm="1">
        <f t="array" ref="S50">_xlfn.IFS(S$7=Medarbejder!$O$2,Medarbejder!$O44,S$7=Medarbejder!$P$2,Medarbejder!$P44,S$7=Medarbejder!$Q$2,Medarbejder!$Q44,S$7=Medarbejder!$R$2,Medarbejder!$R44,S$7=Medarbejder!$S$2,Medarbejder!$S44,S$7=Medarbejder!$T$2,Medarbejder!$T44,S$7=Medarbejder!$U$2,Medarbejder!$U44)</f>
        <v>0</v>
      </c>
      <c r="T50" s="89" cm="1">
        <f t="array" ref="T50">_xlfn.IFS(T$7=Medarbejder!$O$2,Medarbejder!$O44,T$7=Medarbejder!$P$2,Medarbejder!$P44,T$7=Medarbejder!$Q$2,Medarbejder!$Q44,T$7=Medarbejder!$R$2,Medarbejder!$R44,T$7=Medarbejder!$S$2,Medarbejder!$S44,T$7=Medarbejder!$T$2,Medarbejder!$T44,T$7=Medarbejder!$U$2,Medarbejder!$U44)</f>
        <v>0</v>
      </c>
      <c r="U50" s="89" cm="1">
        <f t="array" ref="U50">_xlfn.IFS(U$7=Medarbejder!$O$2,Medarbejder!$O44,U$7=Medarbejder!$P$2,Medarbejder!$P44,U$7=Medarbejder!$Q$2,Medarbejder!$Q44,U$7=Medarbejder!$R$2,Medarbejder!$R44,U$7=Medarbejder!$S$2,Medarbejder!$S44,U$7=Medarbejder!$T$2,Medarbejder!$T44,U$7=Medarbejder!$U$2,Medarbejder!$U44)</f>
        <v>0</v>
      </c>
      <c r="V50" s="89" cm="1">
        <f t="array" ref="V50">_xlfn.IFS(V$7=Medarbejder!$O$2,Medarbejder!$O44,V$7=Medarbejder!$P$2,Medarbejder!$P44,V$7=Medarbejder!$Q$2,Medarbejder!$Q44,V$7=Medarbejder!$R$2,Medarbejder!$R44,V$7=Medarbejder!$S$2,Medarbejder!$S44,V$7=Medarbejder!$T$2,Medarbejder!$T44,V$7=Medarbejder!$U$2,Medarbejder!$U44)</f>
        <v>0</v>
      </c>
      <c r="W50" s="89" cm="1">
        <f t="array" ref="W50">_xlfn.IFS(W$7=Medarbejder!$O$2,Medarbejder!$O44,W$7=Medarbejder!$P$2,Medarbejder!$P44,W$7=Medarbejder!$Q$2,Medarbejder!$Q44,W$7=Medarbejder!$R$2,Medarbejder!$R44,W$7=Medarbejder!$S$2,Medarbejder!$S44,W$7=Medarbejder!$T$2,Medarbejder!$T44,W$7=Medarbejder!$U$2,Medarbejder!$U44)</f>
        <v>0</v>
      </c>
      <c r="X50" s="89" cm="1">
        <f t="array" ref="X50">_xlfn.IFS(X$7=Medarbejder!$O$2,Medarbejder!$O44,X$7=Medarbejder!$P$2,Medarbejder!$P44,X$7=Medarbejder!$Q$2,Medarbejder!$Q44,X$7=Medarbejder!$R$2,Medarbejder!$R44,X$7=Medarbejder!$S$2,Medarbejder!$S44,X$7=Medarbejder!$T$2,Medarbejder!$T44,X$7=Medarbejder!$U$2,Medarbejder!$U44)</f>
        <v>0</v>
      </c>
      <c r="Y50" s="89" cm="1">
        <f t="array" ref="Y50">_xlfn.IFS(Y$7=Medarbejder!$O$2,Medarbejder!$O44,Y$7=Medarbejder!$P$2,Medarbejder!$P44,Y$7=Medarbejder!$Q$2,Medarbejder!$Q44,Y$7=Medarbejder!$R$2,Medarbejder!$R44,Y$7=Medarbejder!$S$2,Medarbejder!$S44,Y$7=Medarbejder!$T$2,Medarbejder!$T44,Y$7=Medarbejder!$U$2,Medarbejder!$U44)</f>
        <v>0</v>
      </c>
      <c r="Z50" s="89" cm="1">
        <f t="array" ref="Z50">_xlfn.IFS(Z$7=Medarbejder!$O$2,Medarbejder!$O44,Z$7=Medarbejder!$P$2,Medarbejder!$P44,Z$7=Medarbejder!$Q$2,Medarbejder!$Q44,Z$7=Medarbejder!$R$2,Medarbejder!$R44,Z$7=Medarbejder!$S$2,Medarbejder!$S44,Z$7=Medarbejder!$T$2,Medarbejder!$T44,Z$7=Medarbejder!$U$2,Medarbejder!$U44)</f>
        <v>0</v>
      </c>
      <c r="AA50" s="89" cm="1">
        <f t="array" ref="AA50">_xlfn.IFS(AA$7=Medarbejder!$O$2,Medarbejder!$O44,AA$7=Medarbejder!$P$2,Medarbejder!$P44,AA$7=Medarbejder!$Q$2,Medarbejder!$Q44,AA$7=Medarbejder!$R$2,Medarbejder!$R44,AA$7=Medarbejder!$S$2,Medarbejder!$S44,AA$7=Medarbejder!$T$2,Medarbejder!$T44,AA$7=Medarbejder!$U$2,Medarbejder!$U44)</f>
        <v>0</v>
      </c>
      <c r="AB50" s="89" cm="1">
        <f t="array" ref="AB50">_xlfn.IFS(AB$7=Medarbejder!$O$2,Medarbejder!$O44,AB$7=Medarbejder!$P$2,Medarbejder!$P44,AB$7=Medarbejder!$Q$2,Medarbejder!$Q44,AB$7=Medarbejder!$R$2,Medarbejder!$R44,AB$7=Medarbejder!$S$2,Medarbejder!$S44,AB$7=Medarbejder!$T$2,Medarbejder!$T44,AB$7=Medarbejder!$U$2,Medarbejder!$U44)</f>
        <v>0</v>
      </c>
      <c r="AC50" s="89" cm="1">
        <f t="array" ref="AC50">_xlfn.IFS(AC$7=Medarbejder!$O$2,Medarbejder!$O44,AC$7=Medarbejder!$P$2,Medarbejder!$P44,AC$7=Medarbejder!$Q$2,Medarbejder!$Q44,AC$7=Medarbejder!$R$2,Medarbejder!$R44,AC$7=Medarbejder!$S$2,Medarbejder!$S44,AC$7=Medarbejder!$T$2,Medarbejder!$T44,AC$7=Medarbejder!$U$2,Medarbejder!$U44)</f>
        <v>0</v>
      </c>
      <c r="AD50" s="89" cm="1">
        <f t="array" ref="AD50">_xlfn.IFS(AD$7=Medarbejder!$O$2,Medarbejder!$O44,AD$7=Medarbejder!$P$2,Medarbejder!$P44,AD$7=Medarbejder!$Q$2,Medarbejder!$Q44,AD$7=Medarbejder!$R$2,Medarbejder!$R44,AD$7=Medarbejder!$S$2,Medarbejder!$S44,AD$7=Medarbejder!$T$2,Medarbejder!$T44,AD$7=Medarbejder!$U$2,Medarbejder!$U44)</f>
        <v>0</v>
      </c>
      <c r="AE50" s="89" cm="1">
        <f t="array" ref="AE50">_xlfn.IFS(AE$7=Medarbejder!$O$2,Medarbejder!$O44,AE$7=Medarbejder!$P$2,Medarbejder!$P44,AE$7=Medarbejder!$Q$2,Medarbejder!$Q44,AE$7=Medarbejder!$R$2,Medarbejder!$R44,AE$7=Medarbejder!$S$2,Medarbejder!$S44,AE$7=Medarbejder!$T$2,Medarbejder!$T44,AE$7=Medarbejder!$U$2,Medarbejder!$U44)</f>
        <v>0</v>
      </c>
      <c r="AF50" s="89" cm="1">
        <f t="array" ref="AF50">_xlfn.IFS(AF$7=Medarbejder!$O$2,Medarbejder!$O44,AF$7=Medarbejder!$P$2,Medarbejder!$P44,AF$7=Medarbejder!$Q$2,Medarbejder!$Q44,AF$7=Medarbejder!$R$2,Medarbejder!$R44,AF$7=Medarbejder!$S$2,Medarbejder!$S44,AF$7=Medarbejder!$T$2,Medarbejder!$T44,AF$7=Medarbejder!$U$2,Medarbejder!$U44)</f>
        <v>0</v>
      </c>
      <c r="AG50" s="89" cm="1">
        <f t="array" ref="AG50">_xlfn.IFS(AG$7=Medarbejder!$O$2,Medarbejder!$O44,AG$7=Medarbejder!$P$2,Medarbejder!$P44,AG$7=Medarbejder!$Q$2,Medarbejder!$Q44,AG$7=Medarbejder!$R$2,Medarbejder!$R44,AG$7=Medarbejder!$S$2,Medarbejder!$S44,AG$7=Medarbejder!$T$2,Medarbejder!$T44,AG$7=Medarbejder!$U$2,Medarbejder!$U44)</f>
        <v>0</v>
      </c>
      <c r="AH50" s="89" cm="1">
        <f t="array" ref="AH50">_xlfn.IFS(AH$7=Medarbejder!$O$2,Medarbejder!$O44,AH$7=Medarbejder!$P$2,Medarbejder!$P44,AH$7=Medarbejder!$Q$2,Medarbejder!$Q44,AH$7=Medarbejder!$R$2,Medarbejder!$R44,AH$7=Medarbejder!$S$2,Medarbejder!$S44,AH$7=Medarbejder!$T$2,Medarbejder!$T44,AH$7=Medarbejder!$U$2,Medarbejder!$U44)</f>
        <v>0</v>
      </c>
      <c r="AI50" s="5">
        <f t="shared" si="2"/>
        <v>0</v>
      </c>
      <c r="AJ50" s="90">
        <f>SUMIF($D$7:$AH$7,Medarbejder!$U$2,$D50:$AH50)</f>
        <v>0</v>
      </c>
      <c r="AK50" s="5">
        <f t="shared" si="3"/>
        <v>0</v>
      </c>
      <c r="AL50" s="5">
        <f t="shared" si="4"/>
        <v>0</v>
      </c>
      <c r="AM50" s="5">
        <f t="shared" si="5"/>
        <v>0</v>
      </c>
      <c r="AN50" s="5">
        <f t="shared" si="6"/>
        <v>0</v>
      </c>
      <c r="AO50" s="5">
        <f t="shared" si="7"/>
        <v>0</v>
      </c>
      <c r="AP50" s="5">
        <f t="shared" si="8"/>
        <v>0</v>
      </c>
      <c r="AQ50" s="54">
        <f>Medarbejder!F44</f>
        <v>0</v>
      </c>
      <c r="AR50" s="54">
        <f t="shared" si="9"/>
        <v>0</v>
      </c>
    </row>
    <row r="51" spans="1:44" ht="30" customHeight="1" x14ac:dyDescent="0.25">
      <c r="A51" s="25">
        <f>Medarbejder!$B45</f>
        <v>0</v>
      </c>
      <c r="B51" s="26">
        <f>Medarbejder!$A45</f>
        <v>0</v>
      </c>
      <c r="C51" s="25">
        <f>Medarbejder!$C45</f>
        <v>0</v>
      </c>
      <c r="D51" s="89" cm="1">
        <f t="array" ref="D51">_xlfn.IFS(D$7=Medarbejder!$O$2,Medarbejder!$O45,D$7=Medarbejder!$P$2,Medarbejder!$P45,D$7=Medarbejder!$Q$2,Medarbejder!$Q45,D$7=Medarbejder!$R$2,Medarbejder!$R45,D$7=Medarbejder!$S$2,Medarbejder!$S45,D$7=Medarbejder!$T$2,Medarbejder!$T45,D$7=Medarbejder!$U$2,Medarbejder!$U45)</f>
        <v>0</v>
      </c>
      <c r="E51" s="89" cm="1">
        <f t="array" ref="E51">_xlfn.IFS(E$7=Medarbejder!$O$2,Medarbejder!$O45,E$7=Medarbejder!$P$2,Medarbejder!$P45,E$7=Medarbejder!$Q$2,Medarbejder!$Q45,E$7=Medarbejder!$R$2,Medarbejder!$R45,E$7=Medarbejder!$S$2,Medarbejder!$S45,E$7=Medarbejder!$T$2,Medarbejder!$T45,E$7=Medarbejder!$U$2,Medarbejder!$U45)</f>
        <v>0</v>
      </c>
      <c r="F51" s="89" cm="1">
        <f t="array" ref="F51">_xlfn.IFS(F$7=Medarbejder!$O$2,Medarbejder!$O45,F$7=Medarbejder!$P$2,Medarbejder!$P45,F$7=Medarbejder!$Q$2,Medarbejder!$Q45,F$7=Medarbejder!$R$2,Medarbejder!$R45,F$7=Medarbejder!$S$2,Medarbejder!$S45,F$7=Medarbejder!$T$2,Medarbejder!$T45,F$7=Medarbejder!$U$2,Medarbejder!$U45)</f>
        <v>0</v>
      </c>
      <c r="G51" s="89" cm="1">
        <f t="array" ref="G51">_xlfn.IFS(G$7=Medarbejder!$O$2,Medarbejder!$O45,G$7=Medarbejder!$P$2,Medarbejder!$P45,G$7=Medarbejder!$Q$2,Medarbejder!$Q45,G$7=Medarbejder!$R$2,Medarbejder!$R45,G$7=Medarbejder!$S$2,Medarbejder!$S45,G$7=Medarbejder!$T$2,Medarbejder!$T45,G$7=Medarbejder!$U$2,Medarbejder!$U45)</f>
        <v>0</v>
      </c>
      <c r="H51" s="89" cm="1">
        <f t="array" ref="H51">_xlfn.IFS(H$7=Medarbejder!$O$2,Medarbejder!$O45,H$7=Medarbejder!$P$2,Medarbejder!$P45,H$7=Medarbejder!$Q$2,Medarbejder!$Q45,H$7=Medarbejder!$R$2,Medarbejder!$R45,H$7=Medarbejder!$S$2,Medarbejder!$S45,H$7=Medarbejder!$T$2,Medarbejder!$T45,H$7=Medarbejder!$U$2,Medarbejder!$U45)</f>
        <v>0</v>
      </c>
      <c r="I51" s="89" cm="1">
        <f t="array" ref="I51">_xlfn.IFS(I$7=Medarbejder!$O$2,Medarbejder!$O45,I$7=Medarbejder!$P$2,Medarbejder!$P45,I$7=Medarbejder!$Q$2,Medarbejder!$Q45,I$7=Medarbejder!$R$2,Medarbejder!$R45,I$7=Medarbejder!$S$2,Medarbejder!$S45,I$7=Medarbejder!$T$2,Medarbejder!$T45,I$7=Medarbejder!$U$2,Medarbejder!$U45)</f>
        <v>0</v>
      </c>
      <c r="J51" s="89" cm="1">
        <f t="array" ref="J51">_xlfn.IFS(J$7=Medarbejder!$O$2,Medarbejder!$O45,J$7=Medarbejder!$P$2,Medarbejder!$P45,J$7=Medarbejder!$Q$2,Medarbejder!$Q45,J$7=Medarbejder!$R$2,Medarbejder!$R45,J$7=Medarbejder!$S$2,Medarbejder!$S45,J$7=Medarbejder!$T$2,Medarbejder!$T45,J$7=Medarbejder!$U$2,Medarbejder!$U45)</f>
        <v>0</v>
      </c>
      <c r="K51" s="89" cm="1">
        <f t="array" ref="K51">_xlfn.IFS(K$7=Medarbejder!$O$2,Medarbejder!$O45,K$7=Medarbejder!$P$2,Medarbejder!$P45,K$7=Medarbejder!$Q$2,Medarbejder!$Q45,K$7=Medarbejder!$R$2,Medarbejder!$R45,K$7=Medarbejder!$S$2,Medarbejder!$S45,K$7=Medarbejder!$T$2,Medarbejder!$T45,K$7=Medarbejder!$U$2,Medarbejder!$U45)</f>
        <v>0</v>
      </c>
      <c r="L51" s="89" cm="1">
        <f t="array" ref="L51">_xlfn.IFS(L$7=Medarbejder!$O$2,Medarbejder!$O45,L$7=Medarbejder!$P$2,Medarbejder!$P45,L$7=Medarbejder!$Q$2,Medarbejder!$Q45,L$7=Medarbejder!$R$2,Medarbejder!$R45,L$7=Medarbejder!$S$2,Medarbejder!$S45,L$7=Medarbejder!$T$2,Medarbejder!$T45,L$7=Medarbejder!$U$2,Medarbejder!$U45)</f>
        <v>0</v>
      </c>
      <c r="M51" s="89" cm="1">
        <f t="array" ref="M51">_xlfn.IFS(M$7=Medarbejder!$O$2,Medarbejder!$O45,M$7=Medarbejder!$P$2,Medarbejder!$P45,M$7=Medarbejder!$Q$2,Medarbejder!$Q45,M$7=Medarbejder!$R$2,Medarbejder!$R45,M$7=Medarbejder!$S$2,Medarbejder!$S45,M$7=Medarbejder!$T$2,Medarbejder!$T45,M$7=Medarbejder!$U$2,Medarbejder!$U45)</f>
        <v>0</v>
      </c>
      <c r="N51" s="89" cm="1">
        <f t="array" ref="N51">_xlfn.IFS(N$7=Medarbejder!$O$2,Medarbejder!$O45,N$7=Medarbejder!$P$2,Medarbejder!$P45,N$7=Medarbejder!$Q$2,Medarbejder!$Q45,N$7=Medarbejder!$R$2,Medarbejder!$R45,N$7=Medarbejder!$S$2,Medarbejder!$S45,N$7=Medarbejder!$T$2,Medarbejder!$T45,N$7=Medarbejder!$U$2,Medarbejder!$U45)</f>
        <v>0</v>
      </c>
      <c r="O51" s="89" cm="1">
        <f t="array" ref="O51">_xlfn.IFS(O$7=Medarbejder!$O$2,Medarbejder!$O45,O$7=Medarbejder!$P$2,Medarbejder!$P45,O$7=Medarbejder!$Q$2,Medarbejder!$Q45,O$7=Medarbejder!$R$2,Medarbejder!$R45,O$7=Medarbejder!$S$2,Medarbejder!$S45,O$7=Medarbejder!$T$2,Medarbejder!$T45,O$7=Medarbejder!$U$2,Medarbejder!$U45)</f>
        <v>0</v>
      </c>
      <c r="P51" s="89" cm="1">
        <f t="array" ref="P51">_xlfn.IFS(P$7=Medarbejder!$O$2,Medarbejder!$O45,P$7=Medarbejder!$P$2,Medarbejder!$P45,P$7=Medarbejder!$Q$2,Medarbejder!$Q45,P$7=Medarbejder!$R$2,Medarbejder!$R45,P$7=Medarbejder!$S$2,Medarbejder!$S45,P$7=Medarbejder!$T$2,Medarbejder!$T45,P$7=Medarbejder!$U$2,Medarbejder!$U45)</f>
        <v>0</v>
      </c>
      <c r="Q51" s="89" cm="1">
        <f t="array" ref="Q51">_xlfn.IFS(Q$7=Medarbejder!$O$2,Medarbejder!$O45,Q$7=Medarbejder!$P$2,Medarbejder!$P45,Q$7=Medarbejder!$Q$2,Medarbejder!$Q45,Q$7=Medarbejder!$R$2,Medarbejder!$R45,Q$7=Medarbejder!$S$2,Medarbejder!$S45,Q$7=Medarbejder!$T$2,Medarbejder!$T45,Q$7=Medarbejder!$U$2,Medarbejder!$U45)</f>
        <v>0</v>
      </c>
      <c r="R51" s="89" cm="1">
        <f t="array" ref="R51">_xlfn.IFS(R$7=Medarbejder!$O$2,Medarbejder!$O45,R$7=Medarbejder!$P$2,Medarbejder!$P45,R$7=Medarbejder!$Q$2,Medarbejder!$Q45,R$7=Medarbejder!$R$2,Medarbejder!$R45,R$7=Medarbejder!$S$2,Medarbejder!$S45,R$7=Medarbejder!$T$2,Medarbejder!$T45,R$7=Medarbejder!$U$2,Medarbejder!$U45)</f>
        <v>0</v>
      </c>
      <c r="S51" s="89" cm="1">
        <f t="array" ref="S51">_xlfn.IFS(S$7=Medarbejder!$O$2,Medarbejder!$O45,S$7=Medarbejder!$P$2,Medarbejder!$P45,S$7=Medarbejder!$Q$2,Medarbejder!$Q45,S$7=Medarbejder!$R$2,Medarbejder!$R45,S$7=Medarbejder!$S$2,Medarbejder!$S45,S$7=Medarbejder!$T$2,Medarbejder!$T45,S$7=Medarbejder!$U$2,Medarbejder!$U45)</f>
        <v>0</v>
      </c>
      <c r="T51" s="89" cm="1">
        <f t="array" ref="T51">_xlfn.IFS(T$7=Medarbejder!$O$2,Medarbejder!$O45,T$7=Medarbejder!$P$2,Medarbejder!$P45,T$7=Medarbejder!$Q$2,Medarbejder!$Q45,T$7=Medarbejder!$R$2,Medarbejder!$R45,T$7=Medarbejder!$S$2,Medarbejder!$S45,T$7=Medarbejder!$T$2,Medarbejder!$T45,T$7=Medarbejder!$U$2,Medarbejder!$U45)</f>
        <v>0</v>
      </c>
      <c r="U51" s="89" cm="1">
        <f t="array" ref="U51">_xlfn.IFS(U$7=Medarbejder!$O$2,Medarbejder!$O45,U$7=Medarbejder!$P$2,Medarbejder!$P45,U$7=Medarbejder!$Q$2,Medarbejder!$Q45,U$7=Medarbejder!$R$2,Medarbejder!$R45,U$7=Medarbejder!$S$2,Medarbejder!$S45,U$7=Medarbejder!$T$2,Medarbejder!$T45,U$7=Medarbejder!$U$2,Medarbejder!$U45)</f>
        <v>0</v>
      </c>
      <c r="V51" s="89" cm="1">
        <f t="array" ref="V51">_xlfn.IFS(V$7=Medarbejder!$O$2,Medarbejder!$O45,V$7=Medarbejder!$P$2,Medarbejder!$P45,V$7=Medarbejder!$Q$2,Medarbejder!$Q45,V$7=Medarbejder!$R$2,Medarbejder!$R45,V$7=Medarbejder!$S$2,Medarbejder!$S45,V$7=Medarbejder!$T$2,Medarbejder!$T45,V$7=Medarbejder!$U$2,Medarbejder!$U45)</f>
        <v>0</v>
      </c>
      <c r="W51" s="89" cm="1">
        <f t="array" ref="W51">_xlfn.IFS(W$7=Medarbejder!$O$2,Medarbejder!$O45,W$7=Medarbejder!$P$2,Medarbejder!$P45,W$7=Medarbejder!$Q$2,Medarbejder!$Q45,W$7=Medarbejder!$R$2,Medarbejder!$R45,W$7=Medarbejder!$S$2,Medarbejder!$S45,W$7=Medarbejder!$T$2,Medarbejder!$T45,W$7=Medarbejder!$U$2,Medarbejder!$U45)</f>
        <v>0</v>
      </c>
      <c r="X51" s="89" cm="1">
        <f t="array" ref="X51">_xlfn.IFS(X$7=Medarbejder!$O$2,Medarbejder!$O45,X$7=Medarbejder!$P$2,Medarbejder!$P45,X$7=Medarbejder!$Q$2,Medarbejder!$Q45,X$7=Medarbejder!$R$2,Medarbejder!$R45,X$7=Medarbejder!$S$2,Medarbejder!$S45,X$7=Medarbejder!$T$2,Medarbejder!$T45,X$7=Medarbejder!$U$2,Medarbejder!$U45)</f>
        <v>0</v>
      </c>
      <c r="Y51" s="89" cm="1">
        <f t="array" ref="Y51">_xlfn.IFS(Y$7=Medarbejder!$O$2,Medarbejder!$O45,Y$7=Medarbejder!$P$2,Medarbejder!$P45,Y$7=Medarbejder!$Q$2,Medarbejder!$Q45,Y$7=Medarbejder!$R$2,Medarbejder!$R45,Y$7=Medarbejder!$S$2,Medarbejder!$S45,Y$7=Medarbejder!$T$2,Medarbejder!$T45,Y$7=Medarbejder!$U$2,Medarbejder!$U45)</f>
        <v>0</v>
      </c>
      <c r="Z51" s="89" cm="1">
        <f t="array" ref="Z51">_xlfn.IFS(Z$7=Medarbejder!$O$2,Medarbejder!$O45,Z$7=Medarbejder!$P$2,Medarbejder!$P45,Z$7=Medarbejder!$Q$2,Medarbejder!$Q45,Z$7=Medarbejder!$R$2,Medarbejder!$R45,Z$7=Medarbejder!$S$2,Medarbejder!$S45,Z$7=Medarbejder!$T$2,Medarbejder!$T45,Z$7=Medarbejder!$U$2,Medarbejder!$U45)</f>
        <v>0</v>
      </c>
      <c r="AA51" s="89" cm="1">
        <f t="array" ref="AA51">_xlfn.IFS(AA$7=Medarbejder!$O$2,Medarbejder!$O45,AA$7=Medarbejder!$P$2,Medarbejder!$P45,AA$7=Medarbejder!$Q$2,Medarbejder!$Q45,AA$7=Medarbejder!$R$2,Medarbejder!$R45,AA$7=Medarbejder!$S$2,Medarbejder!$S45,AA$7=Medarbejder!$T$2,Medarbejder!$T45,AA$7=Medarbejder!$U$2,Medarbejder!$U45)</f>
        <v>0</v>
      </c>
      <c r="AB51" s="89" cm="1">
        <f t="array" ref="AB51">_xlfn.IFS(AB$7=Medarbejder!$O$2,Medarbejder!$O45,AB$7=Medarbejder!$P$2,Medarbejder!$P45,AB$7=Medarbejder!$Q$2,Medarbejder!$Q45,AB$7=Medarbejder!$R$2,Medarbejder!$R45,AB$7=Medarbejder!$S$2,Medarbejder!$S45,AB$7=Medarbejder!$T$2,Medarbejder!$T45,AB$7=Medarbejder!$U$2,Medarbejder!$U45)</f>
        <v>0</v>
      </c>
      <c r="AC51" s="89" cm="1">
        <f t="array" ref="AC51">_xlfn.IFS(AC$7=Medarbejder!$O$2,Medarbejder!$O45,AC$7=Medarbejder!$P$2,Medarbejder!$P45,AC$7=Medarbejder!$Q$2,Medarbejder!$Q45,AC$7=Medarbejder!$R$2,Medarbejder!$R45,AC$7=Medarbejder!$S$2,Medarbejder!$S45,AC$7=Medarbejder!$T$2,Medarbejder!$T45,AC$7=Medarbejder!$U$2,Medarbejder!$U45)</f>
        <v>0</v>
      </c>
      <c r="AD51" s="89" cm="1">
        <f t="array" ref="AD51">_xlfn.IFS(AD$7=Medarbejder!$O$2,Medarbejder!$O45,AD$7=Medarbejder!$P$2,Medarbejder!$P45,AD$7=Medarbejder!$Q$2,Medarbejder!$Q45,AD$7=Medarbejder!$R$2,Medarbejder!$R45,AD$7=Medarbejder!$S$2,Medarbejder!$S45,AD$7=Medarbejder!$T$2,Medarbejder!$T45,AD$7=Medarbejder!$U$2,Medarbejder!$U45)</f>
        <v>0</v>
      </c>
      <c r="AE51" s="89" cm="1">
        <f t="array" ref="AE51">_xlfn.IFS(AE$7=Medarbejder!$O$2,Medarbejder!$O45,AE$7=Medarbejder!$P$2,Medarbejder!$P45,AE$7=Medarbejder!$Q$2,Medarbejder!$Q45,AE$7=Medarbejder!$R$2,Medarbejder!$R45,AE$7=Medarbejder!$S$2,Medarbejder!$S45,AE$7=Medarbejder!$T$2,Medarbejder!$T45,AE$7=Medarbejder!$U$2,Medarbejder!$U45)</f>
        <v>0</v>
      </c>
      <c r="AF51" s="89" cm="1">
        <f t="array" ref="AF51">_xlfn.IFS(AF$7=Medarbejder!$O$2,Medarbejder!$O45,AF$7=Medarbejder!$P$2,Medarbejder!$P45,AF$7=Medarbejder!$Q$2,Medarbejder!$Q45,AF$7=Medarbejder!$R$2,Medarbejder!$R45,AF$7=Medarbejder!$S$2,Medarbejder!$S45,AF$7=Medarbejder!$T$2,Medarbejder!$T45,AF$7=Medarbejder!$U$2,Medarbejder!$U45)</f>
        <v>0</v>
      </c>
      <c r="AG51" s="89" cm="1">
        <f t="array" ref="AG51">_xlfn.IFS(AG$7=Medarbejder!$O$2,Medarbejder!$O45,AG$7=Medarbejder!$P$2,Medarbejder!$P45,AG$7=Medarbejder!$Q$2,Medarbejder!$Q45,AG$7=Medarbejder!$R$2,Medarbejder!$R45,AG$7=Medarbejder!$S$2,Medarbejder!$S45,AG$7=Medarbejder!$T$2,Medarbejder!$T45,AG$7=Medarbejder!$U$2,Medarbejder!$U45)</f>
        <v>0</v>
      </c>
      <c r="AH51" s="89" cm="1">
        <f t="array" ref="AH51">_xlfn.IFS(AH$7=Medarbejder!$O$2,Medarbejder!$O45,AH$7=Medarbejder!$P$2,Medarbejder!$P45,AH$7=Medarbejder!$Q$2,Medarbejder!$Q45,AH$7=Medarbejder!$R$2,Medarbejder!$R45,AH$7=Medarbejder!$S$2,Medarbejder!$S45,AH$7=Medarbejder!$T$2,Medarbejder!$T45,AH$7=Medarbejder!$U$2,Medarbejder!$U45)</f>
        <v>0</v>
      </c>
      <c r="AI51" s="5">
        <f t="shared" si="2"/>
        <v>0</v>
      </c>
      <c r="AJ51" s="90">
        <f>SUMIF($D$7:$AH$7,Medarbejder!$U$2,$D51:$AH51)</f>
        <v>0</v>
      </c>
      <c r="AK51" s="5">
        <f t="shared" si="3"/>
        <v>0</v>
      </c>
      <c r="AL51" s="5">
        <f t="shared" si="4"/>
        <v>0</v>
      </c>
      <c r="AM51" s="5">
        <f t="shared" si="5"/>
        <v>0</v>
      </c>
      <c r="AN51" s="5">
        <f t="shared" si="6"/>
        <v>0</v>
      </c>
      <c r="AO51" s="5">
        <f t="shared" si="7"/>
        <v>0</v>
      </c>
      <c r="AP51" s="5">
        <f t="shared" si="8"/>
        <v>0</v>
      </c>
      <c r="AQ51" s="54">
        <f>Medarbejder!F45</f>
        <v>0</v>
      </c>
      <c r="AR51" s="54">
        <f t="shared" si="9"/>
        <v>0</v>
      </c>
    </row>
    <row r="52" spans="1:44" ht="30" customHeight="1" x14ac:dyDescent="0.25">
      <c r="A52" s="24">
        <f>Medarbejder!$B46</f>
        <v>0</v>
      </c>
      <c r="B52" s="27">
        <f>Medarbejder!$A46</f>
        <v>0</v>
      </c>
      <c r="C52" s="25">
        <f>Medarbejder!$C46</f>
        <v>0</v>
      </c>
      <c r="D52" s="89" cm="1">
        <f t="array" ref="D52">_xlfn.IFS(D$7=Medarbejder!$O$2,Medarbejder!$O46,D$7=Medarbejder!$P$2,Medarbejder!$P46,D$7=Medarbejder!$Q$2,Medarbejder!$Q46,D$7=Medarbejder!$R$2,Medarbejder!$R46,D$7=Medarbejder!$S$2,Medarbejder!$S46,D$7=Medarbejder!$T$2,Medarbejder!$T46,D$7=Medarbejder!$U$2,Medarbejder!$U46)</f>
        <v>0</v>
      </c>
      <c r="E52" s="89" cm="1">
        <f t="array" ref="E52">_xlfn.IFS(E$7=Medarbejder!$O$2,Medarbejder!$O46,E$7=Medarbejder!$P$2,Medarbejder!$P46,E$7=Medarbejder!$Q$2,Medarbejder!$Q46,E$7=Medarbejder!$R$2,Medarbejder!$R46,E$7=Medarbejder!$S$2,Medarbejder!$S46,E$7=Medarbejder!$T$2,Medarbejder!$T46,E$7=Medarbejder!$U$2,Medarbejder!$U46)</f>
        <v>0</v>
      </c>
      <c r="F52" s="89" cm="1">
        <f t="array" ref="F52">_xlfn.IFS(F$7=Medarbejder!$O$2,Medarbejder!$O46,F$7=Medarbejder!$P$2,Medarbejder!$P46,F$7=Medarbejder!$Q$2,Medarbejder!$Q46,F$7=Medarbejder!$R$2,Medarbejder!$R46,F$7=Medarbejder!$S$2,Medarbejder!$S46,F$7=Medarbejder!$T$2,Medarbejder!$T46,F$7=Medarbejder!$U$2,Medarbejder!$U46)</f>
        <v>0</v>
      </c>
      <c r="G52" s="89" cm="1">
        <f t="array" ref="G52">_xlfn.IFS(G$7=Medarbejder!$O$2,Medarbejder!$O46,G$7=Medarbejder!$P$2,Medarbejder!$P46,G$7=Medarbejder!$Q$2,Medarbejder!$Q46,G$7=Medarbejder!$R$2,Medarbejder!$R46,G$7=Medarbejder!$S$2,Medarbejder!$S46,G$7=Medarbejder!$T$2,Medarbejder!$T46,G$7=Medarbejder!$U$2,Medarbejder!$U46)</f>
        <v>0</v>
      </c>
      <c r="H52" s="89" cm="1">
        <f t="array" ref="H52">_xlfn.IFS(H$7=Medarbejder!$O$2,Medarbejder!$O46,H$7=Medarbejder!$P$2,Medarbejder!$P46,H$7=Medarbejder!$Q$2,Medarbejder!$Q46,H$7=Medarbejder!$R$2,Medarbejder!$R46,H$7=Medarbejder!$S$2,Medarbejder!$S46,H$7=Medarbejder!$T$2,Medarbejder!$T46,H$7=Medarbejder!$U$2,Medarbejder!$U46)</f>
        <v>0</v>
      </c>
      <c r="I52" s="89" cm="1">
        <f t="array" ref="I52">_xlfn.IFS(I$7=Medarbejder!$O$2,Medarbejder!$O46,I$7=Medarbejder!$P$2,Medarbejder!$P46,I$7=Medarbejder!$Q$2,Medarbejder!$Q46,I$7=Medarbejder!$R$2,Medarbejder!$R46,I$7=Medarbejder!$S$2,Medarbejder!$S46,I$7=Medarbejder!$T$2,Medarbejder!$T46,I$7=Medarbejder!$U$2,Medarbejder!$U46)</f>
        <v>0</v>
      </c>
      <c r="J52" s="89" cm="1">
        <f t="array" ref="J52">_xlfn.IFS(J$7=Medarbejder!$O$2,Medarbejder!$O46,J$7=Medarbejder!$P$2,Medarbejder!$P46,J$7=Medarbejder!$Q$2,Medarbejder!$Q46,J$7=Medarbejder!$R$2,Medarbejder!$R46,J$7=Medarbejder!$S$2,Medarbejder!$S46,J$7=Medarbejder!$T$2,Medarbejder!$T46,J$7=Medarbejder!$U$2,Medarbejder!$U46)</f>
        <v>0</v>
      </c>
      <c r="K52" s="89" cm="1">
        <f t="array" ref="K52">_xlfn.IFS(K$7=Medarbejder!$O$2,Medarbejder!$O46,K$7=Medarbejder!$P$2,Medarbejder!$P46,K$7=Medarbejder!$Q$2,Medarbejder!$Q46,K$7=Medarbejder!$R$2,Medarbejder!$R46,K$7=Medarbejder!$S$2,Medarbejder!$S46,K$7=Medarbejder!$T$2,Medarbejder!$T46,K$7=Medarbejder!$U$2,Medarbejder!$U46)</f>
        <v>0</v>
      </c>
      <c r="L52" s="89" cm="1">
        <f t="array" ref="L52">_xlfn.IFS(L$7=Medarbejder!$O$2,Medarbejder!$O46,L$7=Medarbejder!$P$2,Medarbejder!$P46,L$7=Medarbejder!$Q$2,Medarbejder!$Q46,L$7=Medarbejder!$R$2,Medarbejder!$R46,L$7=Medarbejder!$S$2,Medarbejder!$S46,L$7=Medarbejder!$T$2,Medarbejder!$T46,L$7=Medarbejder!$U$2,Medarbejder!$U46)</f>
        <v>0</v>
      </c>
      <c r="M52" s="89" cm="1">
        <f t="array" ref="M52">_xlfn.IFS(M$7=Medarbejder!$O$2,Medarbejder!$O46,M$7=Medarbejder!$P$2,Medarbejder!$P46,M$7=Medarbejder!$Q$2,Medarbejder!$Q46,M$7=Medarbejder!$R$2,Medarbejder!$R46,M$7=Medarbejder!$S$2,Medarbejder!$S46,M$7=Medarbejder!$T$2,Medarbejder!$T46,M$7=Medarbejder!$U$2,Medarbejder!$U46)</f>
        <v>0</v>
      </c>
      <c r="N52" s="89" cm="1">
        <f t="array" ref="N52">_xlfn.IFS(N$7=Medarbejder!$O$2,Medarbejder!$O46,N$7=Medarbejder!$P$2,Medarbejder!$P46,N$7=Medarbejder!$Q$2,Medarbejder!$Q46,N$7=Medarbejder!$R$2,Medarbejder!$R46,N$7=Medarbejder!$S$2,Medarbejder!$S46,N$7=Medarbejder!$T$2,Medarbejder!$T46,N$7=Medarbejder!$U$2,Medarbejder!$U46)</f>
        <v>0</v>
      </c>
      <c r="O52" s="89" cm="1">
        <f t="array" ref="O52">_xlfn.IFS(O$7=Medarbejder!$O$2,Medarbejder!$O46,O$7=Medarbejder!$P$2,Medarbejder!$P46,O$7=Medarbejder!$Q$2,Medarbejder!$Q46,O$7=Medarbejder!$R$2,Medarbejder!$R46,O$7=Medarbejder!$S$2,Medarbejder!$S46,O$7=Medarbejder!$T$2,Medarbejder!$T46,O$7=Medarbejder!$U$2,Medarbejder!$U46)</f>
        <v>0</v>
      </c>
      <c r="P52" s="89" cm="1">
        <f t="array" ref="P52">_xlfn.IFS(P$7=Medarbejder!$O$2,Medarbejder!$O46,P$7=Medarbejder!$P$2,Medarbejder!$P46,P$7=Medarbejder!$Q$2,Medarbejder!$Q46,P$7=Medarbejder!$R$2,Medarbejder!$R46,P$7=Medarbejder!$S$2,Medarbejder!$S46,P$7=Medarbejder!$T$2,Medarbejder!$T46,P$7=Medarbejder!$U$2,Medarbejder!$U46)</f>
        <v>0</v>
      </c>
      <c r="Q52" s="89" cm="1">
        <f t="array" ref="Q52">_xlfn.IFS(Q$7=Medarbejder!$O$2,Medarbejder!$O46,Q$7=Medarbejder!$P$2,Medarbejder!$P46,Q$7=Medarbejder!$Q$2,Medarbejder!$Q46,Q$7=Medarbejder!$R$2,Medarbejder!$R46,Q$7=Medarbejder!$S$2,Medarbejder!$S46,Q$7=Medarbejder!$T$2,Medarbejder!$T46,Q$7=Medarbejder!$U$2,Medarbejder!$U46)</f>
        <v>0</v>
      </c>
      <c r="R52" s="89" cm="1">
        <f t="array" ref="R52">_xlfn.IFS(R$7=Medarbejder!$O$2,Medarbejder!$O46,R$7=Medarbejder!$P$2,Medarbejder!$P46,R$7=Medarbejder!$Q$2,Medarbejder!$Q46,R$7=Medarbejder!$R$2,Medarbejder!$R46,R$7=Medarbejder!$S$2,Medarbejder!$S46,R$7=Medarbejder!$T$2,Medarbejder!$T46,R$7=Medarbejder!$U$2,Medarbejder!$U46)</f>
        <v>0</v>
      </c>
      <c r="S52" s="89" cm="1">
        <f t="array" ref="S52">_xlfn.IFS(S$7=Medarbejder!$O$2,Medarbejder!$O46,S$7=Medarbejder!$P$2,Medarbejder!$P46,S$7=Medarbejder!$Q$2,Medarbejder!$Q46,S$7=Medarbejder!$R$2,Medarbejder!$R46,S$7=Medarbejder!$S$2,Medarbejder!$S46,S$7=Medarbejder!$T$2,Medarbejder!$T46,S$7=Medarbejder!$U$2,Medarbejder!$U46)</f>
        <v>0</v>
      </c>
      <c r="T52" s="89" cm="1">
        <f t="array" ref="T52">_xlfn.IFS(T$7=Medarbejder!$O$2,Medarbejder!$O46,T$7=Medarbejder!$P$2,Medarbejder!$P46,T$7=Medarbejder!$Q$2,Medarbejder!$Q46,T$7=Medarbejder!$R$2,Medarbejder!$R46,T$7=Medarbejder!$S$2,Medarbejder!$S46,T$7=Medarbejder!$T$2,Medarbejder!$T46,T$7=Medarbejder!$U$2,Medarbejder!$U46)</f>
        <v>0</v>
      </c>
      <c r="U52" s="89" cm="1">
        <f t="array" ref="U52">_xlfn.IFS(U$7=Medarbejder!$O$2,Medarbejder!$O46,U$7=Medarbejder!$P$2,Medarbejder!$P46,U$7=Medarbejder!$Q$2,Medarbejder!$Q46,U$7=Medarbejder!$R$2,Medarbejder!$R46,U$7=Medarbejder!$S$2,Medarbejder!$S46,U$7=Medarbejder!$T$2,Medarbejder!$T46,U$7=Medarbejder!$U$2,Medarbejder!$U46)</f>
        <v>0</v>
      </c>
      <c r="V52" s="89" cm="1">
        <f t="array" ref="V52">_xlfn.IFS(V$7=Medarbejder!$O$2,Medarbejder!$O46,V$7=Medarbejder!$P$2,Medarbejder!$P46,V$7=Medarbejder!$Q$2,Medarbejder!$Q46,V$7=Medarbejder!$R$2,Medarbejder!$R46,V$7=Medarbejder!$S$2,Medarbejder!$S46,V$7=Medarbejder!$T$2,Medarbejder!$T46,V$7=Medarbejder!$U$2,Medarbejder!$U46)</f>
        <v>0</v>
      </c>
      <c r="W52" s="89" cm="1">
        <f t="array" ref="W52">_xlfn.IFS(W$7=Medarbejder!$O$2,Medarbejder!$O46,W$7=Medarbejder!$P$2,Medarbejder!$P46,W$7=Medarbejder!$Q$2,Medarbejder!$Q46,W$7=Medarbejder!$R$2,Medarbejder!$R46,W$7=Medarbejder!$S$2,Medarbejder!$S46,W$7=Medarbejder!$T$2,Medarbejder!$T46,W$7=Medarbejder!$U$2,Medarbejder!$U46)</f>
        <v>0</v>
      </c>
      <c r="X52" s="89" cm="1">
        <f t="array" ref="X52">_xlfn.IFS(X$7=Medarbejder!$O$2,Medarbejder!$O46,X$7=Medarbejder!$P$2,Medarbejder!$P46,X$7=Medarbejder!$Q$2,Medarbejder!$Q46,X$7=Medarbejder!$R$2,Medarbejder!$R46,X$7=Medarbejder!$S$2,Medarbejder!$S46,X$7=Medarbejder!$T$2,Medarbejder!$T46,X$7=Medarbejder!$U$2,Medarbejder!$U46)</f>
        <v>0</v>
      </c>
      <c r="Y52" s="89" cm="1">
        <f t="array" ref="Y52">_xlfn.IFS(Y$7=Medarbejder!$O$2,Medarbejder!$O46,Y$7=Medarbejder!$P$2,Medarbejder!$P46,Y$7=Medarbejder!$Q$2,Medarbejder!$Q46,Y$7=Medarbejder!$R$2,Medarbejder!$R46,Y$7=Medarbejder!$S$2,Medarbejder!$S46,Y$7=Medarbejder!$T$2,Medarbejder!$T46,Y$7=Medarbejder!$U$2,Medarbejder!$U46)</f>
        <v>0</v>
      </c>
      <c r="Z52" s="89" cm="1">
        <f t="array" ref="Z52">_xlfn.IFS(Z$7=Medarbejder!$O$2,Medarbejder!$O46,Z$7=Medarbejder!$P$2,Medarbejder!$P46,Z$7=Medarbejder!$Q$2,Medarbejder!$Q46,Z$7=Medarbejder!$R$2,Medarbejder!$R46,Z$7=Medarbejder!$S$2,Medarbejder!$S46,Z$7=Medarbejder!$T$2,Medarbejder!$T46,Z$7=Medarbejder!$U$2,Medarbejder!$U46)</f>
        <v>0</v>
      </c>
      <c r="AA52" s="89" cm="1">
        <f t="array" ref="AA52">_xlfn.IFS(AA$7=Medarbejder!$O$2,Medarbejder!$O46,AA$7=Medarbejder!$P$2,Medarbejder!$P46,AA$7=Medarbejder!$Q$2,Medarbejder!$Q46,AA$7=Medarbejder!$R$2,Medarbejder!$R46,AA$7=Medarbejder!$S$2,Medarbejder!$S46,AA$7=Medarbejder!$T$2,Medarbejder!$T46,AA$7=Medarbejder!$U$2,Medarbejder!$U46)</f>
        <v>0</v>
      </c>
      <c r="AB52" s="89" cm="1">
        <f t="array" ref="AB52">_xlfn.IFS(AB$7=Medarbejder!$O$2,Medarbejder!$O46,AB$7=Medarbejder!$P$2,Medarbejder!$P46,AB$7=Medarbejder!$Q$2,Medarbejder!$Q46,AB$7=Medarbejder!$R$2,Medarbejder!$R46,AB$7=Medarbejder!$S$2,Medarbejder!$S46,AB$7=Medarbejder!$T$2,Medarbejder!$T46,AB$7=Medarbejder!$U$2,Medarbejder!$U46)</f>
        <v>0</v>
      </c>
      <c r="AC52" s="89" cm="1">
        <f t="array" ref="AC52">_xlfn.IFS(AC$7=Medarbejder!$O$2,Medarbejder!$O46,AC$7=Medarbejder!$P$2,Medarbejder!$P46,AC$7=Medarbejder!$Q$2,Medarbejder!$Q46,AC$7=Medarbejder!$R$2,Medarbejder!$R46,AC$7=Medarbejder!$S$2,Medarbejder!$S46,AC$7=Medarbejder!$T$2,Medarbejder!$T46,AC$7=Medarbejder!$U$2,Medarbejder!$U46)</f>
        <v>0</v>
      </c>
      <c r="AD52" s="89" cm="1">
        <f t="array" ref="AD52">_xlfn.IFS(AD$7=Medarbejder!$O$2,Medarbejder!$O46,AD$7=Medarbejder!$P$2,Medarbejder!$P46,AD$7=Medarbejder!$Q$2,Medarbejder!$Q46,AD$7=Medarbejder!$R$2,Medarbejder!$R46,AD$7=Medarbejder!$S$2,Medarbejder!$S46,AD$7=Medarbejder!$T$2,Medarbejder!$T46,AD$7=Medarbejder!$U$2,Medarbejder!$U46)</f>
        <v>0</v>
      </c>
      <c r="AE52" s="89" cm="1">
        <f t="array" ref="AE52">_xlfn.IFS(AE$7=Medarbejder!$O$2,Medarbejder!$O46,AE$7=Medarbejder!$P$2,Medarbejder!$P46,AE$7=Medarbejder!$Q$2,Medarbejder!$Q46,AE$7=Medarbejder!$R$2,Medarbejder!$R46,AE$7=Medarbejder!$S$2,Medarbejder!$S46,AE$7=Medarbejder!$T$2,Medarbejder!$T46,AE$7=Medarbejder!$U$2,Medarbejder!$U46)</f>
        <v>0</v>
      </c>
      <c r="AF52" s="89" cm="1">
        <f t="array" ref="AF52">_xlfn.IFS(AF$7=Medarbejder!$O$2,Medarbejder!$O46,AF$7=Medarbejder!$P$2,Medarbejder!$P46,AF$7=Medarbejder!$Q$2,Medarbejder!$Q46,AF$7=Medarbejder!$R$2,Medarbejder!$R46,AF$7=Medarbejder!$S$2,Medarbejder!$S46,AF$7=Medarbejder!$T$2,Medarbejder!$T46,AF$7=Medarbejder!$U$2,Medarbejder!$U46)</f>
        <v>0</v>
      </c>
      <c r="AG52" s="89" cm="1">
        <f t="array" ref="AG52">_xlfn.IFS(AG$7=Medarbejder!$O$2,Medarbejder!$O46,AG$7=Medarbejder!$P$2,Medarbejder!$P46,AG$7=Medarbejder!$Q$2,Medarbejder!$Q46,AG$7=Medarbejder!$R$2,Medarbejder!$R46,AG$7=Medarbejder!$S$2,Medarbejder!$S46,AG$7=Medarbejder!$T$2,Medarbejder!$T46,AG$7=Medarbejder!$U$2,Medarbejder!$U46)</f>
        <v>0</v>
      </c>
      <c r="AH52" s="89" cm="1">
        <f t="array" ref="AH52">_xlfn.IFS(AH$7=Medarbejder!$O$2,Medarbejder!$O46,AH$7=Medarbejder!$P$2,Medarbejder!$P46,AH$7=Medarbejder!$Q$2,Medarbejder!$Q46,AH$7=Medarbejder!$R$2,Medarbejder!$R46,AH$7=Medarbejder!$S$2,Medarbejder!$S46,AH$7=Medarbejder!$T$2,Medarbejder!$T46,AH$7=Medarbejder!$U$2,Medarbejder!$U46)</f>
        <v>0</v>
      </c>
      <c r="AI52" s="5">
        <f t="shared" si="2"/>
        <v>0</v>
      </c>
      <c r="AJ52" s="90">
        <f>SUMIF($D$7:$AH$7,Medarbejder!$U$2,$D52:$AH52)</f>
        <v>0</v>
      </c>
      <c r="AK52" s="5">
        <f t="shared" si="3"/>
        <v>0</v>
      </c>
      <c r="AL52" s="5">
        <f t="shared" si="4"/>
        <v>0</v>
      </c>
      <c r="AM52" s="5">
        <f t="shared" si="5"/>
        <v>0</v>
      </c>
      <c r="AN52" s="5">
        <f t="shared" si="6"/>
        <v>0</v>
      </c>
      <c r="AO52" s="5">
        <f t="shared" si="7"/>
        <v>0</v>
      </c>
      <c r="AP52" s="5">
        <f t="shared" si="8"/>
        <v>0</v>
      </c>
      <c r="AQ52" s="54">
        <f>Medarbejder!F46</f>
        <v>0</v>
      </c>
      <c r="AR52" s="54">
        <f t="shared" si="9"/>
        <v>0</v>
      </c>
    </row>
    <row r="53" spans="1:44" ht="30" customHeight="1" x14ac:dyDescent="0.25">
      <c r="A53" s="25">
        <f>Medarbejder!$B47</f>
        <v>0</v>
      </c>
      <c r="B53" s="26">
        <f>Medarbejder!$A47</f>
        <v>0</v>
      </c>
      <c r="C53" s="25">
        <f>Medarbejder!$C47</f>
        <v>0</v>
      </c>
      <c r="D53" s="89" cm="1">
        <f t="array" ref="D53">_xlfn.IFS(D$7=Medarbejder!$O$2,Medarbejder!$O47,D$7=Medarbejder!$P$2,Medarbejder!$P47,D$7=Medarbejder!$Q$2,Medarbejder!$Q47,D$7=Medarbejder!$R$2,Medarbejder!$R47,D$7=Medarbejder!$S$2,Medarbejder!$S47,D$7=Medarbejder!$T$2,Medarbejder!$T47,D$7=Medarbejder!$U$2,Medarbejder!$U47)</f>
        <v>0</v>
      </c>
      <c r="E53" s="89" cm="1">
        <f t="array" ref="E53">_xlfn.IFS(E$7=Medarbejder!$O$2,Medarbejder!$O47,E$7=Medarbejder!$P$2,Medarbejder!$P47,E$7=Medarbejder!$Q$2,Medarbejder!$Q47,E$7=Medarbejder!$R$2,Medarbejder!$R47,E$7=Medarbejder!$S$2,Medarbejder!$S47,E$7=Medarbejder!$T$2,Medarbejder!$T47,E$7=Medarbejder!$U$2,Medarbejder!$U47)</f>
        <v>0</v>
      </c>
      <c r="F53" s="89" cm="1">
        <f t="array" ref="F53">_xlfn.IFS(F$7=Medarbejder!$O$2,Medarbejder!$O47,F$7=Medarbejder!$P$2,Medarbejder!$P47,F$7=Medarbejder!$Q$2,Medarbejder!$Q47,F$7=Medarbejder!$R$2,Medarbejder!$R47,F$7=Medarbejder!$S$2,Medarbejder!$S47,F$7=Medarbejder!$T$2,Medarbejder!$T47,F$7=Medarbejder!$U$2,Medarbejder!$U47)</f>
        <v>0</v>
      </c>
      <c r="G53" s="89" cm="1">
        <f t="array" ref="G53">_xlfn.IFS(G$7=Medarbejder!$O$2,Medarbejder!$O47,G$7=Medarbejder!$P$2,Medarbejder!$P47,G$7=Medarbejder!$Q$2,Medarbejder!$Q47,G$7=Medarbejder!$R$2,Medarbejder!$R47,G$7=Medarbejder!$S$2,Medarbejder!$S47,G$7=Medarbejder!$T$2,Medarbejder!$T47,G$7=Medarbejder!$U$2,Medarbejder!$U47)</f>
        <v>0</v>
      </c>
      <c r="H53" s="89" cm="1">
        <f t="array" ref="H53">_xlfn.IFS(H$7=Medarbejder!$O$2,Medarbejder!$O47,H$7=Medarbejder!$P$2,Medarbejder!$P47,H$7=Medarbejder!$Q$2,Medarbejder!$Q47,H$7=Medarbejder!$R$2,Medarbejder!$R47,H$7=Medarbejder!$S$2,Medarbejder!$S47,H$7=Medarbejder!$T$2,Medarbejder!$T47,H$7=Medarbejder!$U$2,Medarbejder!$U47)</f>
        <v>0</v>
      </c>
      <c r="I53" s="89" cm="1">
        <f t="array" ref="I53">_xlfn.IFS(I$7=Medarbejder!$O$2,Medarbejder!$O47,I$7=Medarbejder!$P$2,Medarbejder!$P47,I$7=Medarbejder!$Q$2,Medarbejder!$Q47,I$7=Medarbejder!$R$2,Medarbejder!$R47,I$7=Medarbejder!$S$2,Medarbejder!$S47,I$7=Medarbejder!$T$2,Medarbejder!$T47,I$7=Medarbejder!$U$2,Medarbejder!$U47)</f>
        <v>0</v>
      </c>
      <c r="J53" s="89" cm="1">
        <f t="array" ref="J53">_xlfn.IFS(J$7=Medarbejder!$O$2,Medarbejder!$O47,J$7=Medarbejder!$P$2,Medarbejder!$P47,J$7=Medarbejder!$Q$2,Medarbejder!$Q47,J$7=Medarbejder!$R$2,Medarbejder!$R47,J$7=Medarbejder!$S$2,Medarbejder!$S47,J$7=Medarbejder!$T$2,Medarbejder!$T47,J$7=Medarbejder!$U$2,Medarbejder!$U47)</f>
        <v>0</v>
      </c>
      <c r="K53" s="89" cm="1">
        <f t="array" ref="K53">_xlfn.IFS(K$7=Medarbejder!$O$2,Medarbejder!$O47,K$7=Medarbejder!$P$2,Medarbejder!$P47,K$7=Medarbejder!$Q$2,Medarbejder!$Q47,K$7=Medarbejder!$R$2,Medarbejder!$R47,K$7=Medarbejder!$S$2,Medarbejder!$S47,K$7=Medarbejder!$T$2,Medarbejder!$T47,K$7=Medarbejder!$U$2,Medarbejder!$U47)</f>
        <v>0</v>
      </c>
      <c r="L53" s="89" cm="1">
        <f t="array" ref="L53">_xlfn.IFS(L$7=Medarbejder!$O$2,Medarbejder!$O47,L$7=Medarbejder!$P$2,Medarbejder!$P47,L$7=Medarbejder!$Q$2,Medarbejder!$Q47,L$7=Medarbejder!$R$2,Medarbejder!$R47,L$7=Medarbejder!$S$2,Medarbejder!$S47,L$7=Medarbejder!$T$2,Medarbejder!$T47,L$7=Medarbejder!$U$2,Medarbejder!$U47)</f>
        <v>0</v>
      </c>
      <c r="M53" s="89" cm="1">
        <f t="array" ref="M53">_xlfn.IFS(M$7=Medarbejder!$O$2,Medarbejder!$O47,M$7=Medarbejder!$P$2,Medarbejder!$P47,M$7=Medarbejder!$Q$2,Medarbejder!$Q47,M$7=Medarbejder!$R$2,Medarbejder!$R47,M$7=Medarbejder!$S$2,Medarbejder!$S47,M$7=Medarbejder!$T$2,Medarbejder!$T47,M$7=Medarbejder!$U$2,Medarbejder!$U47)</f>
        <v>0</v>
      </c>
      <c r="N53" s="89" cm="1">
        <f t="array" ref="N53">_xlfn.IFS(N$7=Medarbejder!$O$2,Medarbejder!$O47,N$7=Medarbejder!$P$2,Medarbejder!$P47,N$7=Medarbejder!$Q$2,Medarbejder!$Q47,N$7=Medarbejder!$R$2,Medarbejder!$R47,N$7=Medarbejder!$S$2,Medarbejder!$S47,N$7=Medarbejder!$T$2,Medarbejder!$T47,N$7=Medarbejder!$U$2,Medarbejder!$U47)</f>
        <v>0</v>
      </c>
      <c r="O53" s="89" cm="1">
        <f t="array" ref="O53">_xlfn.IFS(O$7=Medarbejder!$O$2,Medarbejder!$O47,O$7=Medarbejder!$P$2,Medarbejder!$P47,O$7=Medarbejder!$Q$2,Medarbejder!$Q47,O$7=Medarbejder!$R$2,Medarbejder!$R47,O$7=Medarbejder!$S$2,Medarbejder!$S47,O$7=Medarbejder!$T$2,Medarbejder!$T47,O$7=Medarbejder!$U$2,Medarbejder!$U47)</f>
        <v>0</v>
      </c>
      <c r="P53" s="89" cm="1">
        <f t="array" ref="P53">_xlfn.IFS(P$7=Medarbejder!$O$2,Medarbejder!$O47,P$7=Medarbejder!$P$2,Medarbejder!$P47,P$7=Medarbejder!$Q$2,Medarbejder!$Q47,P$7=Medarbejder!$R$2,Medarbejder!$R47,P$7=Medarbejder!$S$2,Medarbejder!$S47,P$7=Medarbejder!$T$2,Medarbejder!$T47,P$7=Medarbejder!$U$2,Medarbejder!$U47)</f>
        <v>0</v>
      </c>
      <c r="Q53" s="89" cm="1">
        <f t="array" ref="Q53">_xlfn.IFS(Q$7=Medarbejder!$O$2,Medarbejder!$O47,Q$7=Medarbejder!$P$2,Medarbejder!$P47,Q$7=Medarbejder!$Q$2,Medarbejder!$Q47,Q$7=Medarbejder!$R$2,Medarbejder!$R47,Q$7=Medarbejder!$S$2,Medarbejder!$S47,Q$7=Medarbejder!$T$2,Medarbejder!$T47,Q$7=Medarbejder!$U$2,Medarbejder!$U47)</f>
        <v>0</v>
      </c>
      <c r="R53" s="89" cm="1">
        <f t="array" ref="R53">_xlfn.IFS(R$7=Medarbejder!$O$2,Medarbejder!$O47,R$7=Medarbejder!$P$2,Medarbejder!$P47,R$7=Medarbejder!$Q$2,Medarbejder!$Q47,R$7=Medarbejder!$R$2,Medarbejder!$R47,R$7=Medarbejder!$S$2,Medarbejder!$S47,R$7=Medarbejder!$T$2,Medarbejder!$T47,R$7=Medarbejder!$U$2,Medarbejder!$U47)</f>
        <v>0</v>
      </c>
      <c r="S53" s="89" cm="1">
        <f t="array" ref="S53">_xlfn.IFS(S$7=Medarbejder!$O$2,Medarbejder!$O47,S$7=Medarbejder!$P$2,Medarbejder!$P47,S$7=Medarbejder!$Q$2,Medarbejder!$Q47,S$7=Medarbejder!$R$2,Medarbejder!$R47,S$7=Medarbejder!$S$2,Medarbejder!$S47,S$7=Medarbejder!$T$2,Medarbejder!$T47,S$7=Medarbejder!$U$2,Medarbejder!$U47)</f>
        <v>0</v>
      </c>
      <c r="T53" s="89" cm="1">
        <f t="array" ref="T53">_xlfn.IFS(T$7=Medarbejder!$O$2,Medarbejder!$O47,T$7=Medarbejder!$P$2,Medarbejder!$P47,T$7=Medarbejder!$Q$2,Medarbejder!$Q47,T$7=Medarbejder!$R$2,Medarbejder!$R47,T$7=Medarbejder!$S$2,Medarbejder!$S47,T$7=Medarbejder!$T$2,Medarbejder!$T47,T$7=Medarbejder!$U$2,Medarbejder!$U47)</f>
        <v>0</v>
      </c>
      <c r="U53" s="89" cm="1">
        <f t="array" ref="U53">_xlfn.IFS(U$7=Medarbejder!$O$2,Medarbejder!$O47,U$7=Medarbejder!$P$2,Medarbejder!$P47,U$7=Medarbejder!$Q$2,Medarbejder!$Q47,U$7=Medarbejder!$R$2,Medarbejder!$R47,U$7=Medarbejder!$S$2,Medarbejder!$S47,U$7=Medarbejder!$T$2,Medarbejder!$T47,U$7=Medarbejder!$U$2,Medarbejder!$U47)</f>
        <v>0</v>
      </c>
      <c r="V53" s="89" cm="1">
        <f t="array" ref="V53">_xlfn.IFS(V$7=Medarbejder!$O$2,Medarbejder!$O47,V$7=Medarbejder!$P$2,Medarbejder!$P47,V$7=Medarbejder!$Q$2,Medarbejder!$Q47,V$7=Medarbejder!$R$2,Medarbejder!$R47,V$7=Medarbejder!$S$2,Medarbejder!$S47,V$7=Medarbejder!$T$2,Medarbejder!$T47,V$7=Medarbejder!$U$2,Medarbejder!$U47)</f>
        <v>0</v>
      </c>
      <c r="W53" s="89" cm="1">
        <f t="array" ref="W53">_xlfn.IFS(W$7=Medarbejder!$O$2,Medarbejder!$O47,W$7=Medarbejder!$P$2,Medarbejder!$P47,W$7=Medarbejder!$Q$2,Medarbejder!$Q47,W$7=Medarbejder!$R$2,Medarbejder!$R47,W$7=Medarbejder!$S$2,Medarbejder!$S47,W$7=Medarbejder!$T$2,Medarbejder!$T47,W$7=Medarbejder!$U$2,Medarbejder!$U47)</f>
        <v>0</v>
      </c>
      <c r="X53" s="89" cm="1">
        <f t="array" ref="X53">_xlfn.IFS(X$7=Medarbejder!$O$2,Medarbejder!$O47,X$7=Medarbejder!$P$2,Medarbejder!$P47,X$7=Medarbejder!$Q$2,Medarbejder!$Q47,X$7=Medarbejder!$R$2,Medarbejder!$R47,X$7=Medarbejder!$S$2,Medarbejder!$S47,X$7=Medarbejder!$T$2,Medarbejder!$T47,X$7=Medarbejder!$U$2,Medarbejder!$U47)</f>
        <v>0</v>
      </c>
      <c r="Y53" s="89" cm="1">
        <f t="array" ref="Y53">_xlfn.IFS(Y$7=Medarbejder!$O$2,Medarbejder!$O47,Y$7=Medarbejder!$P$2,Medarbejder!$P47,Y$7=Medarbejder!$Q$2,Medarbejder!$Q47,Y$7=Medarbejder!$R$2,Medarbejder!$R47,Y$7=Medarbejder!$S$2,Medarbejder!$S47,Y$7=Medarbejder!$T$2,Medarbejder!$T47,Y$7=Medarbejder!$U$2,Medarbejder!$U47)</f>
        <v>0</v>
      </c>
      <c r="Z53" s="89" cm="1">
        <f t="array" ref="Z53">_xlfn.IFS(Z$7=Medarbejder!$O$2,Medarbejder!$O47,Z$7=Medarbejder!$P$2,Medarbejder!$P47,Z$7=Medarbejder!$Q$2,Medarbejder!$Q47,Z$7=Medarbejder!$R$2,Medarbejder!$R47,Z$7=Medarbejder!$S$2,Medarbejder!$S47,Z$7=Medarbejder!$T$2,Medarbejder!$T47,Z$7=Medarbejder!$U$2,Medarbejder!$U47)</f>
        <v>0</v>
      </c>
      <c r="AA53" s="89" cm="1">
        <f t="array" ref="AA53">_xlfn.IFS(AA$7=Medarbejder!$O$2,Medarbejder!$O47,AA$7=Medarbejder!$P$2,Medarbejder!$P47,AA$7=Medarbejder!$Q$2,Medarbejder!$Q47,AA$7=Medarbejder!$R$2,Medarbejder!$R47,AA$7=Medarbejder!$S$2,Medarbejder!$S47,AA$7=Medarbejder!$T$2,Medarbejder!$T47,AA$7=Medarbejder!$U$2,Medarbejder!$U47)</f>
        <v>0</v>
      </c>
      <c r="AB53" s="89" cm="1">
        <f t="array" ref="AB53">_xlfn.IFS(AB$7=Medarbejder!$O$2,Medarbejder!$O47,AB$7=Medarbejder!$P$2,Medarbejder!$P47,AB$7=Medarbejder!$Q$2,Medarbejder!$Q47,AB$7=Medarbejder!$R$2,Medarbejder!$R47,AB$7=Medarbejder!$S$2,Medarbejder!$S47,AB$7=Medarbejder!$T$2,Medarbejder!$T47,AB$7=Medarbejder!$U$2,Medarbejder!$U47)</f>
        <v>0</v>
      </c>
      <c r="AC53" s="89" cm="1">
        <f t="array" ref="AC53">_xlfn.IFS(AC$7=Medarbejder!$O$2,Medarbejder!$O47,AC$7=Medarbejder!$P$2,Medarbejder!$P47,AC$7=Medarbejder!$Q$2,Medarbejder!$Q47,AC$7=Medarbejder!$R$2,Medarbejder!$R47,AC$7=Medarbejder!$S$2,Medarbejder!$S47,AC$7=Medarbejder!$T$2,Medarbejder!$T47,AC$7=Medarbejder!$U$2,Medarbejder!$U47)</f>
        <v>0</v>
      </c>
      <c r="AD53" s="89" cm="1">
        <f t="array" ref="AD53">_xlfn.IFS(AD$7=Medarbejder!$O$2,Medarbejder!$O47,AD$7=Medarbejder!$P$2,Medarbejder!$P47,AD$7=Medarbejder!$Q$2,Medarbejder!$Q47,AD$7=Medarbejder!$R$2,Medarbejder!$R47,AD$7=Medarbejder!$S$2,Medarbejder!$S47,AD$7=Medarbejder!$T$2,Medarbejder!$T47,AD$7=Medarbejder!$U$2,Medarbejder!$U47)</f>
        <v>0</v>
      </c>
      <c r="AE53" s="89" cm="1">
        <f t="array" ref="AE53">_xlfn.IFS(AE$7=Medarbejder!$O$2,Medarbejder!$O47,AE$7=Medarbejder!$P$2,Medarbejder!$P47,AE$7=Medarbejder!$Q$2,Medarbejder!$Q47,AE$7=Medarbejder!$R$2,Medarbejder!$R47,AE$7=Medarbejder!$S$2,Medarbejder!$S47,AE$7=Medarbejder!$T$2,Medarbejder!$T47,AE$7=Medarbejder!$U$2,Medarbejder!$U47)</f>
        <v>0</v>
      </c>
      <c r="AF53" s="89" cm="1">
        <f t="array" ref="AF53">_xlfn.IFS(AF$7=Medarbejder!$O$2,Medarbejder!$O47,AF$7=Medarbejder!$P$2,Medarbejder!$P47,AF$7=Medarbejder!$Q$2,Medarbejder!$Q47,AF$7=Medarbejder!$R$2,Medarbejder!$R47,AF$7=Medarbejder!$S$2,Medarbejder!$S47,AF$7=Medarbejder!$T$2,Medarbejder!$T47,AF$7=Medarbejder!$U$2,Medarbejder!$U47)</f>
        <v>0</v>
      </c>
      <c r="AG53" s="89" cm="1">
        <f t="array" ref="AG53">_xlfn.IFS(AG$7=Medarbejder!$O$2,Medarbejder!$O47,AG$7=Medarbejder!$P$2,Medarbejder!$P47,AG$7=Medarbejder!$Q$2,Medarbejder!$Q47,AG$7=Medarbejder!$R$2,Medarbejder!$R47,AG$7=Medarbejder!$S$2,Medarbejder!$S47,AG$7=Medarbejder!$T$2,Medarbejder!$T47,AG$7=Medarbejder!$U$2,Medarbejder!$U47)</f>
        <v>0</v>
      </c>
      <c r="AH53" s="89" cm="1">
        <f t="array" ref="AH53">_xlfn.IFS(AH$7=Medarbejder!$O$2,Medarbejder!$O47,AH$7=Medarbejder!$P$2,Medarbejder!$P47,AH$7=Medarbejder!$Q$2,Medarbejder!$Q47,AH$7=Medarbejder!$R$2,Medarbejder!$R47,AH$7=Medarbejder!$S$2,Medarbejder!$S47,AH$7=Medarbejder!$T$2,Medarbejder!$T47,AH$7=Medarbejder!$U$2,Medarbejder!$U47)</f>
        <v>0</v>
      </c>
      <c r="AI53" s="5">
        <f t="shared" si="2"/>
        <v>0</v>
      </c>
      <c r="AJ53" s="90">
        <f>SUMIF($D$7:$AH$7,Medarbejder!$U$2,$D53:$AH53)</f>
        <v>0</v>
      </c>
      <c r="AK53" s="5">
        <f t="shared" si="3"/>
        <v>0</v>
      </c>
      <c r="AL53" s="5">
        <f t="shared" si="4"/>
        <v>0</v>
      </c>
      <c r="AM53" s="5">
        <f t="shared" si="5"/>
        <v>0</v>
      </c>
      <c r="AN53" s="5">
        <f t="shared" si="6"/>
        <v>0</v>
      </c>
      <c r="AO53" s="5">
        <f t="shared" si="7"/>
        <v>0</v>
      </c>
      <c r="AP53" s="5">
        <f t="shared" si="8"/>
        <v>0</v>
      </c>
      <c r="AQ53" s="54">
        <f>Medarbejder!F47</f>
        <v>0</v>
      </c>
      <c r="AR53" s="54">
        <f t="shared" si="9"/>
        <v>0</v>
      </c>
    </row>
    <row r="54" spans="1:44" ht="30" customHeight="1" x14ac:dyDescent="0.25">
      <c r="A54" s="24">
        <f>Medarbejder!$B48</f>
        <v>0</v>
      </c>
      <c r="B54" s="27">
        <f>Medarbejder!$A48</f>
        <v>0</v>
      </c>
      <c r="C54" s="25">
        <f>Medarbejder!$C48</f>
        <v>0</v>
      </c>
      <c r="D54" s="89" cm="1">
        <f t="array" ref="D54">_xlfn.IFS(D$7=Medarbejder!$O$2,Medarbejder!$O48,D$7=Medarbejder!$P$2,Medarbejder!$P48,D$7=Medarbejder!$Q$2,Medarbejder!$Q48,D$7=Medarbejder!$R$2,Medarbejder!$R48,D$7=Medarbejder!$S$2,Medarbejder!$S48,D$7=Medarbejder!$T$2,Medarbejder!$T48,D$7=Medarbejder!$U$2,Medarbejder!$U48)</f>
        <v>0</v>
      </c>
      <c r="E54" s="89" cm="1">
        <f t="array" ref="E54">_xlfn.IFS(E$7=Medarbejder!$O$2,Medarbejder!$O48,E$7=Medarbejder!$P$2,Medarbejder!$P48,E$7=Medarbejder!$Q$2,Medarbejder!$Q48,E$7=Medarbejder!$R$2,Medarbejder!$R48,E$7=Medarbejder!$S$2,Medarbejder!$S48,E$7=Medarbejder!$T$2,Medarbejder!$T48,E$7=Medarbejder!$U$2,Medarbejder!$U48)</f>
        <v>0</v>
      </c>
      <c r="F54" s="89" cm="1">
        <f t="array" ref="F54">_xlfn.IFS(F$7=Medarbejder!$O$2,Medarbejder!$O48,F$7=Medarbejder!$P$2,Medarbejder!$P48,F$7=Medarbejder!$Q$2,Medarbejder!$Q48,F$7=Medarbejder!$R$2,Medarbejder!$R48,F$7=Medarbejder!$S$2,Medarbejder!$S48,F$7=Medarbejder!$T$2,Medarbejder!$T48,F$7=Medarbejder!$U$2,Medarbejder!$U48)</f>
        <v>0</v>
      </c>
      <c r="G54" s="89" cm="1">
        <f t="array" ref="G54">_xlfn.IFS(G$7=Medarbejder!$O$2,Medarbejder!$O48,G$7=Medarbejder!$P$2,Medarbejder!$P48,G$7=Medarbejder!$Q$2,Medarbejder!$Q48,G$7=Medarbejder!$R$2,Medarbejder!$R48,G$7=Medarbejder!$S$2,Medarbejder!$S48,G$7=Medarbejder!$T$2,Medarbejder!$T48,G$7=Medarbejder!$U$2,Medarbejder!$U48)</f>
        <v>0</v>
      </c>
      <c r="H54" s="89" cm="1">
        <f t="array" ref="H54">_xlfn.IFS(H$7=Medarbejder!$O$2,Medarbejder!$O48,H$7=Medarbejder!$P$2,Medarbejder!$P48,H$7=Medarbejder!$Q$2,Medarbejder!$Q48,H$7=Medarbejder!$R$2,Medarbejder!$R48,H$7=Medarbejder!$S$2,Medarbejder!$S48,H$7=Medarbejder!$T$2,Medarbejder!$T48,H$7=Medarbejder!$U$2,Medarbejder!$U48)</f>
        <v>0</v>
      </c>
      <c r="I54" s="89" cm="1">
        <f t="array" ref="I54">_xlfn.IFS(I$7=Medarbejder!$O$2,Medarbejder!$O48,I$7=Medarbejder!$P$2,Medarbejder!$P48,I$7=Medarbejder!$Q$2,Medarbejder!$Q48,I$7=Medarbejder!$R$2,Medarbejder!$R48,I$7=Medarbejder!$S$2,Medarbejder!$S48,I$7=Medarbejder!$T$2,Medarbejder!$T48,I$7=Medarbejder!$U$2,Medarbejder!$U48)</f>
        <v>0</v>
      </c>
      <c r="J54" s="89" cm="1">
        <f t="array" ref="J54">_xlfn.IFS(J$7=Medarbejder!$O$2,Medarbejder!$O48,J$7=Medarbejder!$P$2,Medarbejder!$P48,J$7=Medarbejder!$Q$2,Medarbejder!$Q48,J$7=Medarbejder!$R$2,Medarbejder!$R48,J$7=Medarbejder!$S$2,Medarbejder!$S48,J$7=Medarbejder!$T$2,Medarbejder!$T48,J$7=Medarbejder!$U$2,Medarbejder!$U48)</f>
        <v>0</v>
      </c>
      <c r="K54" s="89" cm="1">
        <f t="array" ref="K54">_xlfn.IFS(K$7=Medarbejder!$O$2,Medarbejder!$O48,K$7=Medarbejder!$P$2,Medarbejder!$P48,K$7=Medarbejder!$Q$2,Medarbejder!$Q48,K$7=Medarbejder!$R$2,Medarbejder!$R48,K$7=Medarbejder!$S$2,Medarbejder!$S48,K$7=Medarbejder!$T$2,Medarbejder!$T48,K$7=Medarbejder!$U$2,Medarbejder!$U48)</f>
        <v>0</v>
      </c>
      <c r="L54" s="89" cm="1">
        <f t="array" ref="L54">_xlfn.IFS(L$7=Medarbejder!$O$2,Medarbejder!$O48,L$7=Medarbejder!$P$2,Medarbejder!$P48,L$7=Medarbejder!$Q$2,Medarbejder!$Q48,L$7=Medarbejder!$R$2,Medarbejder!$R48,L$7=Medarbejder!$S$2,Medarbejder!$S48,L$7=Medarbejder!$T$2,Medarbejder!$T48,L$7=Medarbejder!$U$2,Medarbejder!$U48)</f>
        <v>0</v>
      </c>
      <c r="M54" s="89" cm="1">
        <f t="array" ref="M54">_xlfn.IFS(M$7=Medarbejder!$O$2,Medarbejder!$O48,M$7=Medarbejder!$P$2,Medarbejder!$P48,M$7=Medarbejder!$Q$2,Medarbejder!$Q48,M$7=Medarbejder!$R$2,Medarbejder!$R48,M$7=Medarbejder!$S$2,Medarbejder!$S48,M$7=Medarbejder!$T$2,Medarbejder!$T48,M$7=Medarbejder!$U$2,Medarbejder!$U48)</f>
        <v>0</v>
      </c>
      <c r="N54" s="89" cm="1">
        <f t="array" ref="N54">_xlfn.IFS(N$7=Medarbejder!$O$2,Medarbejder!$O48,N$7=Medarbejder!$P$2,Medarbejder!$P48,N$7=Medarbejder!$Q$2,Medarbejder!$Q48,N$7=Medarbejder!$R$2,Medarbejder!$R48,N$7=Medarbejder!$S$2,Medarbejder!$S48,N$7=Medarbejder!$T$2,Medarbejder!$T48,N$7=Medarbejder!$U$2,Medarbejder!$U48)</f>
        <v>0</v>
      </c>
      <c r="O54" s="89" cm="1">
        <f t="array" ref="O54">_xlfn.IFS(O$7=Medarbejder!$O$2,Medarbejder!$O48,O$7=Medarbejder!$P$2,Medarbejder!$P48,O$7=Medarbejder!$Q$2,Medarbejder!$Q48,O$7=Medarbejder!$R$2,Medarbejder!$R48,O$7=Medarbejder!$S$2,Medarbejder!$S48,O$7=Medarbejder!$T$2,Medarbejder!$T48,O$7=Medarbejder!$U$2,Medarbejder!$U48)</f>
        <v>0</v>
      </c>
      <c r="P54" s="89" cm="1">
        <f t="array" ref="P54">_xlfn.IFS(P$7=Medarbejder!$O$2,Medarbejder!$O48,P$7=Medarbejder!$P$2,Medarbejder!$P48,P$7=Medarbejder!$Q$2,Medarbejder!$Q48,P$7=Medarbejder!$R$2,Medarbejder!$R48,P$7=Medarbejder!$S$2,Medarbejder!$S48,P$7=Medarbejder!$T$2,Medarbejder!$T48,P$7=Medarbejder!$U$2,Medarbejder!$U48)</f>
        <v>0</v>
      </c>
      <c r="Q54" s="89" cm="1">
        <f t="array" ref="Q54">_xlfn.IFS(Q$7=Medarbejder!$O$2,Medarbejder!$O48,Q$7=Medarbejder!$P$2,Medarbejder!$P48,Q$7=Medarbejder!$Q$2,Medarbejder!$Q48,Q$7=Medarbejder!$R$2,Medarbejder!$R48,Q$7=Medarbejder!$S$2,Medarbejder!$S48,Q$7=Medarbejder!$T$2,Medarbejder!$T48,Q$7=Medarbejder!$U$2,Medarbejder!$U48)</f>
        <v>0</v>
      </c>
      <c r="R54" s="89" cm="1">
        <f t="array" ref="R54">_xlfn.IFS(R$7=Medarbejder!$O$2,Medarbejder!$O48,R$7=Medarbejder!$P$2,Medarbejder!$P48,R$7=Medarbejder!$Q$2,Medarbejder!$Q48,R$7=Medarbejder!$R$2,Medarbejder!$R48,R$7=Medarbejder!$S$2,Medarbejder!$S48,R$7=Medarbejder!$T$2,Medarbejder!$T48,R$7=Medarbejder!$U$2,Medarbejder!$U48)</f>
        <v>0</v>
      </c>
      <c r="S54" s="89" cm="1">
        <f t="array" ref="S54">_xlfn.IFS(S$7=Medarbejder!$O$2,Medarbejder!$O48,S$7=Medarbejder!$P$2,Medarbejder!$P48,S$7=Medarbejder!$Q$2,Medarbejder!$Q48,S$7=Medarbejder!$R$2,Medarbejder!$R48,S$7=Medarbejder!$S$2,Medarbejder!$S48,S$7=Medarbejder!$T$2,Medarbejder!$T48,S$7=Medarbejder!$U$2,Medarbejder!$U48)</f>
        <v>0</v>
      </c>
      <c r="T54" s="89" cm="1">
        <f t="array" ref="T54">_xlfn.IFS(T$7=Medarbejder!$O$2,Medarbejder!$O48,T$7=Medarbejder!$P$2,Medarbejder!$P48,T$7=Medarbejder!$Q$2,Medarbejder!$Q48,T$7=Medarbejder!$R$2,Medarbejder!$R48,T$7=Medarbejder!$S$2,Medarbejder!$S48,T$7=Medarbejder!$T$2,Medarbejder!$T48,T$7=Medarbejder!$U$2,Medarbejder!$U48)</f>
        <v>0</v>
      </c>
      <c r="U54" s="89" cm="1">
        <f t="array" ref="U54">_xlfn.IFS(U$7=Medarbejder!$O$2,Medarbejder!$O48,U$7=Medarbejder!$P$2,Medarbejder!$P48,U$7=Medarbejder!$Q$2,Medarbejder!$Q48,U$7=Medarbejder!$R$2,Medarbejder!$R48,U$7=Medarbejder!$S$2,Medarbejder!$S48,U$7=Medarbejder!$T$2,Medarbejder!$T48,U$7=Medarbejder!$U$2,Medarbejder!$U48)</f>
        <v>0</v>
      </c>
      <c r="V54" s="89" cm="1">
        <f t="array" ref="V54">_xlfn.IFS(V$7=Medarbejder!$O$2,Medarbejder!$O48,V$7=Medarbejder!$P$2,Medarbejder!$P48,V$7=Medarbejder!$Q$2,Medarbejder!$Q48,V$7=Medarbejder!$R$2,Medarbejder!$R48,V$7=Medarbejder!$S$2,Medarbejder!$S48,V$7=Medarbejder!$T$2,Medarbejder!$T48,V$7=Medarbejder!$U$2,Medarbejder!$U48)</f>
        <v>0</v>
      </c>
      <c r="W54" s="89" cm="1">
        <f t="array" ref="W54">_xlfn.IFS(W$7=Medarbejder!$O$2,Medarbejder!$O48,W$7=Medarbejder!$P$2,Medarbejder!$P48,W$7=Medarbejder!$Q$2,Medarbejder!$Q48,W$7=Medarbejder!$R$2,Medarbejder!$R48,W$7=Medarbejder!$S$2,Medarbejder!$S48,W$7=Medarbejder!$T$2,Medarbejder!$T48,W$7=Medarbejder!$U$2,Medarbejder!$U48)</f>
        <v>0</v>
      </c>
      <c r="X54" s="89" cm="1">
        <f t="array" ref="X54">_xlfn.IFS(X$7=Medarbejder!$O$2,Medarbejder!$O48,X$7=Medarbejder!$P$2,Medarbejder!$P48,X$7=Medarbejder!$Q$2,Medarbejder!$Q48,X$7=Medarbejder!$R$2,Medarbejder!$R48,X$7=Medarbejder!$S$2,Medarbejder!$S48,X$7=Medarbejder!$T$2,Medarbejder!$T48,X$7=Medarbejder!$U$2,Medarbejder!$U48)</f>
        <v>0</v>
      </c>
      <c r="Y54" s="89" cm="1">
        <f t="array" ref="Y54">_xlfn.IFS(Y$7=Medarbejder!$O$2,Medarbejder!$O48,Y$7=Medarbejder!$P$2,Medarbejder!$P48,Y$7=Medarbejder!$Q$2,Medarbejder!$Q48,Y$7=Medarbejder!$R$2,Medarbejder!$R48,Y$7=Medarbejder!$S$2,Medarbejder!$S48,Y$7=Medarbejder!$T$2,Medarbejder!$T48,Y$7=Medarbejder!$U$2,Medarbejder!$U48)</f>
        <v>0</v>
      </c>
      <c r="Z54" s="89" cm="1">
        <f t="array" ref="Z54">_xlfn.IFS(Z$7=Medarbejder!$O$2,Medarbejder!$O48,Z$7=Medarbejder!$P$2,Medarbejder!$P48,Z$7=Medarbejder!$Q$2,Medarbejder!$Q48,Z$7=Medarbejder!$R$2,Medarbejder!$R48,Z$7=Medarbejder!$S$2,Medarbejder!$S48,Z$7=Medarbejder!$T$2,Medarbejder!$T48,Z$7=Medarbejder!$U$2,Medarbejder!$U48)</f>
        <v>0</v>
      </c>
      <c r="AA54" s="89" cm="1">
        <f t="array" ref="AA54">_xlfn.IFS(AA$7=Medarbejder!$O$2,Medarbejder!$O48,AA$7=Medarbejder!$P$2,Medarbejder!$P48,AA$7=Medarbejder!$Q$2,Medarbejder!$Q48,AA$7=Medarbejder!$R$2,Medarbejder!$R48,AA$7=Medarbejder!$S$2,Medarbejder!$S48,AA$7=Medarbejder!$T$2,Medarbejder!$T48,AA$7=Medarbejder!$U$2,Medarbejder!$U48)</f>
        <v>0</v>
      </c>
      <c r="AB54" s="89" cm="1">
        <f t="array" ref="AB54">_xlfn.IFS(AB$7=Medarbejder!$O$2,Medarbejder!$O48,AB$7=Medarbejder!$P$2,Medarbejder!$P48,AB$7=Medarbejder!$Q$2,Medarbejder!$Q48,AB$7=Medarbejder!$R$2,Medarbejder!$R48,AB$7=Medarbejder!$S$2,Medarbejder!$S48,AB$7=Medarbejder!$T$2,Medarbejder!$T48,AB$7=Medarbejder!$U$2,Medarbejder!$U48)</f>
        <v>0</v>
      </c>
      <c r="AC54" s="89" cm="1">
        <f t="array" ref="AC54">_xlfn.IFS(AC$7=Medarbejder!$O$2,Medarbejder!$O48,AC$7=Medarbejder!$P$2,Medarbejder!$P48,AC$7=Medarbejder!$Q$2,Medarbejder!$Q48,AC$7=Medarbejder!$R$2,Medarbejder!$R48,AC$7=Medarbejder!$S$2,Medarbejder!$S48,AC$7=Medarbejder!$T$2,Medarbejder!$T48,AC$7=Medarbejder!$U$2,Medarbejder!$U48)</f>
        <v>0</v>
      </c>
      <c r="AD54" s="89" cm="1">
        <f t="array" ref="AD54">_xlfn.IFS(AD$7=Medarbejder!$O$2,Medarbejder!$O48,AD$7=Medarbejder!$P$2,Medarbejder!$P48,AD$7=Medarbejder!$Q$2,Medarbejder!$Q48,AD$7=Medarbejder!$R$2,Medarbejder!$R48,AD$7=Medarbejder!$S$2,Medarbejder!$S48,AD$7=Medarbejder!$T$2,Medarbejder!$T48,AD$7=Medarbejder!$U$2,Medarbejder!$U48)</f>
        <v>0</v>
      </c>
      <c r="AE54" s="89" cm="1">
        <f t="array" ref="AE54">_xlfn.IFS(AE$7=Medarbejder!$O$2,Medarbejder!$O48,AE$7=Medarbejder!$P$2,Medarbejder!$P48,AE$7=Medarbejder!$Q$2,Medarbejder!$Q48,AE$7=Medarbejder!$R$2,Medarbejder!$R48,AE$7=Medarbejder!$S$2,Medarbejder!$S48,AE$7=Medarbejder!$T$2,Medarbejder!$T48,AE$7=Medarbejder!$U$2,Medarbejder!$U48)</f>
        <v>0</v>
      </c>
      <c r="AF54" s="89" cm="1">
        <f t="array" ref="AF54">_xlfn.IFS(AF$7=Medarbejder!$O$2,Medarbejder!$O48,AF$7=Medarbejder!$P$2,Medarbejder!$P48,AF$7=Medarbejder!$Q$2,Medarbejder!$Q48,AF$7=Medarbejder!$R$2,Medarbejder!$R48,AF$7=Medarbejder!$S$2,Medarbejder!$S48,AF$7=Medarbejder!$T$2,Medarbejder!$T48,AF$7=Medarbejder!$U$2,Medarbejder!$U48)</f>
        <v>0</v>
      </c>
      <c r="AG54" s="89" cm="1">
        <f t="array" ref="AG54">_xlfn.IFS(AG$7=Medarbejder!$O$2,Medarbejder!$O48,AG$7=Medarbejder!$P$2,Medarbejder!$P48,AG$7=Medarbejder!$Q$2,Medarbejder!$Q48,AG$7=Medarbejder!$R$2,Medarbejder!$R48,AG$7=Medarbejder!$S$2,Medarbejder!$S48,AG$7=Medarbejder!$T$2,Medarbejder!$T48,AG$7=Medarbejder!$U$2,Medarbejder!$U48)</f>
        <v>0</v>
      </c>
      <c r="AH54" s="89" cm="1">
        <f t="array" ref="AH54">_xlfn.IFS(AH$7=Medarbejder!$O$2,Medarbejder!$O48,AH$7=Medarbejder!$P$2,Medarbejder!$P48,AH$7=Medarbejder!$Q$2,Medarbejder!$Q48,AH$7=Medarbejder!$R$2,Medarbejder!$R48,AH$7=Medarbejder!$S$2,Medarbejder!$S48,AH$7=Medarbejder!$T$2,Medarbejder!$T48,AH$7=Medarbejder!$U$2,Medarbejder!$U48)</f>
        <v>0</v>
      </c>
      <c r="AI54" s="5">
        <f t="shared" si="2"/>
        <v>0</v>
      </c>
      <c r="AJ54" s="90">
        <f>SUMIF($D$7:$AH$7,Medarbejder!$U$2,$D54:$AH54)</f>
        <v>0</v>
      </c>
      <c r="AK54" s="5">
        <f t="shared" si="3"/>
        <v>0</v>
      </c>
      <c r="AL54" s="5">
        <f t="shared" si="4"/>
        <v>0</v>
      </c>
      <c r="AM54" s="5">
        <f t="shared" si="5"/>
        <v>0</v>
      </c>
      <c r="AN54" s="5">
        <f t="shared" si="6"/>
        <v>0</v>
      </c>
      <c r="AO54" s="5">
        <f t="shared" si="7"/>
        <v>0</v>
      </c>
      <c r="AP54" s="5">
        <f t="shared" si="8"/>
        <v>0</v>
      </c>
      <c r="AQ54" s="54">
        <f>Medarbejder!F48</f>
        <v>0</v>
      </c>
      <c r="AR54" s="54">
        <f t="shared" si="9"/>
        <v>0</v>
      </c>
    </row>
    <row r="55" spans="1:44" ht="30" customHeight="1" x14ac:dyDescent="0.25">
      <c r="A55" s="25">
        <f>Medarbejder!$B49</f>
        <v>0</v>
      </c>
      <c r="B55" s="26">
        <f>Medarbejder!$A49</f>
        <v>0</v>
      </c>
      <c r="C55" s="25">
        <f>Medarbejder!$C49</f>
        <v>0</v>
      </c>
      <c r="D55" s="89" cm="1">
        <f t="array" ref="D55">_xlfn.IFS(D$7=Medarbejder!$O$2,Medarbejder!$O49,D$7=Medarbejder!$P$2,Medarbejder!$P49,D$7=Medarbejder!$Q$2,Medarbejder!$Q49,D$7=Medarbejder!$R$2,Medarbejder!$R49,D$7=Medarbejder!$S$2,Medarbejder!$S49,D$7=Medarbejder!$T$2,Medarbejder!$T49,D$7=Medarbejder!$U$2,Medarbejder!$U49)</f>
        <v>0</v>
      </c>
      <c r="E55" s="89" cm="1">
        <f t="array" ref="E55">_xlfn.IFS(E$7=Medarbejder!$O$2,Medarbejder!$O49,E$7=Medarbejder!$P$2,Medarbejder!$P49,E$7=Medarbejder!$Q$2,Medarbejder!$Q49,E$7=Medarbejder!$R$2,Medarbejder!$R49,E$7=Medarbejder!$S$2,Medarbejder!$S49,E$7=Medarbejder!$T$2,Medarbejder!$T49,E$7=Medarbejder!$U$2,Medarbejder!$U49)</f>
        <v>0</v>
      </c>
      <c r="F55" s="89" cm="1">
        <f t="array" ref="F55">_xlfn.IFS(F$7=Medarbejder!$O$2,Medarbejder!$O49,F$7=Medarbejder!$P$2,Medarbejder!$P49,F$7=Medarbejder!$Q$2,Medarbejder!$Q49,F$7=Medarbejder!$R$2,Medarbejder!$R49,F$7=Medarbejder!$S$2,Medarbejder!$S49,F$7=Medarbejder!$T$2,Medarbejder!$T49,F$7=Medarbejder!$U$2,Medarbejder!$U49)</f>
        <v>0</v>
      </c>
      <c r="G55" s="89" cm="1">
        <f t="array" ref="G55">_xlfn.IFS(G$7=Medarbejder!$O$2,Medarbejder!$O49,G$7=Medarbejder!$P$2,Medarbejder!$P49,G$7=Medarbejder!$Q$2,Medarbejder!$Q49,G$7=Medarbejder!$R$2,Medarbejder!$R49,G$7=Medarbejder!$S$2,Medarbejder!$S49,G$7=Medarbejder!$T$2,Medarbejder!$T49,G$7=Medarbejder!$U$2,Medarbejder!$U49)</f>
        <v>0</v>
      </c>
      <c r="H55" s="89" cm="1">
        <f t="array" ref="H55">_xlfn.IFS(H$7=Medarbejder!$O$2,Medarbejder!$O49,H$7=Medarbejder!$P$2,Medarbejder!$P49,H$7=Medarbejder!$Q$2,Medarbejder!$Q49,H$7=Medarbejder!$R$2,Medarbejder!$R49,H$7=Medarbejder!$S$2,Medarbejder!$S49,H$7=Medarbejder!$T$2,Medarbejder!$T49,H$7=Medarbejder!$U$2,Medarbejder!$U49)</f>
        <v>0</v>
      </c>
      <c r="I55" s="89" cm="1">
        <f t="array" ref="I55">_xlfn.IFS(I$7=Medarbejder!$O$2,Medarbejder!$O49,I$7=Medarbejder!$P$2,Medarbejder!$P49,I$7=Medarbejder!$Q$2,Medarbejder!$Q49,I$7=Medarbejder!$R$2,Medarbejder!$R49,I$7=Medarbejder!$S$2,Medarbejder!$S49,I$7=Medarbejder!$T$2,Medarbejder!$T49,I$7=Medarbejder!$U$2,Medarbejder!$U49)</f>
        <v>0</v>
      </c>
      <c r="J55" s="89" cm="1">
        <f t="array" ref="J55">_xlfn.IFS(J$7=Medarbejder!$O$2,Medarbejder!$O49,J$7=Medarbejder!$P$2,Medarbejder!$P49,J$7=Medarbejder!$Q$2,Medarbejder!$Q49,J$7=Medarbejder!$R$2,Medarbejder!$R49,J$7=Medarbejder!$S$2,Medarbejder!$S49,J$7=Medarbejder!$T$2,Medarbejder!$T49,J$7=Medarbejder!$U$2,Medarbejder!$U49)</f>
        <v>0</v>
      </c>
      <c r="K55" s="89" cm="1">
        <f t="array" ref="K55">_xlfn.IFS(K$7=Medarbejder!$O$2,Medarbejder!$O49,K$7=Medarbejder!$P$2,Medarbejder!$P49,K$7=Medarbejder!$Q$2,Medarbejder!$Q49,K$7=Medarbejder!$R$2,Medarbejder!$R49,K$7=Medarbejder!$S$2,Medarbejder!$S49,K$7=Medarbejder!$T$2,Medarbejder!$T49,K$7=Medarbejder!$U$2,Medarbejder!$U49)</f>
        <v>0</v>
      </c>
      <c r="L55" s="89" cm="1">
        <f t="array" ref="L55">_xlfn.IFS(L$7=Medarbejder!$O$2,Medarbejder!$O49,L$7=Medarbejder!$P$2,Medarbejder!$P49,L$7=Medarbejder!$Q$2,Medarbejder!$Q49,L$7=Medarbejder!$R$2,Medarbejder!$R49,L$7=Medarbejder!$S$2,Medarbejder!$S49,L$7=Medarbejder!$T$2,Medarbejder!$T49,L$7=Medarbejder!$U$2,Medarbejder!$U49)</f>
        <v>0</v>
      </c>
      <c r="M55" s="89" cm="1">
        <f t="array" ref="M55">_xlfn.IFS(M$7=Medarbejder!$O$2,Medarbejder!$O49,M$7=Medarbejder!$P$2,Medarbejder!$P49,M$7=Medarbejder!$Q$2,Medarbejder!$Q49,M$7=Medarbejder!$R$2,Medarbejder!$R49,M$7=Medarbejder!$S$2,Medarbejder!$S49,M$7=Medarbejder!$T$2,Medarbejder!$T49,M$7=Medarbejder!$U$2,Medarbejder!$U49)</f>
        <v>0</v>
      </c>
      <c r="N55" s="89" cm="1">
        <f t="array" ref="N55">_xlfn.IFS(N$7=Medarbejder!$O$2,Medarbejder!$O49,N$7=Medarbejder!$P$2,Medarbejder!$P49,N$7=Medarbejder!$Q$2,Medarbejder!$Q49,N$7=Medarbejder!$R$2,Medarbejder!$R49,N$7=Medarbejder!$S$2,Medarbejder!$S49,N$7=Medarbejder!$T$2,Medarbejder!$T49,N$7=Medarbejder!$U$2,Medarbejder!$U49)</f>
        <v>0</v>
      </c>
      <c r="O55" s="89" cm="1">
        <f t="array" ref="O55">_xlfn.IFS(O$7=Medarbejder!$O$2,Medarbejder!$O49,O$7=Medarbejder!$P$2,Medarbejder!$P49,O$7=Medarbejder!$Q$2,Medarbejder!$Q49,O$7=Medarbejder!$R$2,Medarbejder!$R49,O$7=Medarbejder!$S$2,Medarbejder!$S49,O$7=Medarbejder!$T$2,Medarbejder!$T49,O$7=Medarbejder!$U$2,Medarbejder!$U49)</f>
        <v>0</v>
      </c>
      <c r="P55" s="89" cm="1">
        <f t="array" ref="P55">_xlfn.IFS(P$7=Medarbejder!$O$2,Medarbejder!$O49,P$7=Medarbejder!$P$2,Medarbejder!$P49,P$7=Medarbejder!$Q$2,Medarbejder!$Q49,P$7=Medarbejder!$R$2,Medarbejder!$R49,P$7=Medarbejder!$S$2,Medarbejder!$S49,P$7=Medarbejder!$T$2,Medarbejder!$T49,P$7=Medarbejder!$U$2,Medarbejder!$U49)</f>
        <v>0</v>
      </c>
      <c r="Q55" s="89" cm="1">
        <f t="array" ref="Q55">_xlfn.IFS(Q$7=Medarbejder!$O$2,Medarbejder!$O49,Q$7=Medarbejder!$P$2,Medarbejder!$P49,Q$7=Medarbejder!$Q$2,Medarbejder!$Q49,Q$7=Medarbejder!$R$2,Medarbejder!$R49,Q$7=Medarbejder!$S$2,Medarbejder!$S49,Q$7=Medarbejder!$T$2,Medarbejder!$T49,Q$7=Medarbejder!$U$2,Medarbejder!$U49)</f>
        <v>0</v>
      </c>
      <c r="R55" s="89" cm="1">
        <f t="array" ref="R55">_xlfn.IFS(R$7=Medarbejder!$O$2,Medarbejder!$O49,R$7=Medarbejder!$P$2,Medarbejder!$P49,R$7=Medarbejder!$Q$2,Medarbejder!$Q49,R$7=Medarbejder!$R$2,Medarbejder!$R49,R$7=Medarbejder!$S$2,Medarbejder!$S49,R$7=Medarbejder!$T$2,Medarbejder!$T49,R$7=Medarbejder!$U$2,Medarbejder!$U49)</f>
        <v>0</v>
      </c>
      <c r="S55" s="89" cm="1">
        <f t="array" ref="S55">_xlfn.IFS(S$7=Medarbejder!$O$2,Medarbejder!$O49,S$7=Medarbejder!$P$2,Medarbejder!$P49,S$7=Medarbejder!$Q$2,Medarbejder!$Q49,S$7=Medarbejder!$R$2,Medarbejder!$R49,S$7=Medarbejder!$S$2,Medarbejder!$S49,S$7=Medarbejder!$T$2,Medarbejder!$T49,S$7=Medarbejder!$U$2,Medarbejder!$U49)</f>
        <v>0</v>
      </c>
      <c r="T55" s="89" cm="1">
        <f t="array" ref="T55">_xlfn.IFS(T$7=Medarbejder!$O$2,Medarbejder!$O49,T$7=Medarbejder!$P$2,Medarbejder!$P49,T$7=Medarbejder!$Q$2,Medarbejder!$Q49,T$7=Medarbejder!$R$2,Medarbejder!$R49,T$7=Medarbejder!$S$2,Medarbejder!$S49,T$7=Medarbejder!$T$2,Medarbejder!$T49,T$7=Medarbejder!$U$2,Medarbejder!$U49)</f>
        <v>0</v>
      </c>
      <c r="U55" s="89" cm="1">
        <f t="array" ref="U55">_xlfn.IFS(U$7=Medarbejder!$O$2,Medarbejder!$O49,U$7=Medarbejder!$P$2,Medarbejder!$P49,U$7=Medarbejder!$Q$2,Medarbejder!$Q49,U$7=Medarbejder!$R$2,Medarbejder!$R49,U$7=Medarbejder!$S$2,Medarbejder!$S49,U$7=Medarbejder!$T$2,Medarbejder!$T49,U$7=Medarbejder!$U$2,Medarbejder!$U49)</f>
        <v>0</v>
      </c>
      <c r="V55" s="89" cm="1">
        <f t="array" ref="V55">_xlfn.IFS(V$7=Medarbejder!$O$2,Medarbejder!$O49,V$7=Medarbejder!$P$2,Medarbejder!$P49,V$7=Medarbejder!$Q$2,Medarbejder!$Q49,V$7=Medarbejder!$R$2,Medarbejder!$R49,V$7=Medarbejder!$S$2,Medarbejder!$S49,V$7=Medarbejder!$T$2,Medarbejder!$T49,V$7=Medarbejder!$U$2,Medarbejder!$U49)</f>
        <v>0</v>
      </c>
      <c r="W55" s="89" cm="1">
        <f t="array" ref="W55">_xlfn.IFS(W$7=Medarbejder!$O$2,Medarbejder!$O49,W$7=Medarbejder!$P$2,Medarbejder!$P49,W$7=Medarbejder!$Q$2,Medarbejder!$Q49,W$7=Medarbejder!$R$2,Medarbejder!$R49,W$7=Medarbejder!$S$2,Medarbejder!$S49,W$7=Medarbejder!$T$2,Medarbejder!$T49,W$7=Medarbejder!$U$2,Medarbejder!$U49)</f>
        <v>0</v>
      </c>
      <c r="X55" s="89" cm="1">
        <f t="array" ref="X55">_xlfn.IFS(X$7=Medarbejder!$O$2,Medarbejder!$O49,X$7=Medarbejder!$P$2,Medarbejder!$P49,X$7=Medarbejder!$Q$2,Medarbejder!$Q49,X$7=Medarbejder!$R$2,Medarbejder!$R49,X$7=Medarbejder!$S$2,Medarbejder!$S49,X$7=Medarbejder!$T$2,Medarbejder!$T49,X$7=Medarbejder!$U$2,Medarbejder!$U49)</f>
        <v>0</v>
      </c>
      <c r="Y55" s="89" cm="1">
        <f t="array" ref="Y55">_xlfn.IFS(Y$7=Medarbejder!$O$2,Medarbejder!$O49,Y$7=Medarbejder!$P$2,Medarbejder!$P49,Y$7=Medarbejder!$Q$2,Medarbejder!$Q49,Y$7=Medarbejder!$R$2,Medarbejder!$R49,Y$7=Medarbejder!$S$2,Medarbejder!$S49,Y$7=Medarbejder!$T$2,Medarbejder!$T49,Y$7=Medarbejder!$U$2,Medarbejder!$U49)</f>
        <v>0</v>
      </c>
      <c r="Z55" s="89" cm="1">
        <f t="array" ref="Z55">_xlfn.IFS(Z$7=Medarbejder!$O$2,Medarbejder!$O49,Z$7=Medarbejder!$P$2,Medarbejder!$P49,Z$7=Medarbejder!$Q$2,Medarbejder!$Q49,Z$7=Medarbejder!$R$2,Medarbejder!$R49,Z$7=Medarbejder!$S$2,Medarbejder!$S49,Z$7=Medarbejder!$T$2,Medarbejder!$T49,Z$7=Medarbejder!$U$2,Medarbejder!$U49)</f>
        <v>0</v>
      </c>
      <c r="AA55" s="89" cm="1">
        <f t="array" ref="AA55">_xlfn.IFS(AA$7=Medarbejder!$O$2,Medarbejder!$O49,AA$7=Medarbejder!$P$2,Medarbejder!$P49,AA$7=Medarbejder!$Q$2,Medarbejder!$Q49,AA$7=Medarbejder!$R$2,Medarbejder!$R49,AA$7=Medarbejder!$S$2,Medarbejder!$S49,AA$7=Medarbejder!$T$2,Medarbejder!$T49,AA$7=Medarbejder!$U$2,Medarbejder!$U49)</f>
        <v>0</v>
      </c>
      <c r="AB55" s="89" cm="1">
        <f t="array" ref="AB55">_xlfn.IFS(AB$7=Medarbejder!$O$2,Medarbejder!$O49,AB$7=Medarbejder!$P$2,Medarbejder!$P49,AB$7=Medarbejder!$Q$2,Medarbejder!$Q49,AB$7=Medarbejder!$R$2,Medarbejder!$R49,AB$7=Medarbejder!$S$2,Medarbejder!$S49,AB$7=Medarbejder!$T$2,Medarbejder!$T49,AB$7=Medarbejder!$U$2,Medarbejder!$U49)</f>
        <v>0</v>
      </c>
      <c r="AC55" s="89" cm="1">
        <f t="array" ref="AC55">_xlfn.IFS(AC$7=Medarbejder!$O$2,Medarbejder!$O49,AC$7=Medarbejder!$P$2,Medarbejder!$P49,AC$7=Medarbejder!$Q$2,Medarbejder!$Q49,AC$7=Medarbejder!$R$2,Medarbejder!$R49,AC$7=Medarbejder!$S$2,Medarbejder!$S49,AC$7=Medarbejder!$T$2,Medarbejder!$T49,AC$7=Medarbejder!$U$2,Medarbejder!$U49)</f>
        <v>0</v>
      </c>
      <c r="AD55" s="89" cm="1">
        <f t="array" ref="AD55">_xlfn.IFS(AD$7=Medarbejder!$O$2,Medarbejder!$O49,AD$7=Medarbejder!$P$2,Medarbejder!$P49,AD$7=Medarbejder!$Q$2,Medarbejder!$Q49,AD$7=Medarbejder!$R$2,Medarbejder!$R49,AD$7=Medarbejder!$S$2,Medarbejder!$S49,AD$7=Medarbejder!$T$2,Medarbejder!$T49,AD$7=Medarbejder!$U$2,Medarbejder!$U49)</f>
        <v>0</v>
      </c>
      <c r="AE55" s="89" cm="1">
        <f t="array" ref="AE55">_xlfn.IFS(AE$7=Medarbejder!$O$2,Medarbejder!$O49,AE$7=Medarbejder!$P$2,Medarbejder!$P49,AE$7=Medarbejder!$Q$2,Medarbejder!$Q49,AE$7=Medarbejder!$R$2,Medarbejder!$R49,AE$7=Medarbejder!$S$2,Medarbejder!$S49,AE$7=Medarbejder!$T$2,Medarbejder!$T49,AE$7=Medarbejder!$U$2,Medarbejder!$U49)</f>
        <v>0</v>
      </c>
      <c r="AF55" s="89" cm="1">
        <f t="array" ref="AF55">_xlfn.IFS(AF$7=Medarbejder!$O$2,Medarbejder!$O49,AF$7=Medarbejder!$P$2,Medarbejder!$P49,AF$7=Medarbejder!$Q$2,Medarbejder!$Q49,AF$7=Medarbejder!$R$2,Medarbejder!$R49,AF$7=Medarbejder!$S$2,Medarbejder!$S49,AF$7=Medarbejder!$T$2,Medarbejder!$T49,AF$7=Medarbejder!$U$2,Medarbejder!$U49)</f>
        <v>0</v>
      </c>
      <c r="AG55" s="89" cm="1">
        <f t="array" ref="AG55">_xlfn.IFS(AG$7=Medarbejder!$O$2,Medarbejder!$O49,AG$7=Medarbejder!$P$2,Medarbejder!$P49,AG$7=Medarbejder!$Q$2,Medarbejder!$Q49,AG$7=Medarbejder!$R$2,Medarbejder!$R49,AG$7=Medarbejder!$S$2,Medarbejder!$S49,AG$7=Medarbejder!$T$2,Medarbejder!$T49,AG$7=Medarbejder!$U$2,Medarbejder!$U49)</f>
        <v>0</v>
      </c>
      <c r="AH55" s="89" cm="1">
        <f t="array" ref="AH55">_xlfn.IFS(AH$7=Medarbejder!$O$2,Medarbejder!$O49,AH$7=Medarbejder!$P$2,Medarbejder!$P49,AH$7=Medarbejder!$Q$2,Medarbejder!$Q49,AH$7=Medarbejder!$R$2,Medarbejder!$R49,AH$7=Medarbejder!$S$2,Medarbejder!$S49,AH$7=Medarbejder!$T$2,Medarbejder!$T49,AH$7=Medarbejder!$U$2,Medarbejder!$U49)</f>
        <v>0</v>
      </c>
      <c r="AI55" s="5">
        <f t="shared" si="2"/>
        <v>0</v>
      </c>
      <c r="AJ55" s="90">
        <f>SUMIF($D$7:$AH$7,Medarbejder!$U$2,$D55:$AH55)</f>
        <v>0</v>
      </c>
      <c r="AK55" s="5">
        <f t="shared" si="3"/>
        <v>0</v>
      </c>
      <c r="AL55" s="5">
        <f t="shared" si="4"/>
        <v>0</v>
      </c>
      <c r="AM55" s="5">
        <f t="shared" si="5"/>
        <v>0</v>
      </c>
      <c r="AN55" s="5">
        <f t="shared" si="6"/>
        <v>0</v>
      </c>
      <c r="AO55" s="5">
        <f t="shared" si="7"/>
        <v>0</v>
      </c>
      <c r="AP55" s="5">
        <f t="shared" si="8"/>
        <v>0</v>
      </c>
      <c r="AQ55" s="54">
        <f>Medarbejder!F49</f>
        <v>0</v>
      </c>
      <c r="AR55" s="54">
        <f t="shared" si="9"/>
        <v>0</v>
      </c>
    </row>
    <row r="56" spans="1:44" ht="30" customHeight="1" x14ac:dyDescent="0.25">
      <c r="A56" s="24">
        <f>Medarbejder!$B50</f>
        <v>0</v>
      </c>
      <c r="B56" s="27">
        <f>Medarbejder!$A50</f>
        <v>0</v>
      </c>
      <c r="C56" s="25">
        <f>Medarbejder!$C50</f>
        <v>0</v>
      </c>
      <c r="D56" s="89" cm="1">
        <f t="array" ref="D56">_xlfn.IFS(D$7=Medarbejder!$O$2,Medarbejder!$O50,D$7=Medarbejder!$P$2,Medarbejder!$P50,D$7=Medarbejder!$Q$2,Medarbejder!$Q50,D$7=Medarbejder!$R$2,Medarbejder!$R50,D$7=Medarbejder!$S$2,Medarbejder!$S50,D$7=Medarbejder!$T$2,Medarbejder!$T50,D$7=Medarbejder!$U$2,Medarbejder!$U50)</f>
        <v>0</v>
      </c>
      <c r="E56" s="89" cm="1">
        <f t="array" ref="E56">_xlfn.IFS(E$7=Medarbejder!$O$2,Medarbejder!$O50,E$7=Medarbejder!$P$2,Medarbejder!$P50,E$7=Medarbejder!$Q$2,Medarbejder!$Q50,E$7=Medarbejder!$R$2,Medarbejder!$R50,E$7=Medarbejder!$S$2,Medarbejder!$S50,E$7=Medarbejder!$T$2,Medarbejder!$T50,E$7=Medarbejder!$U$2,Medarbejder!$U50)</f>
        <v>0</v>
      </c>
      <c r="F56" s="89" cm="1">
        <f t="array" ref="F56">_xlfn.IFS(F$7=Medarbejder!$O$2,Medarbejder!$O50,F$7=Medarbejder!$P$2,Medarbejder!$P50,F$7=Medarbejder!$Q$2,Medarbejder!$Q50,F$7=Medarbejder!$R$2,Medarbejder!$R50,F$7=Medarbejder!$S$2,Medarbejder!$S50,F$7=Medarbejder!$T$2,Medarbejder!$T50,F$7=Medarbejder!$U$2,Medarbejder!$U50)</f>
        <v>0</v>
      </c>
      <c r="G56" s="89" cm="1">
        <f t="array" ref="G56">_xlfn.IFS(G$7=Medarbejder!$O$2,Medarbejder!$O50,G$7=Medarbejder!$P$2,Medarbejder!$P50,G$7=Medarbejder!$Q$2,Medarbejder!$Q50,G$7=Medarbejder!$R$2,Medarbejder!$R50,G$7=Medarbejder!$S$2,Medarbejder!$S50,G$7=Medarbejder!$T$2,Medarbejder!$T50,G$7=Medarbejder!$U$2,Medarbejder!$U50)</f>
        <v>0</v>
      </c>
      <c r="H56" s="89" cm="1">
        <f t="array" ref="H56">_xlfn.IFS(H$7=Medarbejder!$O$2,Medarbejder!$O50,H$7=Medarbejder!$P$2,Medarbejder!$P50,H$7=Medarbejder!$Q$2,Medarbejder!$Q50,H$7=Medarbejder!$R$2,Medarbejder!$R50,H$7=Medarbejder!$S$2,Medarbejder!$S50,H$7=Medarbejder!$T$2,Medarbejder!$T50,H$7=Medarbejder!$U$2,Medarbejder!$U50)</f>
        <v>0</v>
      </c>
      <c r="I56" s="89" cm="1">
        <f t="array" ref="I56">_xlfn.IFS(I$7=Medarbejder!$O$2,Medarbejder!$O50,I$7=Medarbejder!$P$2,Medarbejder!$P50,I$7=Medarbejder!$Q$2,Medarbejder!$Q50,I$7=Medarbejder!$R$2,Medarbejder!$R50,I$7=Medarbejder!$S$2,Medarbejder!$S50,I$7=Medarbejder!$T$2,Medarbejder!$T50,I$7=Medarbejder!$U$2,Medarbejder!$U50)</f>
        <v>0</v>
      </c>
      <c r="J56" s="89" cm="1">
        <f t="array" ref="J56">_xlfn.IFS(J$7=Medarbejder!$O$2,Medarbejder!$O50,J$7=Medarbejder!$P$2,Medarbejder!$P50,J$7=Medarbejder!$Q$2,Medarbejder!$Q50,J$7=Medarbejder!$R$2,Medarbejder!$R50,J$7=Medarbejder!$S$2,Medarbejder!$S50,J$7=Medarbejder!$T$2,Medarbejder!$T50,J$7=Medarbejder!$U$2,Medarbejder!$U50)</f>
        <v>0</v>
      </c>
      <c r="K56" s="89" cm="1">
        <f t="array" ref="K56">_xlfn.IFS(K$7=Medarbejder!$O$2,Medarbejder!$O50,K$7=Medarbejder!$P$2,Medarbejder!$P50,K$7=Medarbejder!$Q$2,Medarbejder!$Q50,K$7=Medarbejder!$R$2,Medarbejder!$R50,K$7=Medarbejder!$S$2,Medarbejder!$S50,K$7=Medarbejder!$T$2,Medarbejder!$T50,K$7=Medarbejder!$U$2,Medarbejder!$U50)</f>
        <v>0</v>
      </c>
      <c r="L56" s="89" cm="1">
        <f t="array" ref="L56">_xlfn.IFS(L$7=Medarbejder!$O$2,Medarbejder!$O50,L$7=Medarbejder!$P$2,Medarbejder!$P50,L$7=Medarbejder!$Q$2,Medarbejder!$Q50,L$7=Medarbejder!$R$2,Medarbejder!$R50,L$7=Medarbejder!$S$2,Medarbejder!$S50,L$7=Medarbejder!$T$2,Medarbejder!$T50,L$7=Medarbejder!$U$2,Medarbejder!$U50)</f>
        <v>0</v>
      </c>
      <c r="M56" s="89" cm="1">
        <f t="array" ref="M56">_xlfn.IFS(M$7=Medarbejder!$O$2,Medarbejder!$O50,M$7=Medarbejder!$P$2,Medarbejder!$P50,M$7=Medarbejder!$Q$2,Medarbejder!$Q50,M$7=Medarbejder!$R$2,Medarbejder!$R50,M$7=Medarbejder!$S$2,Medarbejder!$S50,M$7=Medarbejder!$T$2,Medarbejder!$T50,M$7=Medarbejder!$U$2,Medarbejder!$U50)</f>
        <v>0</v>
      </c>
      <c r="N56" s="89" cm="1">
        <f t="array" ref="N56">_xlfn.IFS(N$7=Medarbejder!$O$2,Medarbejder!$O50,N$7=Medarbejder!$P$2,Medarbejder!$P50,N$7=Medarbejder!$Q$2,Medarbejder!$Q50,N$7=Medarbejder!$R$2,Medarbejder!$R50,N$7=Medarbejder!$S$2,Medarbejder!$S50,N$7=Medarbejder!$T$2,Medarbejder!$T50,N$7=Medarbejder!$U$2,Medarbejder!$U50)</f>
        <v>0</v>
      </c>
      <c r="O56" s="89" cm="1">
        <f t="array" ref="O56">_xlfn.IFS(O$7=Medarbejder!$O$2,Medarbejder!$O50,O$7=Medarbejder!$P$2,Medarbejder!$P50,O$7=Medarbejder!$Q$2,Medarbejder!$Q50,O$7=Medarbejder!$R$2,Medarbejder!$R50,O$7=Medarbejder!$S$2,Medarbejder!$S50,O$7=Medarbejder!$T$2,Medarbejder!$T50,O$7=Medarbejder!$U$2,Medarbejder!$U50)</f>
        <v>0</v>
      </c>
      <c r="P56" s="89" cm="1">
        <f t="array" ref="P56">_xlfn.IFS(P$7=Medarbejder!$O$2,Medarbejder!$O50,P$7=Medarbejder!$P$2,Medarbejder!$P50,P$7=Medarbejder!$Q$2,Medarbejder!$Q50,P$7=Medarbejder!$R$2,Medarbejder!$R50,P$7=Medarbejder!$S$2,Medarbejder!$S50,P$7=Medarbejder!$T$2,Medarbejder!$T50,P$7=Medarbejder!$U$2,Medarbejder!$U50)</f>
        <v>0</v>
      </c>
      <c r="Q56" s="89" cm="1">
        <f t="array" ref="Q56">_xlfn.IFS(Q$7=Medarbejder!$O$2,Medarbejder!$O50,Q$7=Medarbejder!$P$2,Medarbejder!$P50,Q$7=Medarbejder!$Q$2,Medarbejder!$Q50,Q$7=Medarbejder!$R$2,Medarbejder!$R50,Q$7=Medarbejder!$S$2,Medarbejder!$S50,Q$7=Medarbejder!$T$2,Medarbejder!$T50,Q$7=Medarbejder!$U$2,Medarbejder!$U50)</f>
        <v>0</v>
      </c>
      <c r="R56" s="89" cm="1">
        <f t="array" ref="R56">_xlfn.IFS(R$7=Medarbejder!$O$2,Medarbejder!$O50,R$7=Medarbejder!$P$2,Medarbejder!$P50,R$7=Medarbejder!$Q$2,Medarbejder!$Q50,R$7=Medarbejder!$R$2,Medarbejder!$R50,R$7=Medarbejder!$S$2,Medarbejder!$S50,R$7=Medarbejder!$T$2,Medarbejder!$T50,R$7=Medarbejder!$U$2,Medarbejder!$U50)</f>
        <v>0</v>
      </c>
      <c r="S56" s="89" cm="1">
        <f t="array" ref="S56">_xlfn.IFS(S$7=Medarbejder!$O$2,Medarbejder!$O50,S$7=Medarbejder!$P$2,Medarbejder!$P50,S$7=Medarbejder!$Q$2,Medarbejder!$Q50,S$7=Medarbejder!$R$2,Medarbejder!$R50,S$7=Medarbejder!$S$2,Medarbejder!$S50,S$7=Medarbejder!$T$2,Medarbejder!$T50,S$7=Medarbejder!$U$2,Medarbejder!$U50)</f>
        <v>0</v>
      </c>
      <c r="T56" s="89" cm="1">
        <f t="array" ref="T56">_xlfn.IFS(T$7=Medarbejder!$O$2,Medarbejder!$O50,T$7=Medarbejder!$P$2,Medarbejder!$P50,T$7=Medarbejder!$Q$2,Medarbejder!$Q50,T$7=Medarbejder!$R$2,Medarbejder!$R50,T$7=Medarbejder!$S$2,Medarbejder!$S50,T$7=Medarbejder!$T$2,Medarbejder!$T50,T$7=Medarbejder!$U$2,Medarbejder!$U50)</f>
        <v>0</v>
      </c>
      <c r="U56" s="89" cm="1">
        <f t="array" ref="U56">_xlfn.IFS(U$7=Medarbejder!$O$2,Medarbejder!$O50,U$7=Medarbejder!$P$2,Medarbejder!$P50,U$7=Medarbejder!$Q$2,Medarbejder!$Q50,U$7=Medarbejder!$R$2,Medarbejder!$R50,U$7=Medarbejder!$S$2,Medarbejder!$S50,U$7=Medarbejder!$T$2,Medarbejder!$T50,U$7=Medarbejder!$U$2,Medarbejder!$U50)</f>
        <v>0</v>
      </c>
      <c r="V56" s="89" cm="1">
        <f t="array" ref="V56">_xlfn.IFS(V$7=Medarbejder!$O$2,Medarbejder!$O50,V$7=Medarbejder!$P$2,Medarbejder!$P50,V$7=Medarbejder!$Q$2,Medarbejder!$Q50,V$7=Medarbejder!$R$2,Medarbejder!$R50,V$7=Medarbejder!$S$2,Medarbejder!$S50,V$7=Medarbejder!$T$2,Medarbejder!$T50,V$7=Medarbejder!$U$2,Medarbejder!$U50)</f>
        <v>0</v>
      </c>
      <c r="W56" s="89" cm="1">
        <f t="array" ref="W56">_xlfn.IFS(W$7=Medarbejder!$O$2,Medarbejder!$O50,W$7=Medarbejder!$P$2,Medarbejder!$P50,W$7=Medarbejder!$Q$2,Medarbejder!$Q50,W$7=Medarbejder!$R$2,Medarbejder!$R50,W$7=Medarbejder!$S$2,Medarbejder!$S50,W$7=Medarbejder!$T$2,Medarbejder!$T50,W$7=Medarbejder!$U$2,Medarbejder!$U50)</f>
        <v>0</v>
      </c>
      <c r="X56" s="89" cm="1">
        <f t="array" ref="X56">_xlfn.IFS(X$7=Medarbejder!$O$2,Medarbejder!$O50,X$7=Medarbejder!$P$2,Medarbejder!$P50,X$7=Medarbejder!$Q$2,Medarbejder!$Q50,X$7=Medarbejder!$R$2,Medarbejder!$R50,X$7=Medarbejder!$S$2,Medarbejder!$S50,X$7=Medarbejder!$T$2,Medarbejder!$T50,X$7=Medarbejder!$U$2,Medarbejder!$U50)</f>
        <v>0</v>
      </c>
      <c r="Y56" s="89" cm="1">
        <f t="array" ref="Y56">_xlfn.IFS(Y$7=Medarbejder!$O$2,Medarbejder!$O50,Y$7=Medarbejder!$P$2,Medarbejder!$P50,Y$7=Medarbejder!$Q$2,Medarbejder!$Q50,Y$7=Medarbejder!$R$2,Medarbejder!$R50,Y$7=Medarbejder!$S$2,Medarbejder!$S50,Y$7=Medarbejder!$T$2,Medarbejder!$T50,Y$7=Medarbejder!$U$2,Medarbejder!$U50)</f>
        <v>0</v>
      </c>
      <c r="Z56" s="89" cm="1">
        <f t="array" ref="Z56">_xlfn.IFS(Z$7=Medarbejder!$O$2,Medarbejder!$O50,Z$7=Medarbejder!$P$2,Medarbejder!$P50,Z$7=Medarbejder!$Q$2,Medarbejder!$Q50,Z$7=Medarbejder!$R$2,Medarbejder!$R50,Z$7=Medarbejder!$S$2,Medarbejder!$S50,Z$7=Medarbejder!$T$2,Medarbejder!$T50,Z$7=Medarbejder!$U$2,Medarbejder!$U50)</f>
        <v>0</v>
      </c>
      <c r="AA56" s="89" cm="1">
        <f t="array" ref="AA56">_xlfn.IFS(AA$7=Medarbejder!$O$2,Medarbejder!$O50,AA$7=Medarbejder!$P$2,Medarbejder!$P50,AA$7=Medarbejder!$Q$2,Medarbejder!$Q50,AA$7=Medarbejder!$R$2,Medarbejder!$R50,AA$7=Medarbejder!$S$2,Medarbejder!$S50,AA$7=Medarbejder!$T$2,Medarbejder!$T50,AA$7=Medarbejder!$U$2,Medarbejder!$U50)</f>
        <v>0</v>
      </c>
      <c r="AB56" s="89" cm="1">
        <f t="array" ref="AB56">_xlfn.IFS(AB$7=Medarbejder!$O$2,Medarbejder!$O50,AB$7=Medarbejder!$P$2,Medarbejder!$P50,AB$7=Medarbejder!$Q$2,Medarbejder!$Q50,AB$7=Medarbejder!$R$2,Medarbejder!$R50,AB$7=Medarbejder!$S$2,Medarbejder!$S50,AB$7=Medarbejder!$T$2,Medarbejder!$T50,AB$7=Medarbejder!$U$2,Medarbejder!$U50)</f>
        <v>0</v>
      </c>
      <c r="AC56" s="89" cm="1">
        <f t="array" ref="AC56">_xlfn.IFS(AC$7=Medarbejder!$O$2,Medarbejder!$O50,AC$7=Medarbejder!$P$2,Medarbejder!$P50,AC$7=Medarbejder!$Q$2,Medarbejder!$Q50,AC$7=Medarbejder!$R$2,Medarbejder!$R50,AC$7=Medarbejder!$S$2,Medarbejder!$S50,AC$7=Medarbejder!$T$2,Medarbejder!$T50,AC$7=Medarbejder!$U$2,Medarbejder!$U50)</f>
        <v>0</v>
      </c>
      <c r="AD56" s="89" cm="1">
        <f t="array" ref="AD56">_xlfn.IFS(AD$7=Medarbejder!$O$2,Medarbejder!$O50,AD$7=Medarbejder!$P$2,Medarbejder!$P50,AD$7=Medarbejder!$Q$2,Medarbejder!$Q50,AD$7=Medarbejder!$R$2,Medarbejder!$R50,AD$7=Medarbejder!$S$2,Medarbejder!$S50,AD$7=Medarbejder!$T$2,Medarbejder!$T50,AD$7=Medarbejder!$U$2,Medarbejder!$U50)</f>
        <v>0</v>
      </c>
      <c r="AE56" s="89" cm="1">
        <f t="array" ref="AE56">_xlfn.IFS(AE$7=Medarbejder!$O$2,Medarbejder!$O50,AE$7=Medarbejder!$P$2,Medarbejder!$P50,AE$7=Medarbejder!$Q$2,Medarbejder!$Q50,AE$7=Medarbejder!$R$2,Medarbejder!$R50,AE$7=Medarbejder!$S$2,Medarbejder!$S50,AE$7=Medarbejder!$T$2,Medarbejder!$T50,AE$7=Medarbejder!$U$2,Medarbejder!$U50)</f>
        <v>0</v>
      </c>
      <c r="AF56" s="89" cm="1">
        <f t="array" ref="AF56">_xlfn.IFS(AF$7=Medarbejder!$O$2,Medarbejder!$O50,AF$7=Medarbejder!$P$2,Medarbejder!$P50,AF$7=Medarbejder!$Q$2,Medarbejder!$Q50,AF$7=Medarbejder!$R$2,Medarbejder!$R50,AF$7=Medarbejder!$S$2,Medarbejder!$S50,AF$7=Medarbejder!$T$2,Medarbejder!$T50,AF$7=Medarbejder!$U$2,Medarbejder!$U50)</f>
        <v>0</v>
      </c>
      <c r="AG56" s="89" cm="1">
        <f t="array" ref="AG56">_xlfn.IFS(AG$7=Medarbejder!$O$2,Medarbejder!$O50,AG$7=Medarbejder!$P$2,Medarbejder!$P50,AG$7=Medarbejder!$Q$2,Medarbejder!$Q50,AG$7=Medarbejder!$R$2,Medarbejder!$R50,AG$7=Medarbejder!$S$2,Medarbejder!$S50,AG$7=Medarbejder!$T$2,Medarbejder!$T50,AG$7=Medarbejder!$U$2,Medarbejder!$U50)</f>
        <v>0</v>
      </c>
      <c r="AH56" s="89" cm="1">
        <f t="array" ref="AH56">_xlfn.IFS(AH$7=Medarbejder!$O$2,Medarbejder!$O50,AH$7=Medarbejder!$P$2,Medarbejder!$P50,AH$7=Medarbejder!$Q$2,Medarbejder!$Q50,AH$7=Medarbejder!$R$2,Medarbejder!$R50,AH$7=Medarbejder!$S$2,Medarbejder!$S50,AH$7=Medarbejder!$T$2,Medarbejder!$T50,AH$7=Medarbejder!$U$2,Medarbejder!$U50)</f>
        <v>0</v>
      </c>
      <c r="AI56" s="5">
        <f t="shared" si="2"/>
        <v>0</v>
      </c>
      <c r="AJ56" s="90">
        <f>SUMIF($D$7:$AH$7,Medarbejder!$U$2,$D56:$AH56)</f>
        <v>0</v>
      </c>
      <c r="AK56" s="5">
        <f t="shared" si="3"/>
        <v>0</v>
      </c>
      <c r="AL56" s="5">
        <f t="shared" si="4"/>
        <v>0</v>
      </c>
      <c r="AM56" s="5">
        <f t="shared" si="5"/>
        <v>0</v>
      </c>
      <c r="AN56" s="5">
        <f t="shared" si="6"/>
        <v>0</v>
      </c>
      <c r="AO56" s="5">
        <f t="shared" si="7"/>
        <v>0</v>
      </c>
      <c r="AP56" s="5">
        <f t="shared" si="8"/>
        <v>0</v>
      </c>
      <c r="AQ56" s="54">
        <f>Medarbejder!F50</f>
        <v>0</v>
      </c>
      <c r="AR56" s="54">
        <f t="shared" si="9"/>
        <v>0</v>
      </c>
    </row>
    <row r="57" spans="1:44" ht="30" customHeight="1" x14ac:dyDescent="0.25">
      <c r="A57" s="25">
        <f>Medarbejder!$B51</f>
        <v>0</v>
      </c>
      <c r="B57" s="26">
        <f>Medarbejder!$A51</f>
        <v>0</v>
      </c>
      <c r="C57" s="25">
        <f>Medarbejder!$C51</f>
        <v>0</v>
      </c>
      <c r="D57" s="89" cm="1">
        <f t="array" ref="D57">_xlfn.IFS(D$7=Medarbejder!$O$2,Medarbejder!$O51,D$7=Medarbejder!$P$2,Medarbejder!$P51,D$7=Medarbejder!$Q$2,Medarbejder!$Q51,D$7=Medarbejder!$R$2,Medarbejder!$R51,D$7=Medarbejder!$S$2,Medarbejder!$S51,D$7=Medarbejder!$T$2,Medarbejder!$T51,D$7=Medarbejder!$U$2,Medarbejder!$U51)</f>
        <v>0</v>
      </c>
      <c r="E57" s="89" cm="1">
        <f t="array" ref="E57">_xlfn.IFS(E$7=Medarbejder!$O$2,Medarbejder!$O51,E$7=Medarbejder!$P$2,Medarbejder!$P51,E$7=Medarbejder!$Q$2,Medarbejder!$Q51,E$7=Medarbejder!$R$2,Medarbejder!$R51,E$7=Medarbejder!$S$2,Medarbejder!$S51,E$7=Medarbejder!$T$2,Medarbejder!$T51,E$7=Medarbejder!$U$2,Medarbejder!$U51)</f>
        <v>0</v>
      </c>
      <c r="F57" s="89" cm="1">
        <f t="array" ref="F57">_xlfn.IFS(F$7=Medarbejder!$O$2,Medarbejder!$O51,F$7=Medarbejder!$P$2,Medarbejder!$P51,F$7=Medarbejder!$Q$2,Medarbejder!$Q51,F$7=Medarbejder!$R$2,Medarbejder!$R51,F$7=Medarbejder!$S$2,Medarbejder!$S51,F$7=Medarbejder!$T$2,Medarbejder!$T51,F$7=Medarbejder!$U$2,Medarbejder!$U51)</f>
        <v>0</v>
      </c>
      <c r="G57" s="89" cm="1">
        <f t="array" ref="G57">_xlfn.IFS(G$7=Medarbejder!$O$2,Medarbejder!$O51,G$7=Medarbejder!$P$2,Medarbejder!$P51,G$7=Medarbejder!$Q$2,Medarbejder!$Q51,G$7=Medarbejder!$R$2,Medarbejder!$R51,G$7=Medarbejder!$S$2,Medarbejder!$S51,G$7=Medarbejder!$T$2,Medarbejder!$T51,G$7=Medarbejder!$U$2,Medarbejder!$U51)</f>
        <v>0</v>
      </c>
      <c r="H57" s="89" cm="1">
        <f t="array" ref="H57">_xlfn.IFS(H$7=Medarbejder!$O$2,Medarbejder!$O51,H$7=Medarbejder!$P$2,Medarbejder!$P51,H$7=Medarbejder!$Q$2,Medarbejder!$Q51,H$7=Medarbejder!$R$2,Medarbejder!$R51,H$7=Medarbejder!$S$2,Medarbejder!$S51,H$7=Medarbejder!$T$2,Medarbejder!$T51,H$7=Medarbejder!$U$2,Medarbejder!$U51)</f>
        <v>0</v>
      </c>
      <c r="I57" s="89" cm="1">
        <f t="array" ref="I57">_xlfn.IFS(I$7=Medarbejder!$O$2,Medarbejder!$O51,I$7=Medarbejder!$P$2,Medarbejder!$P51,I$7=Medarbejder!$Q$2,Medarbejder!$Q51,I$7=Medarbejder!$R$2,Medarbejder!$R51,I$7=Medarbejder!$S$2,Medarbejder!$S51,I$7=Medarbejder!$T$2,Medarbejder!$T51,I$7=Medarbejder!$U$2,Medarbejder!$U51)</f>
        <v>0</v>
      </c>
      <c r="J57" s="89" cm="1">
        <f t="array" ref="J57">_xlfn.IFS(J$7=Medarbejder!$O$2,Medarbejder!$O51,J$7=Medarbejder!$P$2,Medarbejder!$P51,J$7=Medarbejder!$Q$2,Medarbejder!$Q51,J$7=Medarbejder!$R$2,Medarbejder!$R51,J$7=Medarbejder!$S$2,Medarbejder!$S51,J$7=Medarbejder!$T$2,Medarbejder!$T51,J$7=Medarbejder!$U$2,Medarbejder!$U51)</f>
        <v>0</v>
      </c>
      <c r="K57" s="89" cm="1">
        <f t="array" ref="K57">_xlfn.IFS(K$7=Medarbejder!$O$2,Medarbejder!$O51,K$7=Medarbejder!$P$2,Medarbejder!$P51,K$7=Medarbejder!$Q$2,Medarbejder!$Q51,K$7=Medarbejder!$R$2,Medarbejder!$R51,K$7=Medarbejder!$S$2,Medarbejder!$S51,K$7=Medarbejder!$T$2,Medarbejder!$T51,K$7=Medarbejder!$U$2,Medarbejder!$U51)</f>
        <v>0</v>
      </c>
      <c r="L57" s="89" cm="1">
        <f t="array" ref="L57">_xlfn.IFS(L$7=Medarbejder!$O$2,Medarbejder!$O51,L$7=Medarbejder!$P$2,Medarbejder!$P51,L$7=Medarbejder!$Q$2,Medarbejder!$Q51,L$7=Medarbejder!$R$2,Medarbejder!$R51,L$7=Medarbejder!$S$2,Medarbejder!$S51,L$7=Medarbejder!$T$2,Medarbejder!$T51,L$7=Medarbejder!$U$2,Medarbejder!$U51)</f>
        <v>0</v>
      </c>
      <c r="M57" s="89" cm="1">
        <f t="array" ref="M57">_xlfn.IFS(M$7=Medarbejder!$O$2,Medarbejder!$O51,M$7=Medarbejder!$P$2,Medarbejder!$P51,M$7=Medarbejder!$Q$2,Medarbejder!$Q51,M$7=Medarbejder!$R$2,Medarbejder!$R51,M$7=Medarbejder!$S$2,Medarbejder!$S51,M$7=Medarbejder!$T$2,Medarbejder!$T51,M$7=Medarbejder!$U$2,Medarbejder!$U51)</f>
        <v>0</v>
      </c>
      <c r="N57" s="89" cm="1">
        <f t="array" ref="N57">_xlfn.IFS(N$7=Medarbejder!$O$2,Medarbejder!$O51,N$7=Medarbejder!$P$2,Medarbejder!$P51,N$7=Medarbejder!$Q$2,Medarbejder!$Q51,N$7=Medarbejder!$R$2,Medarbejder!$R51,N$7=Medarbejder!$S$2,Medarbejder!$S51,N$7=Medarbejder!$T$2,Medarbejder!$T51,N$7=Medarbejder!$U$2,Medarbejder!$U51)</f>
        <v>0</v>
      </c>
      <c r="O57" s="89" cm="1">
        <f t="array" ref="O57">_xlfn.IFS(O$7=Medarbejder!$O$2,Medarbejder!$O51,O$7=Medarbejder!$P$2,Medarbejder!$P51,O$7=Medarbejder!$Q$2,Medarbejder!$Q51,O$7=Medarbejder!$R$2,Medarbejder!$R51,O$7=Medarbejder!$S$2,Medarbejder!$S51,O$7=Medarbejder!$T$2,Medarbejder!$T51,O$7=Medarbejder!$U$2,Medarbejder!$U51)</f>
        <v>0</v>
      </c>
      <c r="P57" s="89" cm="1">
        <f t="array" ref="P57">_xlfn.IFS(P$7=Medarbejder!$O$2,Medarbejder!$O51,P$7=Medarbejder!$P$2,Medarbejder!$P51,P$7=Medarbejder!$Q$2,Medarbejder!$Q51,P$7=Medarbejder!$R$2,Medarbejder!$R51,P$7=Medarbejder!$S$2,Medarbejder!$S51,P$7=Medarbejder!$T$2,Medarbejder!$T51,P$7=Medarbejder!$U$2,Medarbejder!$U51)</f>
        <v>0</v>
      </c>
      <c r="Q57" s="89" cm="1">
        <f t="array" ref="Q57">_xlfn.IFS(Q$7=Medarbejder!$O$2,Medarbejder!$O51,Q$7=Medarbejder!$P$2,Medarbejder!$P51,Q$7=Medarbejder!$Q$2,Medarbejder!$Q51,Q$7=Medarbejder!$R$2,Medarbejder!$R51,Q$7=Medarbejder!$S$2,Medarbejder!$S51,Q$7=Medarbejder!$T$2,Medarbejder!$T51,Q$7=Medarbejder!$U$2,Medarbejder!$U51)</f>
        <v>0</v>
      </c>
      <c r="R57" s="89" cm="1">
        <f t="array" ref="R57">_xlfn.IFS(R$7=Medarbejder!$O$2,Medarbejder!$O51,R$7=Medarbejder!$P$2,Medarbejder!$P51,R$7=Medarbejder!$Q$2,Medarbejder!$Q51,R$7=Medarbejder!$R$2,Medarbejder!$R51,R$7=Medarbejder!$S$2,Medarbejder!$S51,R$7=Medarbejder!$T$2,Medarbejder!$T51,R$7=Medarbejder!$U$2,Medarbejder!$U51)</f>
        <v>0</v>
      </c>
      <c r="S57" s="89" cm="1">
        <f t="array" ref="S57">_xlfn.IFS(S$7=Medarbejder!$O$2,Medarbejder!$O51,S$7=Medarbejder!$P$2,Medarbejder!$P51,S$7=Medarbejder!$Q$2,Medarbejder!$Q51,S$7=Medarbejder!$R$2,Medarbejder!$R51,S$7=Medarbejder!$S$2,Medarbejder!$S51,S$7=Medarbejder!$T$2,Medarbejder!$T51,S$7=Medarbejder!$U$2,Medarbejder!$U51)</f>
        <v>0</v>
      </c>
      <c r="T57" s="89" cm="1">
        <f t="array" ref="T57">_xlfn.IFS(T$7=Medarbejder!$O$2,Medarbejder!$O51,T$7=Medarbejder!$P$2,Medarbejder!$P51,T$7=Medarbejder!$Q$2,Medarbejder!$Q51,T$7=Medarbejder!$R$2,Medarbejder!$R51,T$7=Medarbejder!$S$2,Medarbejder!$S51,T$7=Medarbejder!$T$2,Medarbejder!$T51,T$7=Medarbejder!$U$2,Medarbejder!$U51)</f>
        <v>0</v>
      </c>
      <c r="U57" s="89" cm="1">
        <f t="array" ref="U57">_xlfn.IFS(U$7=Medarbejder!$O$2,Medarbejder!$O51,U$7=Medarbejder!$P$2,Medarbejder!$P51,U$7=Medarbejder!$Q$2,Medarbejder!$Q51,U$7=Medarbejder!$R$2,Medarbejder!$R51,U$7=Medarbejder!$S$2,Medarbejder!$S51,U$7=Medarbejder!$T$2,Medarbejder!$T51,U$7=Medarbejder!$U$2,Medarbejder!$U51)</f>
        <v>0</v>
      </c>
      <c r="V57" s="89" cm="1">
        <f t="array" ref="V57">_xlfn.IFS(V$7=Medarbejder!$O$2,Medarbejder!$O51,V$7=Medarbejder!$P$2,Medarbejder!$P51,V$7=Medarbejder!$Q$2,Medarbejder!$Q51,V$7=Medarbejder!$R$2,Medarbejder!$R51,V$7=Medarbejder!$S$2,Medarbejder!$S51,V$7=Medarbejder!$T$2,Medarbejder!$T51,V$7=Medarbejder!$U$2,Medarbejder!$U51)</f>
        <v>0</v>
      </c>
      <c r="W57" s="89" cm="1">
        <f t="array" ref="W57">_xlfn.IFS(W$7=Medarbejder!$O$2,Medarbejder!$O51,W$7=Medarbejder!$P$2,Medarbejder!$P51,W$7=Medarbejder!$Q$2,Medarbejder!$Q51,W$7=Medarbejder!$R$2,Medarbejder!$R51,W$7=Medarbejder!$S$2,Medarbejder!$S51,W$7=Medarbejder!$T$2,Medarbejder!$T51,W$7=Medarbejder!$U$2,Medarbejder!$U51)</f>
        <v>0</v>
      </c>
      <c r="X57" s="89" cm="1">
        <f t="array" ref="X57">_xlfn.IFS(X$7=Medarbejder!$O$2,Medarbejder!$O51,X$7=Medarbejder!$P$2,Medarbejder!$P51,X$7=Medarbejder!$Q$2,Medarbejder!$Q51,X$7=Medarbejder!$R$2,Medarbejder!$R51,X$7=Medarbejder!$S$2,Medarbejder!$S51,X$7=Medarbejder!$T$2,Medarbejder!$T51,X$7=Medarbejder!$U$2,Medarbejder!$U51)</f>
        <v>0</v>
      </c>
      <c r="Y57" s="89" cm="1">
        <f t="array" ref="Y57">_xlfn.IFS(Y$7=Medarbejder!$O$2,Medarbejder!$O51,Y$7=Medarbejder!$P$2,Medarbejder!$P51,Y$7=Medarbejder!$Q$2,Medarbejder!$Q51,Y$7=Medarbejder!$R$2,Medarbejder!$R51,Y$7=Medarbejder!$S$2,Medarbejder!$S51,Y$7=Medarbejder!$T$2,Medarbejder!$T51,Y$7=Medarbejder!$U$2,Medarbejder!$U51)</f>
        <v>0</v>
      </c>
      <c r="Z57" s="89" cm="1">
        <f t="array" ref="Z57">_xlfn.IFS(Z$7=Medarbejder!$O$2,Medarbejder!$O51,Z$7=Medarbejder!$P$2,Medarbejder!$P51,Z$7=Medarbejder!$Q$2,Medarbejder!$Q51,Z$7=Medarbejder!$R$2,Medarbejder!$R51,Z$7=Medarbejder!$S$2,Medarbejder!$S51,Z$7=Medarbejder!$T$2,Medarbejder!$T51,Z$7=Medarbejder!$U$2,Medarbejder!$U51)</f>
        <v>0</v>
      </c>
      <c r="AA57" s="89" cm="1">
        <f t="array" ref="AA57">_xlfn.IFS(AA$7=Medarbejder!$O$2,Medarbejder!$O51,AA$7=Medarbejder!$P$2,Medarbejder!$P51,AA$7=Medarbejder!$Q$2,Medarbejder!$Q51,AA$7=Medarbejder!$R$2,Medarbejder!$R51,AA$7=Medarbejder!$S$2,Medarbejder!$S51,AA$7=Medarbejder!$T$2,Medarbejder!$T51,AA$7=Medarbejder!$U$2,Medarbejder!$U51)</f>
        <v>0</v>
      </c>
      <c r="AB57" s="89" cm="1">
        <f t="array" ref="AB57">_xlfn.IFS(AB$7=Medarbejder!$O$2,Medarbejder!$O51,AB$7=Medarbejder!$P$2,Medarbejder!$P51,AB$7=Medarbejder!$Q$2,Medarbejder!$Q51,AB$7=Medarbejder!$R$2,Medarbejder!$R51,AB$7=Medarbejder!$S$2,Medarbejder!$S51,AB$7=Medarbejder!$T$2,Medarbejder!$T51,AB$7=Medarbejder!$U$2,Medarbejder!$U51)</f>
        <v>0</v>
      </c>
      <c r="AC57" s="89" cm="1">
        <f t="array" ref="AC57">_xlfn.IFS(AC$7=Medarbejder!$O$2,Medarbejder!$O51,AC$7=Medarbejder!$P$2,Medarbejder!$P51,AC$7=Medarbejder!$Q$2,Medarbejder!$Q51,AC$7=Medarbejder!$R$2,Medarbejder!$R51,AC$7=Medarbejder!$S$2,Medarbejder!$S51,AC$7=Medarbejder!$T$2,Medarbejder!$T51,AC$7=Medarbejder!$U$2,Medarbejder!$U51)</f>
        <v>0</v>
      </c>
      <c r="AD57" s="89" cm="1">
        <f t="array" ref="AD57">_xlfn.IFS(AD$7=Medarbejder!$O$2,Medarbejder!$O51,AD$7=Medarbejder!$P$2,Medarbejder!$P51,AD$7=Medarbejder!$Q$2,Medarbejder!$Q51,AD$7=Medarbejder!$R$2,Medarbejder!$R51,AD$7=Medarbejder!$S$2,Medarbejder!$S51,AD$7=Medarbejder!$T$2,Medarbejder!$T51,AD$7=Medarbejder!$U$2,Medarbejder!$U51)</f>
        <v>0</v>
      </c>
      <c r="AE57" s="89" cm="1">
        <f t="array" ref="AE57">_xlfn.IFS(AE$7=Medarbejder!$O$2,Medarbejder!$O51,AE$7=Medarbejder!$P$2,Medarbejder!$P51,AE$7=Medarbejder!$Q$2,Medarbejder!$Q51,AE$7=Medarbejder!$R$2,Medarbejder!$R51,AE$7=Medarbejder!$S$2,Medarbejder!$S51,AE$7=Medarbejder!$T$2,Medarbejder!$T51,AE$7=Medarbejder!$U$2,Medarbejder!$U51)</f>
        <v>0</v>
      </c>
      <c r="AF57" s="89" cm="1">
        <f t="array" ref="AF57">_xlfn.IFS(AF$7=Medarbejder!$O$2,Medarbejder!$O51,AF$7=Medarbejder!$P$2,Medarbejder!$P51,AF$7=Medarbejder!$Q$2,Medarbejder!$Q51,AF$7=Medarbejder!$R$2,Medarbejder!$R51,AF$7=Medarbejder!$S$2,Medarbejder!$S51,AF$7=Medarbejder!$T$2,Medarbejder!$T51,AF$7=Medarbejder!$U$2,Medarbejder!$U51)</f>
        <v>0</v>
      </c>
      <c r="AG57" s="89" cm="1">
        <f t="array" ref="AG57">_xlfn.IFS(AG$7=Medarbejder!$O$2,Medarbejder!$O51,AG$7=Medarbejder!$P$2,Medarbejder!$P51,AG$7=Medarbejder!$Q$2,Medarbejder!$Q51,AG$7=Medarbejder!$R$2,Medarbejder!$R51,AG$7=Medarbejder!$S$2,Medarbejder!$S51,AG$7=Medarbejder!$T$2,Medarbejder!$T51,AG$7=Medarbejder!$U$2,Medarbejder!$U51)</f>
        <v>0</v>
      </c>
      <c r="AH57" s="89" cm="1">
        <f t="array" ref="AH57">_xlfn.IFS(AH$7=Medarbejder!$O$2,Medarbejder!$O51,AH$7=Medarbejder!$P$2,Medarbejder!$P51,AH$7=Medarbejder!$Q$2,Medarbejder!$Q51,AH$7=Medarbejder!$R$2,Medarbejder!$R51,AH$7=Medarbejder!$S$2,Medarbejder!$S51,AH$7=Medarbejder!$T$2,Medarbejder!$T51,AH$7=Medarbejder!$U$2,Medarbejder!$U51)</f>
        <v>0</v>
      </c>
      <c r="AI57" s="5">
        <f t="shared" si="2"/>
        <v>0</v>
      </c>
      <c r="AJ57" s="90">
        <f>SUMIF($D$7:$AH$7,Medarbejder!$U$2,$D57:$AH57)</f>
        <v>0</v>
      </c>
      <c r="AK57" s="5">
        <f t="shared" si="3"/>
        <v>0</v>
      </c>
      <c r="AL57" s="5">
        <f t="shared" si="4"/>
        <v>0</v>
      </c>
      <c r="AM57" s="5">
        <f t="shared" si="5"/>
        <v>0</v>
      </c>
      <c r="AN57" s="5">
        <f t="shared" si="6"/>
        <v>0</v>
      </c>
      <c r="AO57" s="5">
        <f t="shared" si="7"/>
        <v>0</v>
      </c>
      <c r="AP57" s="5">
        <f t="shared" si="8"/>
        <v>0</v>
      </c>
      <c r="AQ57" s="54">
        <f>Medarbejder!F51</f>
        <v>0</v>
      </c>
      <c r="AR57" s="54">
        <f t="shared" si="9"/>
        <v>0</v>
      </c>
    </row>
    <row r="58" spans="1:44" ht="30" customHeight="1" x14ac:dyDescent="0.25">
      <c r="A58" s="24">
        <f>Medarbejder!$B52</f>
        <v>0</v>
      </c>
      <c r="B58" s="27">
        <f>Medarbejder!$A52</f>
        <v>0</v>
      </c>
      <c r="C58" s="25">
        <f>Medarbejder!$C52</f>
        <v>0</v>
      </c>
      <c r="D58" s="89" cm="1">
        <f t="array" ref="D58">_xlfn.IFS(D$7=Medarbejder!$O$2,Medarbejder!$O52,D$7=Medarbejder!$P$2,Medarbejder!$P52,D$7=Medarbejder!$Q$2,Medarbejder!$Q52,D$7=Medarbejder!$R$2,Medarbejder!$R52,D$7=Medarbejder!$S$2,Medarbejder!$S52,D$7=Medarbejder!$T$2,Medarbejder!$T52,D$7=Medarbejder!$U$2,Medarbejder!$U52)</f>
        <v>0</v>
      </c>
      <c r="E58" s="89" cm="1">
        <f t="array" ref="E58">_xlfn.IFS(E$7=Medarbejder!$O$2,Medarbejder!$O52,E$7=Medarbejder!$P$2,Medarbejder!$P52,E$7=Medarbejder!$Q$2,Medarbejder!$Q52,E$7=Medarbejder!$R$2,Medarbejder!$R52,E$7=Medarbejder!$S$2,Medarbejder!$S52,E$7=Medarbejder!$T$2,Medarbejder!$T52,E$7=Medarbejder!$U$2,Medarbejder!$U52)</f>
        <v>0</v>
      </c>
      <c r="F58" s="89" cm="1">
        <f t="array" ref="F58">_xlfn.IFS(F$7=Medarbejder!$O$2,Medarbejder!$O52,F$7=Medarbejder!$P$2,Medarbejder!$P52,F$7=Medarbejder!$Q$2,Medarbejder!$Q52,F$7=Medarbejder!$R$2,Medarbejder!$R52,F$7=Medarbejder!$S$2,Medarbejder!$S52,F$7=Medarbejder!$T$2,Medarbejder!$T52,F$7=Medarbejder!$U$2,Medarbejder!$U52)</f>
        <v>0</v>
      </c>
      <c r="G58" s="89" cm="1">
        <f t="array" ref="G58">_xlfn.IFS(G$7=Medarbejder!$O$2,Medarbejder!$O52,G$7=Medarbejder!$P$2,Medarbejder!$P52,G$7=Medarbejder!$Q$2,Medarbejder!$Q52,G$7=Medarbejder!$R$2,Medarbejder!$R52,G$7=Medarbejder!$S$2,Medarbejder!$S52,G$7=Medarbejder!$T$2,Medarbejder!$T52,G$7=Medarbejder!$U$2,Medarbejder!$U52)</f>
        <v>0</v>
      </c>
      <c r="H58" s="89" cm="1">
        <f t="array" ref="H58">_xlfn.IFS(H$7=Medarbejder!$O$2,Medarbejder!$O52,H$7=Medarbejder!$P$2,Medarbejder!$P52,H$7=Medarbejder!$Q$2,Medarbejder!$Q52,H$7=Medarbejder!$R$2,Medarbejder!$R52,H$7=Medarbejder!$S$2,Medarbejder!$S52,H$7=Medarbejder!$T$2,Medarbejder!$T52,H$7=Medarbejder!$U$2,Medarbejder!$U52)</f>
        <v>0</v>
      </c>
      <c r="I58" s="89" cm="1">
        <f t="array" ref="I58">_xlfn.IFS(I$7=Medarbejder!$O$2,Medarbejder!$O52,I$7=Medarbejder!$P$2,Medarbejder!$P52,I$7=Medarbejder!$Q$2,Medarbejder!$Q52,I$7=Medarbejder!$R$2,Medarbejder!$R52,I$7=Medarbejder!$S$2,Medarbejder!$S52,I$7=Medarbejder!$T$2,Medarbejder!$T52,I$7=Medarbejder!$U$2,Medarbejder!$U52)</f>
        <v>0</v>
      </c>
      <c r="J58" s="89" cm="1">
        <f t="array" ref="J58">_xlfn.IFS(J$7=Medarbejder!$O$2,Medarbejder!$O52,J$7=Medarbejder!$P$2,Medarbejder!$P52,J$7=Medarbejder!$Q$2,Medarbejder!$Q52,J$7=Medarbejder!$R$2,Medarbejder!$R52,J$7=Medarbejder!$S$2,Medarbejder!$S52,J$7=Medarbejder!$T$2,Medarbejder!$T52,J$7=Medarbejder!$U$2,Medarbejder!$U52)</f>
        <v>0</v>
      </c>
      <c r="K58" s="89" cm="1">
        <f t="array" ref="K58">_xlfn.IFS(K$7=Medarbejder!$O$2,Medarbejder!$O52,K$7=Medarbejder!$P$2,Medarbejder!$P52,K$7=Medarbejder!$Q$2,Medarbejder!$Q52,K$7=Medarbejder!$R$2,Medarbejder!$R52,K$7=Medarbejder!$S$2,Medarbejder!$S52,K$7=Medarbejder!$T$2,Medarbejder!$T52,K$7=Medarbejder!$U$2,Medarbejder!$U52)</f>
        <v>0</v>
      </c>
      <c r="L58" s="89" cm="1">
        <f t="array" ref="L58">_xlfn.IFS(L$7=Medarbejder!$O$2,Medarbejder!$O52,L$7=Medarbejder!$P$2,Medarbejder!$P52,L$7=Medarbejder!$Q$2,Medarbejder!$Q52,L$7=Medarbejder!$R$2,Medarbejder!$R52,L$7=Medarbejder!$S$2,Medarbejder!$S52,L$7=Medarbejder!$T$2,Medarbejder!$T52,L$7=Medarbejder!$U$2,Medarbejder!$U52)</f>
        <v>0</v>
      </c>
      <c r="M58" s="89" cm="1">
        <f t="array" ref="M58">_xlfn.IFS(M$7=Medarbejder!$O$2,Medarbejder!$O52,M$7=Medarbejder!$P$2,Medarbejder!$P52,M$7=Medarbejder!$Q$2,Medarbejder!$Q52,M$7=Medarbejder!$R$2,Medarbejder!$R52,M$7=Medarbejder!$S$2,Medarbejder!$S52,M$7=Medarbejder!$T$2,Medarbejder!$T52,M$7=Medarbejder!$U$2,Medarbejder!$U52)</f>
        <v>0</v>
      </c>
      <c r="N58" s="89" cm="1">
        <f t="array" ref="N58">_xlfn.IFS(N$7=Medarbejder!$O$2,Medarbejder!$O52,N$7=Medarbejder!$P$2,Medarbejder!$P52,N$7=Medarbejder!$Q$2,Medarbejder!$Q52,N$7=Medarbejder!$R$2,Medarbejder!$R52,N$7=Medarbejder!$S$2,Medarbejder!$S52,N$7=Medarbejder!$T$2,Medarbejder!$T52,N$7=Medarbejder!$U$2,Medarbejder!$U52)</f>
        <v>0</v>
      </c>
      <c r="O58" s="89" cm="1">
        <f t="array" ref="O58">_xlfn.IFS(O$7=Medarbejder!$O$2,Medarbejder!$O52,O$7=Medarbejder!$P$2,Medarbejder!$P52,O$7=Medarbejder!$Q$2,Medarbejder!$Q52,O$7=Medarbejder!$R$2,Medarbejder!$R52,O$7=Medarbejder!$S$2,Medarbejder!$S52,O$7=Medarbejder!$T$2,Medarbejder!$T52,O$7=Medarbejder!$U$2,Medarbejder!$U52)</f>
        <v>0</v>
      </c>
      <c r="P58" s="89" cm="1">
        <f t="array" ref="P58">_xlfn.IFS(P$7=Medarbejder!$O$2,Medarbejder!$O52,P$7=Medarbejder!$P$2,Medarbejder!$P52,P$7=Medarbejder!$Q$2,Medarbejder!$Q52,P$7=Medarbejder!$R$2,Medarbejder!$R52,P$7=Medarbejder!$S$2,Medarbejder!$S52,P$7=Medarbejder!$T$2,Medarbejder!$T52,P$7=Medarbejder!$U$2,Medarbejder!$U52)</f>
        <v>0</v>
      </c>
      <c r="Q58" s="89" cm="1">
        <f t="array" ref="Q58">_xlfn.IFS(Q$7=Medarbejder!$O$2,Medarbejder!$O52,Q$7=Medarbejder!$P$2,Medarbejder!$P52,Q$7=Medarbejder!$Q$2,Medarbejder!$Q52,Q$7=Medarbejder!$R$2,Medarbejder!$R52,Q$7=Medarbejder!$S$2,Medarbejder!$S52,Q$7=Medarbejder!$T$2,Medarbejder!$T52,Q$7=Medarbejder!$U$2,Medarbejder!$U52)</f>
        <v>0</v>
      </c>
      <c r="R58" s="89" cm="1">
        <f t="array" ref="R58">_xlfn.IFS(R$7=Medarbejder!$O$2,Medarbejder!$O52,R$7=Medarbejder!$P$2,Medarbejder!$P52,R$7=Medarbejder!$Q$2,Medarbejder!$Q52,R$7=Medarbejder!$R$2,Medarbejder!$R52,R$7=Medarbejder!$S$2,Medarbejder!$S52,R$7=Medarbejder!$T$2,Medarbejder!$T52,R$7=Medarbejder!$U$2,Medarbejder!$U52)</f>
        <v>0</v>
      </c>
      <c r="S58" s="89" cm="1">
        <f t="array" ref="S58">_xlfn.IFS(S$7=Medarbejder!$O$2,Medarbejder!$O52,S$7=Medarbejder!$P$2,Medarbejder!$P52,S$7=Medarbejder!$Q$2,Medarbejder!$Q52,S$7=Medarbejder!$R$2,Medarbejder!$R52,S$7=Medarbejder!$S$2,Medarbejder!$S52,S$7=Medarbejder!$T$2,Medarbejder!$T52,S$7=Medarbejder!$U$2,Medarbejder!$U52)</f>
        <v>0</v>
      </c>
      <c r="T58" s="89" cm="1">
        <f t="array" ref="T58">_xlfn.IFS(T$7=Medarbejder!$O$2,Medarbejder!$O52,T$7=Medarbejder!$P$2,Medarbejder!$P52,T$7=Medarbejder!$Q$2,Medarbejder!$Q52,T$7=Medarbejder!$R$2,Medarbejder!$R52,T$7=Medarbejder!$S$2,Medarbejder!$S52,T$7=Medarbejder!$T$2,Medarbejder!$T52,T$7=Medarbejder!$U$2,Medarbejder!$U52)</f>
        <v>0</v>
      </c>
      <c r="U58" s="89" cm="1">
        <f t="array" ref="U58">_xlfn.IFS(U$7=Medarbejder!$O$2,Medarbejder!$O52,U$7=Medarbejder!$P$2,Medarbejder!$P52,U$7=Medarbejder!$Q$2,Medarbejder!$Q52,U$7=Medarbejder!$R$2,Medarbejder!$R52,U$7=Medarbejder!$S$2,Medarbejder!$S52,U$7=Medarbejder!$T$2,Medarbejder!$T52,U$7=Medarbejder!$U$2,Medarbejder!$U52)</f>
        <v>0</v>
      </c>
      <c r="V58" s="89" cm="1">
        <f t="array" ref="V58">_xlfn.IFS(V$7=Medarbejder!$O$2,Medarbejder!$O52,V$7=Medarbejder!$P$2,Medarbejder!$P52,V$7=Medarbejder!$Q$2,Medarbejder!$Q52,V$7=Medarbejder!$R$2,Medarbejder!$R52,V$7=Medarbejder!$S$2,Medarbejder!$S52,V$7=Medarbejder!$T$2,Medarbejder!$T52,V$7=Medarbejder!$U$2,Medarbejder!$U52)</f>
        <v>0</v>
      </c>
      <c r="W58" s="89" cm="1">
        <f t="array" ref="W58">_xlfn.IFS(W$7=Medarbejder!$O$2,Medarbejder!$O52,W$7=Medarbejder!$P$2,Medarbejder!$P52,W$7=Medarbejder!$Q$2,Medarbejder!$Q52,W$7=Medarbejder!$R$2,Medarbejder!$R52,W$7=Medarbejder!$S$2,Medarbejder!$S52,W$7=Medarbejder!$T$2,Medarbejder!$T52,W$7=Medarbejder!$U$2,Medarbejder!$U52)</f>
        <v>0</v>
      </c>
      <c r="X58" s="89" cm="1">
        <f t="array" ref="X58">_xlfn.IFS(X$7=Medarbejder!$O$2,Medarbejder!$O52,X$7=Medarbejder!$P$2,Medarbejder!$P52,X$7=Medarbejder!$Q$2,Medarbejder!$Q52,X$7=Medarbejder!$R$2,Medarbejder!$R52,X$7=Medarbejder!$S$2,Medarbejder!$S52,X$7=Medarbejder!$T$2,Medarbejder!$T52,X$7=Medarbejder!$U$2,Medarbejder!$U52)</f>
        <v>0</v>
      </c>
      <c r="Y58" s="89" cm="1">
        <f t="array" ref="Y58">_xlfn.IFS(Y$7=Medarbejder!$O$2,Medarbejder!$O52,Y$7=Medarbejder!$P$2,Medarbejder!$P52,Y$7=Medarbejder!$Q$2,Medarbejder!$Q52,Y$7=Medarbejder!$R$2,Medarbejder!$R52,Y$7=Medarbejder!$S$2,Medarbejder!$S52,Y$7=Medarbejder!$T$2,Medarbejder!$T52,Y$7=Medarbejder!$U$2,Medarbejder!$U52)</f>
        <v>0</v>
      </c>
      <c r="Z58" s="89" cm="1">
        <f t="array" ref="Z58">_xlfn.IFS(Z$7=Medarbejder!$O$2,Medarbejder!$O52,Z$7=Medarbejder!$P$2,Medarbejder!$P52,Z$7=Medarbejder!$Q$2,Medarbejder!$Q52,Z$7=Medarbejder!$R$2,Medarbejder!$R52,Z$7=Medarbejder!$S$2,Medarbejder!$S52,Z$7=Medarbejder!$T$2,Medarbejder!$T52,Z$7=Medarbejder!$U$2,Medarbejder!$U52)</f>
        <v>0</v>
      </c>
      <c r="AA58" s="89" cm="1">
        <f t="array" ref="AA58">_xlfn.IFS(AA$7=Medarbejder!$O$2,Medarbejder!$O52,AA$7=Medarbejder!$P$2,Medarbejder!$P52,AA$7=Medarbejder!$Q$2,Medarbejder!$Q52,AA$7=Medarbejder!$R$2,Medarbejder!$R52,AA$7=Medarbejder!$S$2,Medarbejder!$S52,AA$7=Medarbejder!$T$2,Medarbejder!$T52,AA$7=Medarbejder!$U$2,Medarbejder!$U52)</f>
        <v>0</v>
      </c>
      <c r="AB58" s="89" cm="1">
        <f t="array" ref="AB58">_xlfn.IFS(AB$7=Medarbejder!$O$2,Medarbejder!$O52,AB$7=Medarbejder!$P$2,Medarbejder!$P52,AB$7=Medarbejder!$Q$2,Medarbejder!$Q52,AB$7=Medarbejder!$R$2,Medarbejder!$R52,AB$7=Medarbejder!$S$2,Medarbejder!$S52,AB$7=Medarbejder!$T$2,Medarbejder!$T52,AB$7=Medarbejder!$U$2,Medarbejder!$U52)</f>
        <v>0</v>
      </c>
      <c r="AC58" s="89" cm="1">
        <f t="array" ref="AC58">_xlfn.IFS(AC$7=Medarbejder!$O$2,Medarbejder!$O52,AC$7=Medarbejder!$P$2,Medarbejder!$P52,AC$7=Medarbejder!$Q$2,Medarbejder!$Q52,AC$7=Medarbejder!$R$2,Medarbejder!$R52,AC$7=Medarbejder!$S$2,Medarbejder!$S52,AC$7=Medarbejder!$T$2,Medarbejder!$T52,AC$7=Medarbejder!$U$2,Medarbejder!$U52)</f>
        <v>0</v>
      </c>
      <c r="AD58" s="89" cm="1">
        <f t="array" ref="AD58">_xlfn.IFS(AD$7=Medarbejder!$O$2,Medarbejder!$O52,AD$7=Medarbejder!$P$2,Medarbejder!$P52,AD$7=Medarbejder!$Q$2,Medarbejder!$Q52,AD$7=Medarbejder!$R$2,Medarbejder!$R52,AD$7=Medarbejder!$S$2,Medarbejder!$S52,AD$7=Medarbejder!$T$2,Medarbejder!$T52,AD$7=Medarbejder!$U$2,Medarbejder!$U52)</f>
        <v>0</v>
      </c>
      <c r="AE58" s="89" cm="1">
        <f t="array" ref="AE58">_xlfn.IFS(AE$7=Medarbejder!$O$2,Medarbejder!$O52,AE$7=Medarbejder!$P$2,Medarbejder!$P52,AE$7=Medarbejder!$Q$2,Medarbejder!$Q52,AE$7=Medarbejder!$R$2,Medarbejder!$R52,AE$7=Medarbejder!$S$2,Medarbejder!$S52,AE$7=Medarbejder!$T$2,Medarbejder!$T52,AE$7=Medarbejder!$U$2,Medarbejder!$U52)</f>
        <v>0</v>
      </c>
      <c r="AF58" s="89" cm="1">
        <f t="array" ref="AF58">_xlfn.IFS(AF$7=Medarbejder!$O$2,Medarbejder!$O52,AF$7=Medarbejder!$P$2,Medarbejder!$P52,AF$7=Medarbejder!$Q$2,Medarbejder!$Q52,AF$7=Medarbejder!$R$2,Medarbejder!$R52,AF$7=Medarbejder!$S$2,Medarbejder!$S52,AF$7=Medarbejder!$T$2,Medarbejder!$T52,AF$7=Medarbejder!$U$2,Medarbejder!$U52)</f>
        <v>0</v>
      </c>
      <c r="AG58" s="89" cm="1">
        <f t="array" ref="AG58">_xlfn.IFS(AG$7=Medarbejder!$O$2,Medarbejder!$O52,AG$7=Medarbejder!$P$2,Medarbejder!$P52,AG$7=Medarbejder!$Q$2,Medarbejder!$Q52,AG$7=Medarbejder!$R$2,Medarbejder!$R52,AG$7=Medarbejder!$S$2,Medarbejder!$S52,AG$7=Medarbejder!$T$2,Medarbejder!$T52,AG$7=Medarbejder!$U$2,Medarbejder!$U52)</f>
        <v>0</v>
      </c>
      <c r="AH58" s="89" cm="1">
        <f t="array" ref="AH58">_xlfn.IFS(AH$7=Medarbejder!$O$2,Medarbejder!$O52,AH$7=Medarbejder!$P$2,Medarbejder!$P52,AH$7=Medarbejder!$Q$2,Medarbejder!$Q52,AH$7=Medarbejder!$R$2,Medarbejder!$R52,AH$7=Medarbejder!$S$2,Medarbejder!$S52,AH$7=Medarbejder!$T$2,Medarbejder!$T52,AH$7=Medarbejder!$U$2,Medarbejder!$U52)</f>
        <v>0</v>
      </c>
      <c r="AI58" s="5">
        <f t="shared" si="2"/>
        <v>0</v>
      </c>
      <c r="AJ58" s="90">
        <f>SUMIF($D$7:$AH$7,Medarbejder!$U$2,$D58:$AH58)</f>
        <v>0</v>
      </c>
      <c r="AK58" s="5">
        <f t="shared" si="3"/>
        <v>0</v>
      </c>
      <c r="AL58" s="5">
        <f t="shared" si="4"/>
        <v>0</v>
      </c>
      <c r="AM58" s="5">
        <f t="shared" si="5"/>
        <v>0</v>
      </c>
      <c r="AN58" s="5">
        <f t="shared" si="6"/>
        <v>0</v>
      </c>
      <c r="AO58" s="5">
        <f t="shared" si="7"/>
        <v>0</v>
      </c>
      <c r="AP58" s="5">
        <f t="shared" si="8"/>
        <v>0</v>
      </c>
      <c r="AQ58" s="54">
        <f>Medarbejder!F52</f>
        <v>0</v>
      </c>
      <c r="AR58" s="54">
        <f t="shared" si="9"/>
        <v>0</v>
      </c>
    </row>
    <row r="59" spans="1:44" ht="30" customHeight="1" x14ac:dyDescent="0.25">
      <c r="A59" s="25">
        <f>Medarbejder!$B53</f>
        <v>0</v>
      </c>
      <c r="B59" s="26">
        <f>Medarbejder!$A53</f>
        <v>0</v>
      </c>
      <c r="C59" s="25">
        <f>Medarbejder!$C53</f>
        <v>0</v>
      </c>
      <c r="D59" s="89" cm="1">
        <f t="array" ref="D59">_xlfn.IFS(D$7=Medarbejder!$O$2,Medarbejder!$O53,D$7=Medarbejder!$P$2,Medarbejder!$P53,D$7=Medarbejder!$Q$2,Medarbejder!$Q53,D$7=Medarbejder!$R$2,Medarbejder!$R53,D$7=Medarbejder!$S$2,Medarbejder!$S53,D$7=Medarbejder!$T$2,Medarbejder!$T53,D$7=Medarbejder!$U$2,Medarbejder!$U53)</f>
        <v>0</v>
      </c>
      <c r="E59" s="89" cm="1">
        <f t="array" ref="E59">_xlfn.IFS(E$7=Medarbejder!$O$2,Medarbejder!$O53,E$7=Medarbejder!$P$2,Medarbejder!$P53,E$7=Medarbejder!$Q$2,Medarbejder!$Q53,E$7=Medarbejder!$R$2,Medarbejder!$R53,E$7=Medarbejder!$S$2,Medarbejder!$S53,E$7=Medarbejder!$T$2,Medarbejder!$T53,E$7=Medarbejder!$U$2,Medarbejder!$U53)</f>
        <v>0</v>
      </c>
      <c r="F59" s="89" cm="1">
        <f t="array" ref="F59">_xlfn.IFS(F$7=Medarbejder!$O$2,Medarbejder!$O53,F$7=Medarbejder!$P$2,Medarbejder!$P53,F$7=Medarbejder!$Q$2,Medarbejder!$Q53,F$7=Medarbejder!$R$2,Medarbejder!$R53,F$7=Medarbejder!$S$2,Medarbejder!$S53,F$7=Medarbejder!$T$2,Medarbejder!$T53,F$7=Medarbejder!$U$2,Medarbejder!$U53)</f>
        <v>0</v>
      </c>
      <c r="G59" s="89" cm="1">
        <f t="array" ref="G59">_xlfn.IFS(G$7=Medarbejder!$O$2,Medarbejder!$O53,G$7=Medarbejder!$P$2,Medarbejder!$P53,G$7=Medarbejder!$Q$2,Medarbejder!$Q53,G$7=Medarbejder!$R$2,Medarbejder!$R53,G$7=Medarbejder!$S$2,Medarbejder!$S53,G$7=Medarbejder!$T$2,Medarbejder!$T53,G$7=Medarbejder!$U$2,Medarbejder!$U53)</f>
        <v>0</v>
      </c>
      <c r="H59" s="89" cm="1">
        <f t="array" ref="H59">_xlfn.IFS(H$7=Medarbejder!$O$2,Medarbejder!$O53,H$7=Medarbejder!$P$2,Medarbejder!$P53,H$7=Medarbejder!$Q$2,Medarbejder!$Q53,H$7=Medarbejder!$R$2,Medarbejder!$R53,H$7=Medarbejder!$S$2,Medarbejder!$S53,H$7=Medarbejder!$T$2,Medarbejder!$T53,H$7=Medarbejder!$U$2,Medarbejder!$U53)</f>
        <v>0</v>
      </c>
      <c r="I59" s="89" cm="1">
        <f t="array" ref="I59">_xlfn.IFS(I$7=Medarbejder!$O$2,Medarbejder!$O53,I$7=Medarbejder!$P$2,Medarbejder!$P53,I$7=Medarbejder!$Q$2,Medarbejder!$Q53,I$7=Medarbejder!$R$2,Medarbejder!$R53,I$7=Medarbejder!$S$2,Medarbejder!$S53,I$7=Medarbejder!$T$2,Medarbejder!$T53,I$7=Medarbejder!$U$2,Medarbejder!$U53)</f>
        <v>0</v>
      </c>
      <c r="J59" s="89" cm="1">
        <f t="array" ref="J59">_xlfn.IFS(J$7=Medarbejder!$O$2,Medarbejder!$O53,J$7=Medarbejder!$P$2,Medarbejder!$P53,J$7=Medarbejder!$Q$2,Medarbejder!$Q53,J$7=Medarbejder!$R$2,Medarbejder!$R53,J$7=Medarbejder!$S$2,Medarbejder!$S53,J$7=Medarbejder!$T$2,Medarbejder!$T53,J$7=Medarbejder!$U$2,Medarbejder!$U53)</f>
        <v>0</v>
      </c>
      <c r="K59" s="89" cm="1">
        <f t="array" ref="K59">_xlfn.IFS(K$7=Medarbejder!$O$2,Medarbejder!$O53,K$7=Medarbejder!$P$2,Medarbejder!$P53,K$7=Medarbejder!$Q$2,Medarbejder!$Q53,K$7=Medarbejder!$R$2,Medarbejder!$R53,K$7=Medarbejder!$S$2,Medarbejder!$S53,K$7=Medarbejder!$T$2,Medarbejder!$T53,K$7=Medarbejder!$U$2,Medarbejder!$U53)</f>
        <v>0</v>
      </c>
      <c r="L59" s="89" cm="1">
        <f t="array" ref="L59">_xlfn.IFS(L$7=Medarbejder!$O$2,Medarbejder!$O53,L$7=Medarbejder!$P$2,Medarbejder!$P53,L$7=Medarbejder!$Q$2,Medarbejder!$Q53,L$7=Medarbejder!$R$2,Medarbejder!$R53,L$7=Medarbejder!$S$2,Medarbejder!$S53,L$7=Medarbejder!$T$2,Medarbejder!$T53,L$7=Medarbejder!$U$2,Medarbejder!$U53)</f>
        <v>0</v>
      </c>
      <c r="M59" s="89" cm="1">
        <f t="array" ref="M59">_xlfn.IFS(M$7=Medarbejder!$O$2,Medarbejder!$O53,M$7=Medarbejder!$P$2,Medarbejder!$P53,M$7=Medarbejder!$Q$2,Medarbejder!$Q53,M$7=Medarbejder!$R$2,Medarbejder!$R53,M$7=Medarbejder!$S$2,Medarbejder!$S53,M$7=Medarbejder!$T$2,Medarbejder!$T53,M$7=Medarbejder!$U$2,Medarbejder!$U53)</f>
        <v>0</v>
      </c>
      <c r="N59" s="89" cm="1">
        <f t="array" ref="N59">_xlfn.IFS(N$7=Medarbejder!$O$2,Medarbejder!$O53,N$7=Medarbejder!$P$2,Medarbejder!$P53,N$7=Medarbejder!$Q$2,Medarbejder!$Q53,N$7=Medarbejder!$R$2,Medarbejder!$R53,N$7=Medarbejder!$S$2,Medarbejder!$S53,N$7=Medarbejder!$T$2,Medarbejder!$T53,N$7=Medarbejder!$U$2,Medarbejder!$U53)</f>
        <v>0</v>
      </c>
      <c r="O59" s="89" cm="1">
        <f t="array" ref="O59">_xlfn.IFS(O$7=Medarbejder!$O$2,Medarbejder!$O53,O$7=Medarbejder!$P$2,Medarbejder!$P53,O$7=Medarbejder!$Q$2,Medarbejder!$Q53,O$7=Medarbejder!$R$2,Medarbejder!$R53,O$7=Medarbejder!$S$2,Medarbejder!$S53,O$7=Medarbejder!$T$2,Medarbejder!$T53,O$7=Medarbejder!$U$2,Medarbejder!$U53)</f>
        <v>0</v>
      </c>
      <c r="P59" s="89" cm="1">
        <f t="array" ref="P59">_xlfn.IFS(P$7=Medarbejder!$O$2,Medarbejder!$O53,P$7=Medarbejder!$P$2,Medarbejder!$P53,P$7=Medarbejder!$Q$2,Medarbejder!$Q53,P$7=Medarbejder!$R$2,Medarbejder!$R53,P$7=Medarbejder!$S$2,Medarbejder!$S53,P$7=Medarbejder!$T$2,Medarbejder!$T53,P$7=Medarbejder!$U$2,Medarbejder!$U53)</f>
        <v>0</v>
      </c>
      <c r="Q59" s="89" cm="1">
        <f t="array" ref="Q59">_xlfn.IFS(Q$7=Medarbejder!$O$2,Medarbejder!$O53,Q$7=Medarbejder!$P$2,Medarbejder!$P53,Q$7=Medarbejder!$Q$2,Medarbejder!$Q53,Q$7=Medarbejder!$R$2,Medarbejder!$R53,Q$7=Medarbejder!$S$2,Medarbejder!$S53,Q$7=Medarbejder!$T$2,Medarbejder!$T53,Q$7=Medarbejder!$U$2,Medarbejder!$U53)</f>
        <v>0</v>
      </c>
      <c r="R59" s="89" cm="1">
        <f t="array" ref="R59">_xlfn.IFS(R$7=Medarbejder!$O$2,Medarbejder!$O53,R$7=Medarbejder!$P$2,Medarbejder!$P53,R$7=Medarbejder!$Q$2,Medarbejder!$Q53,R$7=Medarbejder!$R$2,Medarbejder!$R53,R$7=Medarbejder!$S$2,Medarbejder!$S53,R$7=Medarbejder!$T$2,Medarbejder!$T53,R$7=Medarbejder!$U$2,Medarbejder!$U53)</f>
        <v>0</v>
      </c>
      <c r="S59" s="89" cm="1">
        <f t="array" ref="S59">_xlfn.IFS(S$7=Medarbejder!$O$2,Medarbejder!$O53,S$7=Medarbejder!$P$2,Medarbejder!$P53,S$7=Medarbejder!$Q$2,Medarbejder!$Q53,S$7=Medarbejder!$R$2,Medarbejder!$R53,S$7=Medarbejder!$S$2,Medarbejder!$S53,S$7=Medarbejder!$T$2,Medarbejder!$T53,S$7=Medarbejder!$U$2,Medarbejder!$U53)</f>
        <v>0</v>
      </c>
      <c r="T59" s="89" cm="1">
        <f t="array" ref="T59">_xlfn.IFS(T$7=Medarbejder!$O$2,Medarbejder!$O53,T$7=Medarbejder!$P$2,Medarbejder!$P53,T$7=Medarbejder!$Q$2,Medarbejder!$Q53,T$7=Medarbejder!$R$2,Medarbejder!$R53,T$7=Medarbejder!$S$2,Medarbejder!$S53,T$7=Medarbejder!$T$2,Medarbejder!$T53,T$7=Medarbejder!$U$2,Medarbejder!$U53)</f>
        <v>0</v>
      </c>
      <c r="U59" s="89" cm="1">
        <f t="array" ref="U59">_xlfn.IFS(U$7=Medarbejder!$O$2,Medarbejder!$O53,U$7=Medarbejder!$P$2,Medarbejder!$P53,U$7=Medarbejder!$Q$2,Medarbejder!$Q53,U$7=Medarbejder!$R$2,Medarbejder!$R53,U$7=Medarbejder!$S$2,Medarbejder!$S53,U$7=Medarbejder!$T$2,Medarbejder!$T53,U$7=Medarbejder!$U$2,Medarbejder!$U53)</f>
        <v>0</v>
      </c>
      <c r="V59" s="89" cm="1">
        <f t="array" ref="V59">_xlfn.IFS(V$7=Medarbejder!$O$2,Medarbejder!$O53,V$7=Medarbejder!$P$2,Medarbejder!$P53,V$7=Medarbejder!$Q$2,Medarbejder!$Q53,V$7=Medarbejder!$R$2,Medarbejder!$R53,V$7=Medarbejder!$S$2,Medarbejder!$S53,V$7=Medarbejder!$T$2,Medarbejder!$T53,V$7=Medarbejder!$U$2,Medarbejder!$U53)</f>
        <v>0</v>
      </c>
      <c r="W59" s="89" cm="1">
        <f t="array" ref="W59">_xlfn.IFS(W$7=Medarbejder!$O$2,Medarbejder!$O53,W$7=Medarbejder!$P$2,Medarbejder!$P53,W$7=Medarbejder!$Q$2,Medarbejder!$Q53,W$7=Medarbejder!$R$2,Medarbejder!$R53,W$7=Medarbejder!$S$2,Medarbejder!$S53,W$7=Medarbejder!$T$2,Medarbejder!$T53,W$7=Medarbejder!$U$2,Medarbejder!$U53)</f>
        <v>0</v>
      </c>
      <c r="X59" s="89" cm="1">
        <f t="array" ref="X59">_xlfn.IFS(X$7=Medarbejder!$O$2,Medarbejder!$O53,X$7=Medarbejder!$P$2,Medarbejder!$P53,X$7=Medarbejder!$Q$2,Medarbejder!$Q53,X$7=Medarbejder!$R$2,Medarbejder!$R53,X$7=Medarbejder!$S$2,Medarbejder!$S53,X$7=Medarbejder!$T$2,Medarbejder!$T53,X$7=Medarbejder!$U$2,Medarbejder!$U53)</f>
        <v>0</v>
      </c>
      <c r="Y59" s="89" cm="1">
        <f t="array" ref="Y59">_xlfn.IFS(Y$7=Medarbejder!$O$2,Medarbejder!$O53,Y$7=Medarbejder!$P$2,Medarbejder!$P53,Y$7=Medarbejder!$Q$2,Medarbejder!$Q53,Y$7=Medarbejder!$R$2,Medarbejder!$R53,Y$7=Medarbejder!$S$2,Medarbejder!$S53,Y$7=Medarbejder!$T$2,Medarbejder!$T53,Y$7=Medarbejder!$U$2,Medarbejder!$U53)</f>
        <v>0</v>
      </c>
      <c r="Z59" s="89" cm="1">
        <f t="array" ref="Z59">_xlfn.IFS(Z$7=Medarbejder!$O$2,Medarbejder!$O53,Z$7=Medarbejder!$P$2,Medarbejder!$P53,Z$7=Medarbejder!$Q$2,Medarbejder!$Q53,Z$7=Medarbejder!$R$2,Medarbejder!$R53,Z$7=Medarbejder!$S$2,Medarbejder!$S53,Z$7=Medarbejder!$T$2,Medarbejder!$T53,Z$7=Medarbejder!$U$2,Medarbejder!$U53)</f>
        <v>0</v>
      </c>
      <c r="AA59" s="89" cm="1">
        <f t="array" ref="AA59">_xlfn.IFS(AA$7=Medarbejder!$O$2,Medarbejder!$O53,AA$7=Medarbejder!$P$2,Medarbejder!$P53,AA$7=Medarbejder!$Q$2,Medarbejder!$Q53,AA$7=Medarbejder!$R$2,Medarbejder!$R53,AA$7=Medarbejder!$S$2,Medarbejder!$S53,AA$7=Medarbejder!$T$2,Medarbejder!$T53,AA$7=Medarbejder!$U$2,Medarbejder!$U53)</f>
        <v>0</v>
      </c>
      <c r="AB59" s="89" cm="1">
        <f t="array" ref="AB59">_xlfn.IFS(AB$7=Medarbejder!$O$2,Medarbejder!$O53,AB$7=Medarbejder!$P$2,Medarbejder!$P53,AB$7=Medarbejder!$Q$2,Medarbejder!$Q53,AB$7=Medarbejder!$R$2,Medarbejder!$R53,AB$7=Medarbejder!$S$2,Medarbejder!$S53,AB$7=Medarbejder!$T$2,Medarbejder!$T53,AB$7=Medarbejder!$U$2,Medarbejder!$U53)</f>
        <v>0</v>
      </c>
      <c r="AC59" s="89" cm="1">
        <f t="array" ref="AC59">_xlfn.IFS(AC$7=Medarbejder!$O$2,Medarbejder!$O53,AC$7=Medarbejder!$P$2,Medarbejder!$P53,AC$7=Medarbejder!$Q$2,Medarbejder!$Q53,AC$7=Medarbejder!$R$2,Medarbejder!$R53,AC$7=Medarbejder!$S$2,Medarbejder!$S53,AC$7=Medarbejder!$T$2,Medarbejder!$T53,AC$7=Medarbejder!$U$2,Medarbejder!$U53)</f>
        <v>0</v>
      </c>
      <c r="AD59" s="89" cm="1">
        <f t="array" ref="AD59">_xlfn.IFS(AD$7=Medarbejder!$O$2,Medarbejder!$O53,AD$7=Medarbejder!$P$2,Medarbejder!$P53,AD$7=Medarbejder!$Q$2,Medarbejder!$Q53,AD$7=Medarbejder!$R$2,Medarbejder!$R53,AD$7=Medarbejder!$S$2,Medarbejder!$S53,AD$7=Medarbejder!$T$2,Medarbejder!$T53,AD$7=Medarbejder!$U$2,Medarbejder!$U53)</f>
        <v>0</v>
      </c>
      <c r="AE59" s="89" cm="1">
        <f t="array" ref="AE59">_xlfn.IFS(AE$7=Medarbejder!$O$2,Medarbejder!$O53,AE$7=Medarbejder!$P$2,Medarbejder!$P53,AE$7=Medarbejder!$Q$2,Medarbejder!$Q53,AE$7=Medarbejder!$R$2,Medarbejder!$R53,AE$7=Medarbejder!$S$2,Medarbejder!$S53,AE$7=Medarbejder!$T$2,Medarbejder!$T53,AE$7=Medarbejder!$U$2,Medarbejder!$U53)</f>
        <v>0</v>
      </c>
      <c r="AF59" s="89" cm="1">
        <f t="array" ref="AF59">_xlfn.IFS(AF$7=Medarbejder!$O$2,Medarbejder!$O53,AF$7=Medarbejder!$P$2,Medarbejder!$P53,AF$7=Medarbejder!$Q$2,Medarbejder!$Q53,AF$7=Medarbejder!$R$2,Medarbejder!$R53,AF$7=Medarbejder!$S$2,Medarbejder!$S53,AF$7=Medarbejder!$T$2,Medarbejder!$T53,AF$7=Medarbejder!$U$2,Medarbejder!$U53)</f>
        <v>0</v>
      </c>
      <c r="AG59" s="89" cm="1">
        <f t="array" ref="AG59">_xlfn.IFS(AG$7=Medarbejder!$O$2,Medarbejder!$O53,AG$7=Medarbejder!$P$2,Medarbejder!$P53,AG$7=Medarbejder!$Q$2,Medarbejder!$Q53,AG$7=Medarbejder!$R$2,Medarbejder!$R53,AG$7=Medarbejder!$S$2,Medarbejder!$S53,AG$7=Medarbejder!$T$2,Medarbejder!$T53,AG$7=Medarbejder!$U$2,Medarbejder!$U53)</f>
        <v>0</v>
      </c>
      <c r="AH59" s="89" cm="1">
        <f t="array" ref="AH59">_xlfn.IFS(AH$7=Medarbejder!$O$2,Medarbejder!$O53,AH$7=Medarbejder!$P$2,Medarbejder!$P53,AH$7=Medarbejder!$Q$2,Medarbejder!$Q53,AH$7=Medarbejder!$R$2,Medarbejder!$R53,AH$7=Medarbejder!$S$2,Medarbejder!$S53,AH$7=Medarbejder!$T$2,Medarbejder!$T53,AH$7=Medarbejder!$U$2,Medarbejder!$U53)</f>
        <v>0</v>
      </c>
      <c r="AI59" s="5">
        <f t="shared" si="2"/>
        <v>0</v>
      </c>
      <c r="AJ59" s="90">
        <f>SUMIF($D$7:$AH$7,Medarbejder!$U$2,$D59:$AH59)</f>
        <v>0</v>
      </c>
      <c r="AK59" s="5">
        <f t="shared" si="3"/>
        <v>0</v>
      </c>
      <c r="AL59" s="5">
        <f t="shared" si="4"/>
        <v>0</v>
      </c>
      <c r="AM59" s="5">
        <f t="shared" si="5"/>
        <v>0</v>
      </c>
      <c r="AN59" s="5">
        <f t="shared" si="6"/>
        <v>0</v>
      </c>
      <c r="AO59" s="5">
        <f t="shared" si="7"/>
        <v>0</v>
      </c>
      <c r="AP59" s="5">
        <f t="shared" si="8"/>
        <v>0</v>
      </c>
      <c r="AQ59" s="54">
        <f>Medarbejder!F53</f>
        <v>0</v>
      </c>
      <c r="AR59" s="54">
        <f t="shared" si="9"/>
        <v>0</v>
      </c>
    </row>
    <row r="60" spans="1:44" ht="30" customHeight="1" x14ac:dyDescent="0.25">
      <c r="A60" s="24">
        <f>Medarbejder!$B54</f>
        <v>0</v>
      </c>
      <c r="B60" s="27">
        <f>Medarbejder!$A54</f>
        <v>0</v>
      </c>
      <c r="C60" s="25">
        <f>Medarbejder!$C54</f>
        <v>0</v>
      </c>
      <c r="D60" s="89" cm="1">
        <f t="array" ref="D60">_xlfn.IFS(D$7=Medarbejder!$O$2,Medarbejder!$O54,D$7=Medarbejder!$P$2,Medarbejder!$P54,D$7=Medarbejder!$Q$2,Medarbejder!$Q54,D$7=Medarbejder!$R$2,Medarbejder!$R54,D$7=Medarbejder!$S$2,Medarbejder!$S54,D$7=Medarbejder!$T$2,Medarbejder!$T54,D$7=Medarbejder!$U$2,Medarbejder!$U54)</f>
        <v>0</v>
      </c>
      <c r="E60" s="89" cm="1">
        <f t="array" ref="E60">_xlfn.IFS(E$7=Medarbejder!$O$2,Medarbejder!$O54,E$7=Medarbejder!$P$2,Medarbejder!$P54,E$7=Medarbejder!$Q$2,Medarbejder!$Q54,E$7=Medarbejder!$R$2,Medarbejder!$R54,E$7=Medarbejder!$S$2,Medarbejder!$S54,E$7=Medarbejder!$T$2,Medarbejder!$T54,E$7=Medarbejder!$U$2,Medarbejder!$U54)</f>
        <v>0</v>
      </c>
      <c r="F60" s="89" cm="1">
        <f t="array" ref="F60">_xlfn.IFS(F$7=Medarbejder!$O$2,Medarbejder!$O54,F$7=Medarbejder!$P$2,Medarbejder!$P54,F$7=Medarbejder!$Q$2,Medarbejder!$Q54,F$7=Medarbejder!$R$2,Medarbejder!$R54,F$7=Medarbejder!$S$2,Medarbejder!$S54,F$7=Medarbejder!$T$2,Medarbejder!$T54,F$7=Medarbejder!$U$2,Medarbejder!$U54)</f>
        <v>0</v>
      </c>
      <c r="G60" s="89" cm="1">
        <f t="array" ref="G60">_xlfn.IFS(G$7=Medarbejder!$O$2,Medarbejder!$O54,G$7=Medarbejder!$P$2,Medarbejder!$P54,G$7=Medarbejder!$Q$2,Medarbejder!$Q54,G$7=Medarbejder!$R$2,Medarbejder!$R54,G$7=Medarbejder!$S$2,Medarbejder!$S54,G$7=Medarbejder!$T$2,Medarbejder!$T54,G$7=Medarbejder!$U$2,Medarbejder!$U54)</f>
        <v>0</v>
      </c>
      <c r="H60" s="89" cm="1">
        <f t="array" ref="H60">_xlfn.IFS(H$7=Medarbejder!$O$2,Medarbejder!$O54,H$7=Medarbejder!$P$2,Medarbejder!$P54,H$7=Medarbejder!$Q$2,Medarbejder!$Q54,H$7=Medarbejder!$R$2,Medarbejder!$R54,H$7=Medarbejder!$S$2,Medarbejder!$S54,H$7=Medarbejder!$T$2,Medarbejder!$T54,H$7=Medarbejder!$U$2,Medarbejder!$U54)</f>
        <v>0</v>
      </c>
      <c r="I60" s="89" cm="1">
        <f t="array" ref="I60">_xlfn.IFS(I$7=Medarbejder!$O$2,Medarbejder!$O54,I$7=Medarbejder!$P$2,Medarbejder!$P54,I$7=Medarbejder!$Q$2,Medarbejder!$Q54,I$7=Medarbejder!$R$2,Medarbejder!$R54,I$7=Medarbejder!$S$2,Medarbejder!$S54,I$7=Medarbejder!$T$2,Medarbejder!$T54,I$7=Medarbejder!$U$2,Medarbejder!$U54)</f>
        <v>0</v>
      </c>
      <c r="J60" s="89" cm="1">
        <f t="array" ref="J60">_xlfn.IFS(J$7=Medarbejder!$O$2,Medarbejder!$O54,J$7=Medarbejder!$P$2,Medarbejder!$P54,J$7=Medarbejder!$Q$2,Medarbejder!$Q54,J$7=Medarbejder!$R$2,Medarbejder!$R54,J$7=Medarbejder!$S$2,Medarbejder!$S54,J$7=Medarbejder!$T$2,Medarbejder!$T54,J$7=Medarbejder!$U$2,Medarbejder!$U54)</f>
        <v>0</v>
      </c>
      <c r="K60" s="89" cm="1">
        <f t="array" ref="K60">_xlfn.IFS(K$7=Medarbejder!$O$2,Medarbejder!$O54,K$7=Medarbejder!$P$2,Medarbejder!$P54,K$7=Medarbejder!$Q$2,Medarbejder!$Q54,K$7=Medarbejder!$R$2,Medarbejder!$R54,K$7=Medarbejder!$S$2,Medarbejder!$S54,K$7=Medarbejder!$T$2,Medarbejder!$T54,K$7=Medarbejder!$U$2,Medarbejder!$U54)</f>
        <v>0</v>
      </c>
      <c r="L60" s="89" cm="1">
        <f t="array" ref="L60">_xlfn.IFS(L$7=Medarbejder!$O$2,Medarbejder!$O54,L$7=Medarbejder!$P$2,Medarbejder!$P54,L$7=Medarbejder!$Q$2,Medarbejder!$Q54,L$7=Medarbejder!$R$2,Medarbejder!$R54,L$7=Medarbejder!$S$2,Medarbejder!$S54,L$7=Medarbejder!$T$2,Medarbejder!$T54,L$7=Medarbejder!$U$2,Medarbejder!$U54)</f>
        <v>0</v>
      </c>
      <c r="M60" s="89" cm="1">
        <f t="array" ref="M60">_xlfn.IFS(M$7=Medarbejder!$O$2,Medarbejder!$O54,M$7=Medarbejder!$P$2,Medarbejder!$P54,M$7=Medarbejder!$Q$2,Medarbejder!$Q54,M$7=Medarbejder!$R$2,Medarbejder!$R54,M$7=Medarbejder!$S$2,Medarbejder!$S54,M$7=Medarbejder!$T$2,Medarbejder!$T54,M$7=Medarbejder!$U$2,Medarbejder!$U54)</f>
        <v>0</v>
      </c>
      <c r="N60" s="89" cm="1">
        <f t="array" ref="N60">_xlfn.IFS(N$7=Medarbejder!$O$2,Medarbejder!$O54,N$7=Medarbejder!$P$2,Medarbejder!$P54,N$7=Medarbejder!$Q$2,Medarbejder!$Q54,N$7=Medarbejder!$R$2,Medarbejder!$R54,N$7=Medarbejder!$S$2,Medarbejder!$S54,N$7=Medarbejder!$T$2,Medarbejder!$T54,N$7=Medarbejder!$U$2,Medarbejder!$U54)</f>
        <v>0</v>
      </c>
      <c r="O60" s="89" cm="1">
        <f t="array" ref="O60">_xlfn.IFS(O$7=Medarbejder!$O$2,Medarbejder!$O54,O$7=Medarbejder!$P$2,Medarbejder!$P54,O$7=Medarbejder!$Q$2,Medarbejder!$Q54,O$7=Medarbejder!$R$2,Medarbejder!$R54,O$7=Medarbejder!$S$2,Medarbejder!$S54,O$7=Medarbejder!$T$2,Medarbejder!$T54,O$7=Medarbejder!$U$2,Medarbejder!$U54)</f>
        <v>0</v>
      </c>
      <c r="P60" s="89" cm="1">
        <f t="array" ref="P60">_xlfn.IFS(P$7=Medarbejder!$O$2,Medarbejder!$O54,P$7=Medarbejder!$P$2,Medarbejder!$P54,P$7=Medarbejder!$Q$2,Medarbejder!$Q54,P$7=Medarbejder!$R$2,Medarbejder!$R54,P$7=Medarbejder!$S$2,Medarbejder!$S54,P$7=Medarbejder!$T$2,Medarbejder!$T54,P$7=Medarbejder!$U$2,Medarbejder!$U54)</f>
        <v>0</v>
      </c>
      <c r="Q60" s="89" cm="1">
        <f t="array" ref="Q60">_xlfn.IFS(Q$7=Medarbejder!$O$2,Medarbejder!$O54,Q$7=Medarbejder!$P$2,Medarbejder!$P54,Q$7=Medarbejder!$Q$2,Medarbejder!$Q54,Q$7=Medarbejder!$R$2,Medarbejder!$R54,Q$7=Medarbejder!$S$2,Medarbejder!$S54,Q$7=Medarbejder!$T$2,Medarbejder!$T54,Q$7=Medarbejder!$U$2,Medarbejder!$U54)</f>
        <v>0</v>
      </c>
      <c r="R60" s="89" cm="1">
        <f t="array" ref="R60">_xlfn.IFS(R$7=Medarbejder!$O$2,Medarbejder!$O54,R$7=Medarbejder!$P$2,Medarbejder!$P54,R$7=Medarbejder!$Q$2,Medarbejder!$Q54,R$7=Medarbejder!$R$2,Medarbejder!$R54,R$7=Medarbejder!$S$2,Medarbejder!$S54,R$7=Medarbejder!$T$2,Medarbejder!$T54,R$7=Medarbejder!$U$2,Medarbejder!$U54)</f>
        <v>0</v>
      </c>
      <c r="S60" s="89" cm="1">
        <f t="array" ref="S60">_xlfn.IFS(S$7=Medarbejder!$O$2,Medarbejder!$O54,S$7=Medarbejder!$P$2,Medarbejder!$P54,S$7=Medarbejder!$Q$2,Medarbejder!$Q54,S$7=Medarbejder!$R$2,Medarbejder!$R54,S$7=Medarbejder!$S$2,Medarbejder!$S54,S$7=Medarbejder!$T$2,Medarbejder!$T54,S$7=Medarbejder!$U$2,Medarbejder!$U54)</f>
        <v>0</v>
      </c>
      <c r="T60" s="89" cm="1">
        <f t="array" ref="T60">_xlfn.IFS(T$7=Medarbejder!$O$2,Medarbejder!$O54,T$7=Medarbejder!$P$2,Medarbejder!$P54,T$7=Medarbejder!$Q$2,Medarbejder!$Q54,T$7=Medarbejder!$R$2,Medarbejder!$R54,T$7=Medarbejder!$S$2,Medarbejder!$S54,T$7=Medarbejder!$T$2,Medarbejder!$T54,T$7=Medarbejder!$U$2,Medarbejder!$U54)</f>
        <v>0</v>
      </c>
      <c r="U60" s="89" cm="1">
        <f t="array" ref="U60">_xlfn.IFS(U$7=Medarbejder!$O$2,Medarbejder!$O54,U$7=Medarbejder!$P$2,Medarbejder!$P54,U$7=Medarbejder!$Q$2,Medarbejder!$Q54,U$7=Medarbejder!$R$2,Medarbejder!$R54,U$7=Medarbejder!$S$2,Medarbejder!$S54,U$7=Medarbejder!$T$2,Medarbejder!$T54,U$7=Medarbejder!$U$2,Medarbejder!$U54)</f>
        <v>0</v>
      </c>
      <c r="V60" s="89" cm="1">
        <f t="array" ref="V60">_xlfn.IFS(V$7=Medarbejder!$O$2,Medarbejder!$O54,V$7=Medarbejder!$P$2,Medarbejder!$P54,V$7=Medarbejder!$Q$2,Medarbejder!$Q54,V$7=Medarbejder!$R$2,Medarbejder!$R54,V$7=Medarbejder!$S$2,Medarbejder!$S54,V$7=Medarbejder!$T$2,Medarbejder!$T54,V$7=Medarbejder!$U$2,Medarbejder!$U54)</f>
        <v>0</v>
      </c>
      <c r="W60" s="89" cm="1">
        <f t="array" ref="W60">_xlfn.IFS(W$7=Medarbejder!$O$2,Medarbejder!$O54,W$7=Medarbejder!$P$2,Medarbejder!$P54,W$7=Medarbejder!$Q$2,Medarbejder!$Q54,W$7=Medarbejder!$R$2,Medarbejder!$R54,W$7=Medarbejder!$S$2,Medarbejder!$S54,W$7=Medarbejder!$T$2,Medarbejder!$T54,W$7=Medarbejder!$U$2,Medarbejder!$U54)</f>
        <v>0</v>
      </c>
      <c r="X60" s="89" cm="1">
        <f t="array" ref="X60">_xlfn.IFS(X$7=Medarbejder!$O$2,Medarbejder!$O54,X$7=Medarbejder!$P$2,Medarbejder!$P54,X$7=Medarbejder!$Q$2,Medarbejder!$Q54,X$7=Medarbejder!$R$2,Medarbejder!$R54,X$7=Medarbejder!$S$2,Medarbejder!$S54,X$7=Medarbejder!$T$2,Medarbejder!$T54,X$7=Medarbejder!$U$2,Medarbejder!$U54)</f>
        <v>0</v>
      </c>
      <c r="Y60" s="89" cm="1">
        <f t="array" ref="Y60">_xlfn.IFS(Y$7=Medarbejder!$O$2,Medarbejder!$O54,Y$7=Medarbejder!$P$2,Medarbejder!$P54,Y$7=Medarbejder!$Q$2,Medarbejder!$Q54,Y$7=Medarbejder!$R$2,Medarbejder!$R54,Y$7=Medarbejder!$S$2,Medarbejder!$S54,Y$7=Medarbejder!$T$2,Medarbejder!$T54,Y$7=Medarbejder!$U$2,Medarbejder!$U54)</f>
        <v>0</v>
      </c>
      <c r="Z60" s="89" cm="1">
        <f t="array" ref="Z60">_xlfn.IFS(Z$7=Medarbejder!$O$2,Medarbejder!$O54,Z$7=Medarbejder!$P$2,Medarbejder!$P54,Z$7=Medarbejder!$Q$2,Medarbejder!$Q54,Z$7=Medarbejder!$R$2,Medarbejder!$R54,Z$7=Medarbejder!$S$2,Medarbejder!$S54,Z$7=Medarbejder!$T$2,Medarbejder!$T54,Z$7=Medarbejder!$U$2,Medarbejder!$U54)</f>
        <v>0</v>
      </c>
      <c r="AA60" s="89" cm="1">
        <f t="array" ref="AA60">_xlfn.IFS(AA$7=Medarbejder!$O$2,Medarbejder!$O54,AA$7=Medarbejder!$P$2,Medarbejder!$P54,AA$7=Medarbejder!$Q$2,Medarbejder!$Q54,AA$7=Medarbejder!$R$2,Medarbejder!$R54,AA$7=Medarbejder!$S$2,Medarbejder!$S54,AA$7=Medarbejder!$T$2,Medarbejder!$T54,AA$7=Medarbejder!$U$2,Medarbejder!$U54)</f>
        <v>0</v>
      </c>
      <c r="AB60" s="89" cm="1">
        <f t="array" ref="AB60">_xlfn.IFS(AB$7=Medarbejder!$O$2,Medarbejder!$O54,AB$7=Medarbejder!$P$2,Medarbejder!$P54,AB$7=Medarbejder!$Q$2,Medarbejder!$Q54,AB$7=Medarbejder!$R$2,Medarbejder!$R54,AB$7=Medarbejder!$S$2,Medarbejder!$S54,AB$7=Medarbejder!$T$2,Medarbejder!$T54,AB$7=Medarbejder!$U$2,Medarbejder!$U54)</f>
        <v>0</v>
      </c>
      <c r="AC60" s="89" cm="1">
        <f t="array" ref="AC60">_xlfn.IFS(AC$7=Medarbejder!$O$2,Medarbejder!$O54,AC$7=Medarbejder!$P$2,Medarbejder!$P54,AC$7=Medarbejder!$Q$2,Medarbejder!$Q54,AC$7=Medarbejder!$R$2,Medarbejder!$R54,AC$7=Medarbejder!$S$2,Medarbejder!$S54,AC$7=Medarbejder!$T$2,Medarbejder!$T54,AC$7=Medarbejder!$U$2,Medarbejder!$U54)</f>
        <v>0</v>
      </c>
      <c r="AD60" s="89" cm="1">
        <f t="array" ref="AD60">_xlfn.IFS(AD$7=Medarbejder!$O$2,Medarbejder!$O54,AD$7=Medarbejder!$P$2,Medarbejder!$P54,AD$7=Medarbejder!$Q$2,Medarbejder!$Q54,AD$7=Medarbejder!$R$2,Medarbejder!$R54,AD$7=Medarbejder!$S$2,Medarbejder!$S54,AD$7=Medarbejder!$T$2,Medarbejder!$T54,AD$7=Medarbejder!$U$2,Medarbejder!$U54)</f>
        <v>0</v>
      </c>
      <c r="AE60" s="89" cm="1">
        <f t="array" ref="AE60">_xlfn.IFS(AE$7=Medarbejder!$O$2,Medarbejder!$O54,AE$7=Medarbejder!$P$2,Medarbejder!$P54,AE$7=Medarbejder!$Q$2,Medarbejder!$Q54,AE$7=Medarbejder!$R$2,Medarbejder!$R54,AE$7=Medarbejder!$S$2,Medarbejder!$S54,AE$7=Medarbejder!$T$2,Medarbejder!$T54,AE$7=Medarbejder!$U$2,Medarbejder!$U54)</f>
        <v>0</v>
      </c>
      <c r="AF60" s="89" cm="1">
        <f t="array" ref="AF60">_xlfn.IFS(AF$7=Medarbejder!$O$2,Medarbejder!$O54,AF$7=Medarbejder!$P$2,Medarbejder!$P54,AF$7=Medarbejder!$Q$2,Medarbejder!$Q54,AF$7=Medarbejder!$R$2,Medarbejder!$R54,AF$7=Medarbejder!$S$2,Medarbejder!$S54,AF$7=Medarbejder!$T$2,Medarbejder!$T54,AF$7=Medarbejder!$U$2,Medarbejder!$U54)</f>
        <v>0</v>
      </c>
      <c r="AG60" s="89" cm="1">
        <f t="array" ref="AG60">_xlfn.IFS(AG$7=Medarbejder!$O$2,Medarbejder!$O54,AG$7=Medarbejder!$P$2,Medarbejder!$P54,AG$7=Medarbejder!$Q$2,Medarbejder!$Q54,AG$7=Medarbejder!$R$2,Medarbejder!$R54,AG$7=Medarbejder!$S$2,Medarbejder!$S54,AG$7=Medarbejder!$T$2,Medarbejder!$T54,AG$7=Medarbejder!$U$2,Medarbejder!$U54)</f>
        <v>0</v>
      </c>
      <c r="AH60" s="89" cm="1">
        <f t="array" ref="AH60">_xlfn.IFS(AH$7=Medarbejder!$O$2,Medarbejder!$O54,AH$7=Medarbejder!$P$2,Medarbejder!$P54,AH$7=Medarbejder!$Q$2,Medarbejder!$Q54,AH$7=Medarbejder!$R$2,Medarbejder!$R54,AH$7=Medarbejder!$S$2,Medarbejder!$S54,AH$7=Medarbejder!$T$2,Medarbejder!$T54,AH$7=Medarbejder!$U$2,Medarbejder!$U54)</f>
        <v>0</v>
      </c>
      <c r="AI60" s="5">
        <f t="shared" si="2"/>
        <v>0</v>
      </c>
      <c r="AJ60" s="90">
        <f>SUMIF($D$7:$AH$7,Medarbejder!$U$2,$D60:$AH60)</f>
        <v>0</v>
      </c>
      <c r="AK60" s="5">
        <f t="shared" si="3"/>
        <v>0</v>
      </c>
      <c r="AL60" s="5">
        <f t="shared" si="4"/>
        <v>0</v>
      </c>
      <c r="AM60" s="5">
        <f t="shared" si="5"/>
        <v>0</v>
      </c>
      <c r="AN60" s="5">
        <f t="shared" si="6"/>
        <v>0</v>
      </c>
      <c r="AO60" s="5">
        <f t="shared" si="7"/>
        <v>0</v>
      </c>
      <c r="AP60" s="5">
        <f t="shared" si="8"/>
        <v>0</v>
      </c>
      <c r="AQ60" s="54">
        <f>Medarbejder!F54</f>
        <v>0</v>
      </c>
      <c r="AR60" s="54">
        <f t="shared" si="9"/>
        <v>0</v>
      </c>
    </row>
    <row r="61" spans="1:44" ht="30" customHeight="1" x14ac:dyDescent="0.25">
      <c r="A61" s="25">
        <f>Medarbejder!$B55</f>
        <v>0</v>
      </c>
      <c r="B61" s="26">
        <f>Medarbejder!$A55</f>
        <v>0</v>
      </c>
      <c r="C61" s="25">
        <f>Medarbejder!$C55</f>
        <v>0</v>
      </c>
      <c r="D61" s="89" cm="1">
        <f t="array" ref="D61">_xlfn.IFS(D$7=Medarbejder!$O$2,Medarbejder!$O55,D$7=Medarbejder!$P$2,Medarbejder!$P55,D$7=Medarbejder!$Q$2,Medarbejder!$Q55,D$7=Medarbejder!$R$2,Medarbejder!$R55,D$7=Medarbejder!$S$2,Medarbejder!$S55,D$7=Medarbejder!$T$2,Medarbejder!$T55,D$7=Medarbejder!$U$2,Medarbejder!$U55)</f>
        <v>0</v>
      </c>
      <c r="E61" s="89" cm="1">
        <f t="array" ref="E61">_xlfn.IFS(E$7=Medarbejder!$O$2,Medarbejder!$O55,E$7=Medarbejder!$P$2,Medarbejder!$P55,E$7=Medarbejder!$Q$2,Medarbejder!$Q55,E$7=Medarbejder!$R$2,Medarbejder!$R55,E$7=Medarbejder!$S$2,Medarbejder!$S55,E$7=Medarbejder!$T$2,Medarbejder!$T55,E$7=Medarbejder!$U$2,Medarbejder!$U55)</f>
        <v>0</v>
      </c>
      <c r="F61" s="89" cm="1">
        <f t="array" ref="F61">_xlfn.IFS(F$7=Medarbejder!$O$2,Medarbejder!$O55,F$7=Medarbejder!$P$2,Medarbejder!$P55,F$7=Medarbejder!$Q$2,Medarbejder!$Q55,F$7=Medarbejder!$R$2,Medarbejder!$R55,F$7=Medarbejder!$S$2,Medarbejder!$S55,F$7=Medarbejder!$T$2,Medarbejder!$T55,F$7=Medarbejder!$U$2,Medarbejder!$U55)</f>
        <v>0</v>
      </c>
      <c r="G61" s="89" cm="1">
        <f t="array" ref="G61">_xlfn.IFS(G$7=Medarbejder!$O$2,Medarbejder!$O55,G$7=Medarbejder!$P$2,Medarbejder!$P55,G$7=Medarbejder!$Q$2,Medarbejder!$Q55,G$7=Medarbejder!$R$2,Medarbejder!$R55,G$7=Medarbejder!$S$2,Medarbejder!$S55,G$7=Medarbejder!$T$2,Medarbejder!$T55,G$7=Medarbejder!$U$2,Medarbejder!$U55)</f>
        <v>0</v>
      </c>
      <c r="H61" s="89" cm="1">
        <f t="array" ref="H61">_xlfn.IFS(H$7=Medarbejder!$O$2,Medarbejder!$O55,H$7=Medarbejder!$P$2,Medarbejder!$P55,H$7=Medarbejder!$Q$2,Medarbejder!$Q55,H$7=Medarbejder!$R$2,Medarbejder!$R55,H$7=Medarbejder!$S$2,Medarbejder!$S55,H$7=Medarbejder!$T$2,Medarbejder!$T55,H$7=Medarbejder!$U$2,Medarbejder!$U55)</f>
        <v>0</v>
      </c>
      <c r="I61" s="89" cm="1">
        <f t="array" ref="I61">_xlfn.IFS(I$7=Medarbejder!$O$2,Medarbejder!$O55,I$7=Medarbejder!$P$2,Medarbejder!$P55,I$7=Medarbejder!$Q$2,Medarbejder!$Q55,I$7=Medarbejder!$R$2,Medarbejder!$R55,I$7=Medarbejder!$S$2,Medarbejder!$S55,I$7=Medarbejder!$T$2,Medarbejder!$T55,I$7=Medarbejder!$U$2,Medarbejder!$U55)</f>
        <v>0</v>
      </c>
      <c r="J61" s="89" cm="1">
        <f t="array" ref="J61">_xlfn.IFS(J$7=Medarbejder!$O$2,Medarbejder!$O55,J$7=Medarbejder!$P$2,Medarbejder!$P55,J$7=Medarbejder!$Q$2,Medarbejder!$Q55,J$7=Medarbejder!$R$2,Medarbejder!$R55,J$7=Medarbejder!$S$2,Medarbejder!$S55,J$7=Medarbejder!$T$2,Medarbejder!$T55,J$7=Medarbejder!$U$2,Medarbejder!$U55)</f>
        <v>0</v>
      </c>
      <c r="K61" s="89" cm="1">
        <f t="array" ref="K61">_xlfn.IFS(K$7=Medarbejder!$O$2,Medarbejder!$O55,K$7=Medarbejder!$P$2,Medarbejder!$P55,K$7=Medarbejder!$Q$2,Medarbejder!$Q55,K$7=Medarbejder!$R$2,Medarbejder!$R55,K$7=Medarbejder!$S$2,Medarbejder!$S55,K$7=Medarbejder!$T$2,Medarbejder!$T55,K$7=Medarbejder!$U$2,Medarbejder!$U55)</f>
        <v>0</v>
      </c>
      <c r="L61" s="89" cm="1">
        <f t="array" ref="L61">_xlfn.IFS(L$7=Medarbejder!$O$2,Medarbejder!$O55,L$7=Medarbejder!$P$2,Medarbejder!$P55,L$7=Medarbejder!$Q$2,Medarbejder!$Q55,L$7=Medarbejder!$R$2,Medarbejder!$R55,L$7=Medarbejder!$S$2,Medarbejder!$S55,L$7=Medarbejder!$T$2,Medarbejder!$T55,L$7=Medarbejder!$U$2,Medarbejder!$U55)</f>
        <v>0</v>
      </c>
      <c r="M61" s="89" cm="1">
        <f t="array" ref="M61">_xlfn.IFS(M$7=Medarbejder!$O$2,Medarbejder!$O55,M$7=Medarbejder!$P$2,Medarbejder!$P55,M$7=Medarbejder!$Q$2,Medarbejder!$Q55,M$7=Medarbejder!$R$2,Medarbejder!$R55,M$7=Medarbejder!$S$2,Medarbejder!$S55,M$7=Medarbejder!$T$2,Medarbejder!$T55,M$7=Medarbejder!$U$2,Medarbejder!$U55)</f>
        <v>0</v>
      </c>
      <c r="N61" s="89" cm="1">
        <f t="array" ref="N61">_xlfn.IFS(N$7=Medarbejder!$O$2,Medarbejder!$O55,N$7=Medarbejder!$P$2,Medarbejder!$P55,N$7=Medarbejder!$Q$2,Medarbejder!$Q55,N$7=Medarbejder!$R$2,Medarbejder!$R55,N$7=Medarbejder!$S$2,Medarbejder!$S55,N$7=Medarbejder!$T$2,Medarbejder!$T55,N$7=Medarbejder!$U$2,Medarbejder!$U55)</f>
        <v>0</v>
      </c>
      <c r="O61" s="89" cm="1">
        <f t="array" ref="O61">_xlfn.IFS(O$7=Medarbejder!$O$2,Medarbejder!$O55,O$7=Medarbejder!$P$2,Medarbejder!$P55,O$7=Medarbejder!$Q$2,Medarbejder!$Q55,O$7=Medarbejder!$R$2,Medarbejder!$R55,O$7=Medarbejder!$S$2,Medarbejder!$S55,O$7=Medarbejder!$T$2,Medarbejder!$T55,O$7=Medarbejder!$U$2,Medarbejder!$U55)</f>
        <v>0</v>
      </c>
      <c r="P61" s="89" cm="1">
        <f t="array" ref="P61">_xlfn.IFS(P$7=Medarbejder!$O$2,Medarbejder!$O55,P$7=Medarbejder!$P$2,Medarbejder!$P55,P$7=Medarbejder!$Q$2,Medarbejder!$Q55,P$7=Medarbejder!$R$2,Medarbejder!$R55,P$7=Medarbejder!$S$2,Medarbejder!$S55,P$7=Medarbejder!$T$2,Medarbejder!$T55,P$7=Medarbejder!$U$2,Medarbejder!$U55)</f>
        <v>0</v>
      </c>
      <c r="Q61" s="89" cm="1">
        <f t="array" ref="Q61">_xlfn.IFS(Q$7=Medarbejder!$O$2,Medarbejder!$O55,Q$7=Medarbejder!$P$2,Medarbejder!$P55,Q$7=Medarbejder!$Q$2,Medarbejder!$Q55,Q$7=Medarbejder!$R$2,Medarbejder!$R55,Q$7=Medarbejder!$S$2,Medarbejder!$S55,Q$7=Medarbejder!$T$2,Medarbejder!$T55,Q$7=Medarbejder!$U$2,Medarbejder!$U55)</f>
        <v>0</v>
      </c>
      <c r="R61" s="89" cm="1">
        <f t="array" ref="R61">_xlfn.IFS(R$7=Medarbejder!$O$2,Medarbejder!$O55,R$7=Medarbejder!$P$2,Medarbejder!$P55,R$7=Medarbejder!$Q$2,Medarbejder!$Q55,R$7=Medarbejder!$R$2,Medarbejder!$R55,R$7=Medarbejder!$S$2,Medarbejder!$S55,R$7=Medarbejder!$T$2,Medarbejder!$T55,R$7=Medarbejder!$U$2,Medarbejder!$U55)</f>
        <v>0</v>
      </c>
      <c r="S61" s="89" cm="1">
        <f t="array" ref="S61">_xlfn.IFS(S$7=Medarbejder!$O$2,Medarbejder!$O55,S$7=Medarbejder!$P$2,Medarbejder!$P55,S$7=Medarbejder!$Q$2,Medarbejder!$Q55,S$7=Medarbejder!$R$2,Medarbejder!$R55,S$7=Medarbejder!$S$2,Medarbejder!$S55,S$7=Medarbejder!$T$2,Medarbejder!$T55,S$7=Medarbejder!$U$2,Medarbejder!$U55)</f>
        <v>0</v>
      </c>
      <c r="T61" s="89" cm="1">
        <f t="array" ref="T61">_xlfn.IFS(T$7=Medarbejder!$O$2,Medarbejder!$O55,T$7=Medarbejder!$P$2,Medarbejder!$P55,T$7=Medarbejder!$Q$2,Medarbejder!$Q55,T$7=Medarbejder!$R$2,Medarbejder!$R55,T$7=Medarbejder!$S$2,Medarbejder!$S55,T$7=Medarbejder!$T$2,Medarbejder!$T55,T$7=Medarbejder!$U$2,Medarbejder!$U55)</f>
        <v>0</v>
      </c>
      <c r="U61" s="89" cm="1">
        <f t="array" ref="U61">_xlfn.IFS(U$7=Medarbejder!$O$2,Medarbejder!$O55,U$7=Medarbejder!$P$2,Medarbejder!$P55,U$7=Medarbejder!$Q$2,Medarbejder!$Q55,U$7=Medarbejder!$R$2,Medarbejder!$R55,U$7=Medarbejder!$S$2,Medarbejder!$S55,U$7=Medarbejder!$T$2,Medarbejder!$T55,U$7=Medarbejder!$U$2,Medarbejder!$U55)</f>
        <v>0</v>
      </c>
      <c r="V61" s="89" cm="1">
        <f t="array" ref="V61">_xlfn.IFS(V$7=Medarbejder!$O$2,Medarbejder!$O55,V$7=Medarbejder!$P$2,Medarbejder!$P55,V$7=Medarbejder!$Q$2,Medarbejder!$Q55,V$7=Medarbejder!$R$2,Medarbejder!$R55,V$7=Medarbejder!$S$2,Medarbejder!$S55,V$7=Medarbejder!$T$2,Medarbejder!$T55,V$7=Medarbejder!$U$2,Medarbejder!$U55)</f>
        <v>0</v>
      </c>
      <c r="W61" s="89" cm="1">
        <f t="array" ref="W61">_xlfn.IFS(W$7=Medarbejder!$O$2,Medarbejder!$O55,W$7=Medarbejder!$P$2,Medarbejder!$P55,W$7=Medarbejder!$Q$2,Medarbejder!$Q55,W$7=Medarbejder!$R$2,Medarbejder!$R55,W$7=Medarbejder!$S$2,Medarbejder!$S55,W$7=Medarbejder!$T$2,Medarbejder!$T55,W$7=Medarbejder!$U$2,Medarbejder!$U55)</f>
        <v>0</v>
      </c>
      <c r="X61" s="89" cm="1">
        <f t="array" ref="X61">_xlfn.IFS(X$7=Medarbejder!$O$2,Medarbejder!$O55,X$7=Medarbejder!$P$2,Medarbejder!$P55,X$7=Medarbejder!$Q$2,Medarbejder!$Q55,X$7=Medarbejder!$R$2,Medarbejder!$R55,X$7=Medarbejder!$S$2,Medarbejder!$S55,X$7=Medarbejder!$T$2,Medarbejder!$T55,X$7=Medarbejder!$U$2,Medarbejder!$U55)</f>
        <v>0</v>
      </c>
      <c r="Y61" s="89" cm="1">
        <f t="array" ref="Y61">_xlfn.IFS(Y$7=Medarbejder!$O$2,Medarbejder!$O55,Y$7=Medarbejder!$P$2,Medarbejder!$P55,Y$7=Medarbejder!$Q$2,Medarbejder!$Q55,Y$7=Medarbejder!$R$2,Medarbejder!$R55,Y$7=Medarbejder!$S$2,Medarbejder!$S55,Y$7=Medarbejder!$T$2,Medarbejder!$T55,Y$7=Medarbejder!$U$2,Medarbejder!$U55)</f>
        <v>0</v>
      </c>
      <c r="Z61" s="89" cm="1">
        <f t="array" ref="Z61">_xlfn.IFS(Z$7=Medarbejder!$O$2,Medarbejder!$O55,Z$7=Medarbejder!$P$2,Medarbejder!$P55,Z$7=Medarbejder!$Q$2,Medarbejder!$Q55,Z$7=Medarbejder!$R$2,Medarbejder!$R55,Z$7=Medarbejder!$S$2,Medarbejder!$S55,Z$7=Medarbejder!$T$2,Medarbejder!$T55,Z$7=Medarbejder!$U$2,Medarbejder!$U55)</f>
        <v>0</v>
      </c>
      <c r="AA61" s="89" cm="1">
        <f t="array" ref="AA61">_xlfn.IFS(AA$7=Medarbejder!$O$2,Medarbejder!$O55,AA$7=Medarbejder!$P$2,Medarbejder!$P55,AA$7=Medarbejder!$Q$2,Medarbejder!$Q55,AA$7=Medarbejder!$R$2,Medarbejder!$R55,AA$7=Medarbejder!$S$2,Medarbejder!$S55,AA$7=Medarbejder!$T$2,Medarbejder!$T55,AA$7=Medarbejder!$U$2,Medarbejder!$U55)</f>
        <v>0</v>
      </c>
      <c r="AB61" s="89" cm="1">
        <f t="array" ref="AB61">_xlfn.IFS(AB$7=Medarbejder!$O$2,Medarbejder!$O55,AB$7=Medarbejder!$P$2,Medarbejder!$P55,AB$7=Medarbejder!$Q$2,Medarbejder!$Q55,AB$7=Medarbejder!$R$2,Medarbejder!$R55,AB$7=Medarbejder!$S$2,Medarbejder!$S55,AB$7=Medarbejder!$T$2,Medarbejder!$T55,AB$7=Medarbejder!$U$2,Medarbejder!$U55)</f>
        <v>0</v>
      </c>
      <c r="AC61" s="89" cm="1">
        <f t="array" ref="AC61">_xlfn.IFS(AC$7=Medarbejder!$O$2,Medarbejder!$O55,AC$7=Medarbejder!$P$2,Medarbejder!$P55,AC$7=Medarbejder!$Q$2,Medarbejder!$Q55,AC$7=Medarbejder!$R$2,Medarbejder!$R55,AC$7=Medarbejder!$S$2,Medarbejder!$S55,AC$7=Medarbejder!$T$2,Medarbejder!$T55,AC$7=Medarbejder!$U$2,Medarbejder!$U55)</f>
        <v>0</v>
      </c>
      <c r="AD61" s="89" cm="1">
        <f t="array" ref="AD61">_xlfn.IFS(AD$7=Medarbejder!$O$2,Medarbejder!$O55,AD$7=Medarbejder!$P$2,Medarbejder!$P55,AD$7=Medarbejder!$Q$2,Medarbejder!$Q55,AD$7=Medarbejder!$R$2,Medarbejder!$R55,AD$7=Medarbejder!$S$2,Medarbejder!$S55,AD$7=Medarbejder!$T$2,Medarbejder!$T55,AD$7=Medarbejder!$U$2,Medarbejder!$U55)</f>
        <v>0</v>
      </c>
      <c r="AE61" s="89" cm="1">
        <f t="array" ref="AE61">_xlfn.IFS(AE$7=Medarbejder!$O$2,Medarbejder!$O55,AE$7=Medarbejder!$P$2,Medarbejder!$P55,AE$7=Medarbejder!$Q$2,Medarbejder!$Q55,AE$7=Medarbejder!$R$2,Medarbejder!$R55,AE$7=Medarbejder!$S$2,Medarbejder!$S55,AE$7=Medarbejder!$T$2,Medarbejder!$T55,AE$7=Medarbejder!$U$2,Medarbejder!$U55)</f>
        <v>0</v>
      </c>
      <c r="AF61" s="89" cm="1">
        <f t="array" ref="AF61">_xlfn.IFS(AF$7=Medarbejder!$O$2,Medarbejder!$O55,AF$7=Medarbejder!$P$2,Medarbejder!$P55,AF$7=Medarbejder!$Q$2,Medarbejder!$Q55,AF$7=Medarbejder!$R$2,Medarbejder!$R55,AF$7=Medarbejder!$S$2,Medarbejder!$S55,AF$7=Medarbejder!$T$2,Medarbejder!$T55,AF$7=Medarbejder!$U$2,Medarbejder!$U55)</f>
        <v>0</v>
      </c>
      <c r="AG61" s="89" cm="1">
        <f t="array" ref="AG61">_xlfn.IFS(AG$7=Medarbejder!$O$2,Medarbejder!$O55,AG$7=Medarbejder!$P$2,Medarbejder!$P55,AG$7=Medarbejder!$Q$2,Medarbejder!$Q55,AG$7=Medarbejder!$R$2,Medarbejder!$R55,AG$7=Medarbejder!$S$2,Medarbejder!$S55,AG$7=Medarbejder!$T$2,Medarbejder!$T55,AG$7=Medarbejder!$U$2,Medarbejder!$U55)</f>
        <v>0</v>
      </c>
      <c r="AH61" s="89" cm="1">
        <f t="array" ref="AH61">_xlfn.IFS(AH$7=Medarbejder!$O$2,Medarbejder!$O55,AH$7=Medarbejder!$P$2,Medarbejder!$P55,AH$7=Medarbejder!$Q$2,Medarbejder!$Q55,AH$7=Medarbejder!$R$2,Medarbejder!$R55,AH$7=Medarbejder!$S$2,Medarbejder!$S55,AH$7=Medarbejder!$T$2,Medarbejder!$T55,AH$7=Medarbejder!$U$2,Medarbejder!$U55)</f>
        <v>0</v>
      </c>
      <c r="AI61" s="5">
        <f t="shared" si="2"/>
        <v>0</v>
      </c>
      <c r="AJ61" s="90">
        <f>SUMIF($D$7:$AH$7,Medarbejder!$U$2,$D61:$AH61)</f>
        <v>0</v>
      </c>
      <c r="AK61" s="5">
        <f t="shared" si="3"/>
        <v>0</v>
      </c>
      <c r="AL61" s="5">
        <f t="shared" si="4"/>
        <v>0</v>
      </c>
      <c r="AM61" s="5">
        <f t="shared" si="5"/>
        <v>0</v>
      </c>
      <c r="AN61" s="5">
        <f t="shared" si="6"/>
        <v>0</v>
      </c>
      <c r="AO61" s="5">
        <f t="shared" si="7"/>
        <v>0</v>
      </c>
      <c r="AP61" s="5">
        <f t="shared" si="8"/>
        <v>0</v>
      </c>
      <c r="AQ61" s="54">
        <f>Medarbejder!F55</f>
        <v>0</v>
      </c>
      <c r="AR61" s="54">
        <f t="shared" si="9"/>
        <v>0</v>
      </c>
    </row>
    <row r="62" spans="1:44" ht="30" customHeight="1" x14ac:dyDescent="0.25">
      <c r="A62" s="24">
        <f>Medarbejder!$B56</f>
        <v>0</v>
      </c>
      <c r="B62" s="27">
        <f>Medarbejder!$A56</f>
        <v>0</v>
      </c>
      <c r="C62" s="25">
        <f>Medarbejder!$C56</f>
        <v>0</v>
      </c>
      <c r="D62" s="89" cm="1">
        <f t="array" ref="D62">_xlfn.IFS(D$7=Medarbejder!$O$2,Medarbejder!$O56,D$7=Medarbejder!$P$2,Medarbejder!$P56,D$7=Medarbejder!$Q$2,Medarbejder!$Q56,D$7=Medarbejder!$R$2,Medarbejder!$R56,D$7=Medarbejder!$S$2,Medarbejder!$S56,D$7=Medarbejder!$T$2,Medarbejder!$T56,D$7=Medarbejder!$U$2,Medarbejder!$U56)</f>
        <v>0</v>
      </c>
      <c r="E62" s="89" cm="1">
        <f t="array" ref="E62">_xlfn.IFS(E$7=Medarbejder!$O$2,Medarbejder!$O56,E$7=Medarbejder!$P$2,Medarbejder!$P56,E$7=Medarbejder!$Q$2,Medarbejder!$Q56,E$7=Medarbejder!$R$2,Medarbejder!$R56,E$7=Medarbejder!$S$2,Medarbejder!$S56,E$7=Medarbejder!$T$2,Medarbejder!$T56,E$7=Medarbejder!$U$2,Medarbejder!$U56)</f>
        <v>0</v>
      </c>
      <c r="F62" s="89" cm="1">
        <f t="array" ref="F62">_xlfn.IFS(F$7=Medarbejder!$O$2,Medarbejder!$O56,F$7=Medarbejder!$P$2,Medarbejder!$P56,F$7=Medarbejder!$Q$2,Medarbejder!$Q56,F$7=Medarbejder!$R$2,Medarbejder!$R56,F$7=Medarbejder!$S$2,Medarbejder!$S56,F$7=Medarbejder!$T$2,Medarbejder!$T56,F$7=Medarbejder!$U$2,Medarbejder!$U56)</f>
        <v>0</v>
      </c>
      <c r="G62" s="89" cm="1">
        <f t="array" ref="G62">_xlfn.IFS(G$7=Medarbejder!$O$2,Medarbejder!$O56,G$7=Medarbejder!$P$2,Medarbejder!$P56,G$7=Medarbejder!$Q$2,Medarbejder!$Q56,G$7=Medarbejder!$R$2,Medarbejder!$R56,G$7=Medarbejder!$S$2,Medarbejder!$S56,G$7=Medarbejder!$T$2,Medarbejder!$T56,G$7=Medarbejder!$U$2,Medarbejder!$U56)</f>
        <v>0</v>
      </c>
      <c r="H62" s="89" cm="1">
        <f t="array" ref="H62">_xlfn.IFS(H$7=Medarbejder!$O$2,Medarbejder!$O56,H$7=Medarbejder!$P$2,Medarbejder!$P56,H$7=Medarbejder!$Q$2,Medarbejder!$Q56,H$7=Medarbejder!$R$2,Medarbejder!$R56,H$7=Medarbejder!$S$2,Medarbejder!$S56,H$7=Medarbejder!$T$2,Medarbejder!$T56,H$7=Medarbejder!$U$2,Medarbejder!$U56)</f>
        <v>0</v>
      </c>
      <c r="I62" s="89" cm="1">
        <f t="array" ref="I62">_xlfn.IFS(I$7=Medarbejder!$O$2,Medarbejder!$O56,I$7=Medarbejder!$P$2,Medarbejder!$P56,I$7=Medarbejder!$Q$2,Medarbejder!$Q56,I$7=Medarbejder!$R$2,Medarbejder!$R56,I$7=Medarbejder!$S$2,Medarbejder!$S56,I$7=Medarbejder!$T$2,Medarbejder!$T56,I$7=Medarbejder!$U$2,Medarbejder!$U56)</f>
        <v>0</v>
      </c>
      <c r="J62" s="89" cm="1">
        <f t="array" ref="J62">_xlfn.IFS(J$7=Medarbejder!$O$2,Medarbejder!$O56,J$7=Medarbejder!$P$2,Medarbejder!$P56,J$7=Medarbejder!$Q$2,Medarbejder!$Q56,J$7=Medarbejder!$R$2,Medarbejder!$R56,J$7=Medarbejder!$S$2,Medarbejder!$S56,J$7=Medarbejder!$T$2,Medarbejder!$T56,J$7=Medarbejder!$U$2,Medarbejder!$U56)</f>
        <v>0</v>
      </c>
      <c r="K62" s="89" cm="1">
        <f t="array" ref="K62">_xlfn.IFS(K$7=Medarbejder!$O$2,Medarbejder!$O56,K$7=Medarbejder!$P$2,Medarbejder!$P56,K$7=Medarbejder!$Q$2,Medarbejder!$Q56,K$7=Medarbejder!$R$2,Medarbejder!$R56,K$7=Medarbejder!$S$2,Medarbejder!$S56,K$7=Medarbejder!$T$2,Medarbejder!$T56,K$7=Medarbejder!$U$2,Medarbejder!$U56)</f>
        <v>0</v>
      </c>
      <c r="L62" s="89" cm="1">
        <f t="array" ref="L62">_xlfn.IFS(L$7=Medarbejder!$O$2,Medarbejder!$O56,L$7=Medarbejder!$P$2,Medarbejder!$P56,L$7=Medarbejder!$Q$2,Medarbejder!$Q56,L$7=Medarbejder!$R$2,Medarbejder!$R56,L$7=Medarbejder!$S$2,Medarbejder!$S56,L$7=Medarbejder!$T$2,Medarbejder!$T56,L$7=Medarbejder!$U$2,Medarbejder!$U56)</f>
        <v>0</v>
      </c>
      <c r="M62" s="89" cm="1">
        <f t="array" ref="M62">_xlfn.IFS(M$7=Medarbejder!$O$2,Medarbejder!$O56,M$7=Medarbejder!$P$2,Medarbejder!$P56,M$7=Medarbejder!$Q$2,Medarbejder!$Q56,M$7=Medarbejder!$R$2,Medarbejder!$R56,M$7=Medarbejder!$S$2,Medarbejder!$S56,M$7=Medarbejder!$T$2,Medarbejder!$T56,M$7=Medarbejder!$U$2,Medarbejder!$U56)</f>
        <v>0</v>
      </c>
      <c r="N62" s="89" cm="1">
        <f t="array" ref="N62">_xlfn.IFS(N$7=Medarbejder!$O$2,Medarbejder!$O56,N$7=Medarbejder!$P$2,Medarbejder!$P56,N$7=Medarbejder!$Q$2,Medarbejder!$Q56,N$7=Medarbejder!$R$2,Medarbejder!$R56,N$7=Medarbejder!$S$2,Medarbejder!$S56,N$7=Medarbejder!$T$2,Medarbejder!$T56,N$7=Medarbejder!$U$2,Medarbejder!$U56)</f>
        <v>0</v>
      </c>
      <c r="O62" s="89" cm="1">
        <f t="array" ref="O62">_xlfn.IFS(O$7=Medarbejder!$O$2,Medarbejder!$O56,O$7=Medarbejder!$P$2,Medarbejder!$P56,O$7=Medarbejder!$Q$2,Medarbejder!$Q56,O$7=Medarbejder!$R$2,Medarbejder!$R56,O$7=Medarbejder!$S$2,Medarbejder!$S56,O$7=Medarbejder!$T$2,Medarbejder!$T56,O$7=Medarbejder!$U$2,Medarbejder!$U56)</f>
        <v>0</v>
      </c>
      <c r="P62" s="89" cm="1">
        <f t="array" ref="P62">_xlfn.IFS(P$7=Medarbejder!$O$2,Medarbejder!$O56,P$7=Medarbejder!$P$2,Medarbejder!$P56,P$7=Medarbejder!$Q$2,Medarbejder!$Q56,P$7=Medarbejder!$R$2,Medarbejder!$R56,P$7=Medarbejder!$S$2,Medarbejder!$S56,P$7=Medarbejder!$T$2,Medarbejder!$T56,P$7=Medarbejder!$U$2,Medarbejder!$U56)</f>
        <v>0</v>
      </c>
      <c r="Q62" s="89" cm="1">
        <f t="array" ref="Q62">_xlfn.IFS(Q$7=Medarbejder!$O$2,Medarbejder!$O56,Q$7=Medarbejder!$P$2,Medarbejder!$P56,Q$7=Medarbejder!$Q$2,Medarbejder!$Q56,Q$7=Medarbejder!$R$2,Medarbejder!$R56,Q$7=Medarbejder!$S$2,Medarbejder!$S56,Q$7=Medarbejder!$T$2,Medarbejder!$T56,Q$7=Medarbejder!$U$2,Medarbejder!$U56)</f>
        <v>0</v>
      </c>
      <c r="R62" s="89" cm="1">
        <f t="array" ref="R62">_xlfn.IFS(R$7=Medarbejder!$O$2,Medarbejder!$O56,R$7=Medarbejder!$P$2,Medarbejder!$P56,R$7=Medarbejder!$Q$2,Medarbejder!$Q56,R$7=Medarbejder!$R$2,Medarbejder!$R56,R$7=Medarbejder!$S$2,Medarbejder!$S56,R$7=Medarbejder!$T$2,Medarbejder!$T56,R$7=Medarbejder!$U$2,Medarbejder!$U56)</f>
        <v>0</v>
      </c>
      <c r="S62" s="89" cm="1">
        <f t="array" ref="S62">_xlfn.IFS(S$7=Medarbejder!$O$2,Medarbejder!$O56,S$7=Medarbejder!$P$2,Medarbejder!$P56,S$7=Medarbejder!$Q$2,Medarbejder!$Q56,S$7=Medarbejder!$R$2,Medarbejder!$R56,S$7=Medarbejder!$S$2,Medarbejder!$S56,S$7=Medarbejder!$T$2,Medarbejder!$T56,S$7=Medarbejder!$U$2,Medarbejder!$U56)</f>
        <v>0</v>
      </c>
      <c r="T62" s="89" cm="1">
        <f t="array" ref="T62">_xlfn.IFS(T$7=Medarbejder!$O$2,Medarbejder!$O56,T$7=Medarbejder!$P$2,Medarbejder!$P56,T$7=Medarbejder!$Q$2,Medarbejder!$Q56,T$7=Medarbejder!$R$2,Medarbejder!$R56,T$7=Medarbejder!$S$2,Medarbejder!$S56,T$7=Medarbejder!$T$2,Medarbejder!$T56,T$7=Medarbejder!$U$2,Medarbejder!$U56)</f>
        <v>0</v>
      </c>
      <c r="U62" s="89" cm="1">
        <f t="array" ref="U62">_xlfn.IFS(U$7=Medarbejder!$O$2,Medarbejder!$O56,U$7=Medarbejder!$P$2,Medarbejder!$P56,U$7=Medarbejder!$Q$2,Medarbejder!$Q56,U$7=Medarbejder!$R$2,Medarbejder!$R56,U$7=Medarbejder!$S$2,Medarbejder!$S56,U$7=Medarbejder!$T$2,Medarbejder!$T56,U$7=Medarbejder!$U$2,Medarbejder!$U56)</f>
        <v>0</v>
      </c>
      <c r="V62" s="89" cm="1">
        <f t="array" ref="V62">_xlfn.IFS(V$7=Medarbejder!$O$2,Medarbejder!$O56,V$7=Medarbejder!$P$2,Medarbejder!$P56,V$7=Medarbejder!$Q$2,Medarbejder!$Q56,V$7=Medarbejder!$R$2,Medarbejder!$R56,V$7=Medarbejder!$S$2,Medarbejder!$S56,V$7=Medarbejder!$T$2,Medarbejder!$T56,V$7=Medarbejder!$U$2,Medarbejder!$U56)</f>
        <v>0</v>
      </c>
      <c r="W62" s="89" cm="1">
        <f t="array" ref="W62">_xlfn.IFS(W$7=Medarbejder!$O$2,Medarbejder!$O56,W$7=Medarbejder!$P$2,Medarbejder!$P56,W$7=Medarbejder!$Q$2,Medarbejder!$Q56,W$7=Medarbejder!$R$2,Medarbejder!$R56,W$7=Medarbejder!$S$2,Medarbejder!$S56,W$7=Medarbejder!$T$2,Medarbejder!$T56,W$7=Medarbejder!$U$2,Medarbejder!$U56)</f>
        <v>0</v>
      </c>
      <c r="X62" s="89" cm="1">
        <f t="array" ref="X62">_xlfn.IFS(X$7=Medarbejder!$O$2,Medarbejder!$O56,X$7=Medarbejder!$P$2,Medarbejder!$P56,X$7=Medarbejder!$Q$2,Medarbejder!$Q56,X$7=Medarbejder!$R$2,Medarbejder!$R56,X$7=Medarbejder!$S$2,Medarbejder!$S56,X$7=Medarbejder!$T$2,Medarbejder!$T56,X$7=Medarbejder!$U$2,Medarbejder!$U56)</f>
        <v>0</v>
      </c>
      <c r="Y62" s="89" cm="1">
        <f t="array" ref="Y62">_xlfn.IFS(Y$7=Medarbejder!$O$2,Medarbejder!$O56,Y$7=Medarbejder!$P$2,Medarbejder!$P56,Y$7=Medarbejder!$Q$2,Medarbejder!$Q56,Y$7=Medarbejder!$R$2,Medarbejder!$R56,Y$7=Medarbejder!$S$2,Medarbejder!$S56,Y$7=Medarbejder!$T$2,Medarbejder!$T56,Y$7=Medarbejder!$U$2,Medarbejder!$U56)</f>
        <v>0</v>
      </c>
      <c r="Z62" s="89" cm="1">
        <f t="array" ref="Z62">_xlfn.IFS(Z$7=Medarbejder!$O$2,Medarbejder!$O56,Z$7=Medarbejder!$P$2,Medarbejder!$P56,Z$7=Medarbejder!$Q$2,Medarbejder!$Q56,Z$7=Medarbejder!$R$2,Medarbejder!$R56,Z$7=Medarbejder!$S$2,Medarbejder!$S56,Z$7=Medarbejder!$T$2,Medarbejder!$T56,Z$7=Medarbejder!$U$2,Medarbejder!$U56)</f>
        <v>0</v>
      </c>
      <c r="AA62" s="89" cm="1">
        <f t="array" ref="AA62">_xlfn.IFS(AA$7=Medarbejder!$O$2,Medarbejder!$O56,AA$7=Medarbejder!$P$2,Medarbejder!$P56,AA$7=Medarbejder!$Q$2,Medarbejder!$Q56,AA$7=Medarbejder!$R$2,Medarbejder!$R56,AA$7=Medarbejder!$S$2,Medarbejder!$S56,AA$7=Medarbejder!$T$2,Medarbejder!$T56,AA$7=Medarbejder!$U$2,Medarbejder!$U56)</f>
        <v>0</v>
      </c>
      <c r="AB62" s="89" cm="1">
        <f t="array" ref="AB62">_xlfn.IFS(AB$7=Medarbejder!$O$2,Medarbejder!$O56,AB$7=Medarbejder!$P$2,Medarbejder!$P56,AB$7=Medarbejder!$Q$2,Medarbejder!$Q56,AB$7=Medarbejder!$R$2,Medarbejder!$R56,AB$7=Medarbejder!$S$2,Medarbejder!$S56,AB$7=Medarbejder!$T$2,Medarbejder!$T56,AB$7=Medarbejder!$U$2,Medarbejder!$U56)</f>
        <v>0</v>
      </c>
      <c r="AC62" s="89" cm="1">
        <f t="array" ref="AC62">_xlfn.IFS(AC$7=Medarbejder!$O$2,Medarbejder!$O56,AC$7=Medarbejder!$P$2,Medarbejder!$P56,AC$7=Medarbejder!$Q$2,Medarbejder!$Q56,AC$7=Medarbejder!$R$2,Medarbejder!$R56,AC$7=Medarbejder!$S$2,Medarbejder!$S56,AC$7=Medarbejder!$T$2,Medarbejder!$T56,AC$7=Medarbejder!$U$2,Medarbejder!$U56)</f>
        <v>0</v>
      </c>
      <c r="AD62" s="89" cm="1">
        <f t="array" ref="AD62">_xlfn.IFS(AD$7=Medarbejder!$O$2,Medarbejder!$O56,AD$7=Medarbejder!$P$2,Medarbejder!$P56,AD$7=Medarbejder!$Q$2,Medarbejder!$Q56,AD$7=Medarbejder!$R$2,Medarbejder!$R56,AD$7=Medarbejder!$S$2,Medarbejder!$S56,AD$7=Medarbejder!$T$2,Medarbejder!$T56,AD$7=Medarbejder!$U$2,Medarbejder!$U56)</f>
        <v>0</v>
      </c>
      <c r="AE62" s="89" cm="1">
        <f t="array" ref="AE62">_xlfn.IFS(AE$7=Medarbejder!$O$2,Medarbejder!$O56,AE$7=Medarbejder!$P$2,Medarbejder!$P56,AE$7=Medarbejder!$Q$2,Medarbejder!$Q56,AE$7=Medarbejder!$R$2,Medarbejder!$R56,AE$7=Medarbejder!$S$2,Medarbejder!$S56,AE$7=Medarbejder!$T$2,Medarbejder!$T56,AE$7=Medarbejder!$U$2,Medarbejder!$U56)</f>
        <v>0</v>
      </c>
      <c r="AF62" s="89" cm="1">
        <f t="array" ref="AF62">_xlfn.IFS(AF$7=Medarbejder!$O$2,Medarbejder!$O56,AF$7=Medarbejder!$P$2,Medarbejder!$P56,AF$7=Medarbejder!$Q$2,Medarbejder!$Q56,AF$7=Medarbejder!$R$2,Medarbejder!$R56,AF$7=Medarbejder!$S$2,Medarbejder!$S56,AF$7=Medarbejder!$T$2,Medarbejder!$T56,AF$7=Medarbejder!$U$2,Medarbejder!$U56)</f>
        <v>0</v>
      </c>
      <c r="AG62" s="89" cm="1">
        <f t="array" ref="AG62">_xlfn.IFS(AG$7=Medarbejder!$O$2,Medarbejder!$O56,AG$7=Medarbejder!$P$2,Medarbejder!$P56,AG$7=Medarbejder!$Q$2,Medarbejder!$Q56,AG$7=Medarbejder!$R$2,Medarbejder!$R56,AG$7=Medarbejder!$S$2,Medarbejder!$S56,AG$7=Medarbejder!$T$2,Medarbejder!$T56,AG$7=Medarbejder!$U$2,Medarbejder!$U56)</f>
        <v>0</v>
      </c>
      <c r="AH62" s="89" cm="1">
        <f t="array" ref="AH62">_xlfn.IFS(AH$7=Medarbejder!$O$2,Medarbejder!$O56,AH$7=Medarbejder!$P$2,Medarbejder!$P56,AH$7=Medarbejder!$Q$2,Medarbejder!$Q56,AH$7=Medarbejder!$R$2,Medarbejder!$R56,AH$7=Medarbejder!$S$2,Medarbejder!$S56,AH$7=Medarbejder!$T$2,Medarbejder!$T56,AH$7=Medarbejder!$U$2,Medarbejder!$U56)</f>
        <v>0</v>
      </c>
      <c r="AI62" s="5">
        <f t="shared" si="2"/>
        <v>0</v>
      </c>
      <c r="AJ62" s="90">
        <f>SUMIF($D$7:$AH$7,Medarbejder!$U$2,$D62:$AH62)</f>
        <v>0</v>
      </c>
      <c r="AK62" s="5">
        <f t="shared" si="3"/>
        <v>0</v>
      </c>
      <c r="AL62" s="5">
        <f t="shared" si="4"/>
        <v>0</v>
      </c>
      <c r="AM62" s="5">
        <f t="shared" si="5"/>
        <v>0</v>
      </c>
      <c r="AN62" s="5">
        <f t="shared" si="6"/>
        <v>0</v>
      </c>
      <c r="AO62" s="5">
        <f t="shared" si="7"/>
        <v>0</v>
      </c>
      <c r="AP62" s="5">
        <f t="shared" si="8"/>
        <v>0</v>
      </c>
      <c r="AQ62" s="54">
        <f>Medarbejder!F56</f>
        <v>0</v>
      </c>
      <c r="AR62" s="54">
        <f t="shared" si="9"/>
        <v>0</v>
      </c>
    </row>
    <row r="63" spans="1:44" ht="30" customHeight="1" x14ac:dyDescent="0.25">
      <c r="A63" s="25">
        <f>Medarbejder!$B57</f>
        <v>0</v>
      </c>
      <c r="B63" s="26">
        <f>Medarbejder!$A57</f>
        <v>0</v>
      </c>
      <c r="C63" s="25">
        <f>Medarbejder!$C57</f>
        <v>0</v>
      </c>
      <c r="D63" s="89" cm="1">
        <f t="array" ref="D63">_xlfn.IFS(D$7=Medarbejder!$O$2,Medarbejder!$O57,D$7=Medarbejder!$P$2,Medarbejder!$P57,D$7=Medarbejder!$Q$2,Medarbejder!$Q57,D$7=Medarbejder!$R$2,Medarbejder!$R57,D$7=Medarbejder!$S$2,Medarbejder!$S57,D$7=Medarbejder!$T$2,Medarbejder!$T57,D$7=Medarbejder!$U$2,Medarbejder!$U57)</f>
        <v>0</v>
      </c>
      <c r="E63" s="89" cm="1">
        <f t="array" ref="E63">_xlfn.IFS(E$7=Medarbejder!$O$2,Medarbejder!$O57,E$7=Medarbejder!$P$2,Medarbejder!$P57,E$7=Medarbejder!$Q$2,Medarbejder!$Q57,E$7=Medarbejder!$R$2,Medarbejder!$R57,E$7=Medarbejder!$S$2,Medarbejder!$S57,E$7=Medarbejder!$T$2,Medarbejder!$T57,E$7=Medarbejder!$U$2,Medarbejder!$U57)</f>
        <v>0</v>
      </c>
      <c r="F63" s="89" cm="1">
        <f t="array" ref="F63">_xlfn.IFS(F$7=Medarbejder!$O$2,Medarbejder!$O57,F$7=Medarbejder!$P$2,Medarbejder!$P57,F$7=Medarbejder!$Q$2,Medarbejder!$Q57,F$7=Medarbejder!$R$2,Medarbejder!$R57,F$7=Medarbejder!$S$2,Medarbejder!$S57,F$7=Medarbejder!$T$2,Medarbejder!$T57,F$7=Medarbejder!$U$2,Medarbejder!$U57)</f>
        <v>0</v>
      </c>
      <c r="G63" s="89" cm="1">
        <f t="array" ref="G63">_xlfn.IFS(G$7=Medarbejder!$O$2,Medarbejder!$O57,G$7=Medarbejder!$P$2,Medarbejder!$P57,G$7=Medarbejder!$Q$2,Medarbejder!$Q57,G$7=Medarbejder!$R$2,Medarbejder!$R57,G$7=Medarbejder!$S$2,Medarbejder!$S57,G$7=Medarbejder!$T$2,Medarbejder!$T57,G$7=Medarbejder!$U$2,Medarbejder!$U57)</f>
        <v>0</v>
      </c>
      <c r="H63" s="89" cm="1">
        <f t="array" ref="H63">_xlfn.IFS(H$7=Medarbejder!$O$2,Medarbejder!$O57,H$7=Medarbejder!$P$2,Medarbejder!$P57,H$7=Medarbejder!$Q$2,Medarbejder!$Q57,H$7=Medarbejder!$R$2,Medarbejder!$R57,H$7=Medarbejder!$S$2,Medarbejder!$S57,H$7=Medarbejder!$T$2,Medarbejder!$T57,H$7=Medarbejder!$U$2,Medarbejder!$U57)</f>
        <v>0</v>
      </c>
      <c r="I63" s="89" cm="1">
        <f t="array" ref="I63">_xlfn.IFS(I$7=Medarbejder!$O$2,Medarbejder!$O57,I$7=Medarbejder!$P$2,Medarbejder!$P57,I$7=Medarbejder!$Q$2,Medarbejder!$Q57,I$7=Medarbejder!$R$2,Medarbejder!$R57,I$7=Medarbejder!$S$2,Medarbejder!$S57,I$7=Medarbejder!$T$2,Medarbejder!$T57,I$7=Medarbejder!$U$2,Medarbejder!$U57)</f>
        <v>0</v>
      </c>
      <c r="J63" s="89" cm="1">
        <f t="array" ref="J63">_xlfn.IFS(J$7=Medarbejder!$O$2,Medarbejder!$O57,J$7=Medarbejder!$P$2,Medarbejder!$P57,J$7=Medarbejder!$Q$2,Medarbejder!$Q57,J$7=Medarbejder!$R$2,Medarbejder!$R57,J$7=Medarbejder!$S$2,Medarbejder!$S57,J$7=Medarbejder!$T$2,Medarbejder!$T57,J$7=Medarbejder!$U$2,Medarbejder!$U57)</f>
        <v>0</v>
      </c>
      <c r="K63" s="89" cm="1">
        <f t="array" ref="K63">_xlfn.IFS(K$7=Medarbejder!$O$2,Medarbejder!$O57,K$7=Medarbejder!$P$2,Medarbejder!$P57,K$7=Medarbejder!$Q$2,Medarbejder!$Q57,K$7=Medarbejder!$R$2,Medarbejder!$R57,K$7=Medarbejder!$S$2,Medarbejder!$S57,K$7=Medarbejder!$T$2,Medarbejder!$T57,K$7=Medarbejder!$U$2,Medarbejder!$U57)</f>
        <v>0</v>
      </c>
      <c r="L63" s="89" cm="1">
        <f t="array" ref="L63">_xlfn.IFS(L$7=Medarbejder!$O$2,Medarbejder!$O57,L$7=Medarbejder!$P$2,Medarbejder!$P57,L$7=Medarbejder!$Q$2,Medarbejder!$Q57,L$7=Medarbejder!$R$2,Medarbejder!$R57,L$7=Medarbejder!$S$2,Medarbejder!$S57,L$7=Medarbejder!$T$2,Medarbejder!$T57,L$7=Medarbejder!$U$2,Medarbejder!$U57)</f>
        <v>0</v>
      </c>
      <c r="M63" s="89" cm="1">
        <f t="array" ref="M63">_xlfn.IFS(M$7=Medarbejder!$O$2,Medarbejder!$O57,M$7=Medarbejder!$P$2,Medarbejder!$P57,M$7=Medarbejder!$Q$2,Medarbejder!$Q57,M$7=Medarbejder!$R$2,Medarbejder!$R57,M$7=Medarbejder!$S$2,Medarbejder!$S57,M$7=Medarbejder!$T$2,Medarbejder!$T57,M$7=Medarbejder!$U$2,Medarbejder!$U57)</f>
        <v>0</v>
      </c>
      <c r="N63" s="89" cm="1">
        <f t="array" ref="N63">_xlfn.IFS(N$7=Medarbejder!$O$2,Medarbejder!$O57,N$7=Medarbejder!$P$2,Medarbejder!$P57,N$7=Medarbejder!$Q$2,Medarbejder!$Q57,N$7=Medarbejder!$R$2,Medarbejder!$R57,N$7=Medarbejder!$S$2,Medarbejder!$S57,N$7=Medarbejder!$T$2,Medarbejder!$T57,N$7=Medarbejder!$U$2,Medarbejder!$U57)</f>
        <v>0</v>
      </c>
      <c r="O63" s="89" cm="1">
        <f t="array" ref="O63">_xlfn.IFS(O$7=Medarbejder!$O$2,Medarbejder!$O57,O$7=Medarbejder!$P$2,Medarbejder!$P57,O$7=Medarbejder!$Q$2,Medarbejder!$Q57,O$7=Medarbejder!$R$2,Medarbejder!$R57,O$7=Medarbejder!$S$2,Medarbejder!$S57,O$7=Medarbejder!$T$2,Medarbejder!$T57,O$7=Medarbejder!$U$2,Medarbejder!$U57)</f>
        <v>0</v>
      </c>
      <c r="P63" s="89" cm="1">
        <f t="array" ref="P63">_xlfn.IFS(P$7=Medarbejder!$O$2,Medarbejder!$O57,P$7=Medarbejder!$P$2,Medarbejder!$P57,P$7=Medarbejder!$Q$2,Medarbejder!$Q57,P$7=Medarbejder!$R$2,Medarbejder!$R57,P$7=Medarbejder!$S$2,Medarbejder!$S57,P$7=Medarbejder!$T$2,Medarbejder!$T57,P$7=Medarbejder!$U$2,Medarbejder!$U57)</f>
        <v>0</v>
      </c>
      <c r="Q63" s="89" cm="1">
        <f t="array" ref="Q63">_xlfn.IFS(Q$7=Medarbejder!$O$2,Medarbejder!$O57,Q$7=Medarbejder!$P$2,Medarbejder!$P57,Q$7=Medarbejder!$Q$2,Medarbejder!$Q57,Q$7=Medarbejder!$R$2,Medarbejder!$R57,Q$7=Medarbejder!$S$2,Medarbejder!$S57,Q$7=Medarbejder!$T$2,Medarbejder!$T57,Q$7=Medarbejder!$U$2,Medarbejder!$U57)</f>
        <v>0</v>
      </c>
      <c r="R63" s="89" cm="1">
        <f t="array" ref="R63">_xlfn.IFS(R$7=Medarbejder!$O$2,Medarbejder!$O57,R$7=Medarbejder!$P$2,Medarbejder!$P57,R$7=Medarbejder!$Q$2,Medarbejder!$Q57,R$7=Medarbejder!$R$2,Medarbejder!$R57,R$7=Medarbejder!$S$2,Medarbejder!$S57,R$7=Medarbejder!$T$2,Medarbejder!$T57,R$7=Medarbejder!$U$2,Medarbejder!$U57)</f>
        <v>0</v>
      </c>
      <c r="S63" s="89" cm="1">
        <f t="array" ref="S63">_xlfn.IFS(S$7=Medarbejder!$O$2,Medarbejder!$O57,S$7=Medarbejder!$P$2,Medarbejder!$P57,S$7=Medarbejder!$Q$2,Medarbejder!$Q57,S$7=Medarbejder!$R$2,Medarbejder!$R57,S$7=Medarbejder!$S$2,Medarbejder!$S57,S$7=Medarbejder!$T$2,Medarbejder!$T57,S$7=Medarbejder!$U$2,Medarbejder!$U57)</f>
        <v>0</v>
      </c>
      <c r="T63" s="89" cm="1">
        <f t="array" ref="T63">_xlfn.IFS(T$7=Medarbejder!$O$2,Medarbejder!$O57,T$7=Medarbejder!$P$2,Medarbejder!$P57,T$7=Medarbejder!$Q$2,Medarbejder!$Q57,T$7=Medarbejder!$R$2,Medarbejder!$R57,T$7=Medarbejder!$S$2,Medarbejder!$S57,T$7=Medarbejder!$T$2,Medarbejder!$T57,T$7=Medarbejder!$U$2,Medarbejder!$U57)</f>
        <v>0</v>
      </c>
      <c r="U63" s="89" cm="1">
        <f t="array" ref="U63">_xlfn.IFS(U$7=Medarbejder!$O$2,Medarbejder!$O57,U$7=Medarbejder!$P$2,Medarbejder!$P57,U$7=Medarbejder!$Q$2,Medarbejder!$Q57,U$7=Medarbejder!$R$2,Medarbejder!$R57,U$7=Medarbejder!$S$2,Medarbejder!$S57,U$7=Medarbejder!$T$2,Medarbejder!$T57,U$7=Medarbejder!$U$2,Medarbejder!$U57)</f>
        <v>0</v>
      </c>
      <c r="V63" s="89" cm="1">
        <f t="array" ref="V63">_xlfn.IFS(V$7=Medarbejder!$O$2,Medarbejder!$O57,V$7=Medarbejder!$P$2,Medarbejder!$P57,V$7=Medarbejder!$Q$2,Medarbejder!$Q57,V$7=Medarbejder!$R$2,Medarbejder!$R57,V$7=Medarbejder!$S$2,Medarbejder!$S57,V$7=Medarbejder!$T$2,Medarbejder!$T57,V$7=Medarbejder!$U$2,Medarbejder!$U57)</f>
        <v>0</v>
      </c>
      <c r="W63" s="89" cm="1">
        <f t="array" ref="W63">_xlfn.IFS(W$7=Medarbejder!$O$2,Medarbejder!$O57,W$7=Medarbejder!$P$2,Medarbejder!$P57,W$7=Medarbejder!$Q$2,Medarbejder!$Q57,W$7=Medarbejder!$R$2,Medarbejder!$R57,W$7=Medarbejder!$S$2,Medarbejder!$S57,W$7=Medarbejder!$T$2,Medarbejder!$T57,W$7=Medarbejder!$U$2,Medarbejder!$U57)</f>
        <v>0</v>
      </c>
      <c r="X63" s="89" cm="1">
        <f t="array" ref="X63">_xlfn.IFS(X$7=Medarbejder!$O$2,Medarbejder!$O57,X$7=Medarbejder!$P$2,Medarbejder!$P57,X$7=Medarbejder!$Q$2,Medarbejder!$Q57,X$7=Medarbejder!$R$2,Medarbejder!$R57,X$7=Medarbejder!$S$2,Medarbejder!$S57,X$7=Medarbejder!$T$2,Medarbejder!$T57,X$7=Medarbejder!$U$2,Medarbejder!$U57)</f>
        <v>0</v>
      </c>
      <c r="Y63" s="89" cm="1">
        <f t="array" ref="Y63">_xlfn.IFS(Y$7=Medarbejder!$O$2,Medarbejder!$O57,Y$7=Medarbejder!$P$2,Medarbejder!$P57,Y$7=Medarbejder!$Q$2,Medarbejder!$Q57,Y$7=Medarbejder!$R$2,Medarbejder!$R57,Y$7=Medarbejder!$S$2,Medarbejder!$S57,Y$7=Medarbejder!$T$2,Medarbejder!$T57,Y$7=Medarbejder!$U$2,Medarbejder!$U57)</f>
        <v>0</v>
      </c>
      <c r="Z63" s="89" cm="1">
        <f t="array" ref="Z63">_xlfn.IFS(Z$7=Medarbejder!$O$2,Medarbejder!$O57,Z$7=Medarbejder!$P$2,Medarbejder!$P57,Z$7=Medarbejder!$Q$2,Medarbejder!$Q57,Z$7=Medarbejder!$R$2,Medarbejder!$R57,Z$7=Medarbejder!$S$2,Medarbejder!$S57,Z$7=Medarbejder!$T$2,Medarbejder!$T57,Z$7=Medarbejder!$U$2,Medarbejder!$U57)</f>
        <v>0</v>
      </c>
      <c r="AA63" s="89" cm="1">
        <f t="array" ref="AA63">_xlfn.IFS(AA$7=Medarbejder!$O$2,Medarbejder!$O57,AA$7=Medarbejder!$P$2,Medarbejder!$P57,AA$7=Medarbejder!$Q$2,Medarbejder!$Q57,AA$7=Medarbejder!$R$2,Medarbejder!$R57,AA$7=Medarbejder!$S$2,Medarbejder!$S57,AA$7=Medarbejder!$T$2,Medarbejder!$T57,AA$7=Medarbejder!$U$2,Medarbejder!$U57)</f>
        <v>0</v>
      </c>
      <c r="AB63" s="89" cm="1">
        <f t="array" ref="AB63">_xlfn.IFS(AB$7=Medarbejder!$O$2,Medarbejder!$O57,AB$7=Medarbejder!$P$2,Medarbejder!$P57,AB$7=Medarbejder!$Q$2,Medarbejder!$Q57,AB$7=Medarbejder!$R$2,Medarbejder!$R57,AB$7=Medarbejder!$S$2,Medarbejder!$S57,AB$7=Medarbejder!$T$2,Medarbejder!$T57,AB$7=Medarbejder!$U$2,Medarbejder!$U57)</f>
        <v>0</v>
      </c>
      <c r="AC63" s="89" cm="1">
        <f t="array" ref="AC63">_xlfn.IFS(AC$7=Medarbejder!$O$2,Medarbejder!$O57,AC$7=Medarbejder!$P$2,Medarbejder!$P57,AC$7=Medarbejder!$Q$2,Medarbejder!$Q57,AC$7=Medarbejder!$R$2,Medarbejder!$R57,AC$7=Medarbejder!$S$2,Medarbejder!$S57,AC$7=Medarbejder!$T$2,Medarbejder!$T57,AC$7=Medarbejder!$U$2,Medarbejder!$U57)</f>
        <v>0</v>
      </c>
      <c r="AD63" s="89" cm="1">
        <f t="array" ref="AD63">_xlfn.IFS(AD$7=Medarbejder!$O$2,Medarbejder!$O57,AD$7=Medarbejder!$P$2,Medarbejder!$P57,AD$7=Medarbejder!$Q$2,Medarbejder!$Q57,AD$7=Medarbejder!$R$2,Medarbejder!$R57,AD$7=Medarbejder!$S$2,Medarbejder!$S57,AD$7=Medarbejder!$T$2,Medarbejder!$T57,AD$7=Medarbejder!$U$2,Medarbejder!$U57)</f>
        <v>0</v>
      </c>
      <c r="AE63" s="89" cm="1">
        <f t="array" ref="AE63">_xlfn.IFS(AE$7=Medarbejder!$O$2,Medarbejder!$O57,AE$7=Medarbejder!$P$2,Medarbejder!$P57,AE$7=Medarbejder!$Q$2,Medarbejder!$Q57,AE$7=Medarbejder!$R$2,Medarbejder!$R57,AE$7=Medarbejder!$S$2,Medarbejder!$S57,AE$7=Medarbejder!$T$2,Medarbejder!$T57,AE$7=Medarbejder!$U$2,Medarbejder!$U57)</f>
        <v>0</v>
      </c>
      <c r="AF63" s="89" cm="1">
        <f t="array" ref="AF63">_xlfn.IFS(AF$7=Medarbejder!$O$2,Medarbejder!$O57,AF$7=Medarbejder!$P$2,Medarbejder!$P57,AF$7=Medarbejder!$Q$2,Medarbejder!$Q57,AF$7=Medarbejder!$R$2,Medarbejder!$R57,AF$7=Medarbejder!$S$2,Medarbejder!$S57,AF$7=Medarbejder!$T$2,Medarbejder!$T57,AF$7=Medarbejder!$U$2,Medarbejder!$U57)</f>
        <v>0</v>
      </c>
      <c r="AG63" s="89" cm="1">
        <f t="array" ref="AG63">_xlfn.IFS(AG$7=Medarbejder!$O$2,Medarbejder!$O57,AG$7=Medarbejder!$P$2,Medarbejder!$P57,AG$7=Medarbejder!$Q$2,Medarbejder!$Q57,AG$7=Medarbejder!$R$2,Medarbejder!$R57,AG$7=Medarbejder!$S$2,Medarbejder!$S57,AG$7=Medarbejder!$T$2,Medarbejder!$T57,AG$7=Medarbejder!$U$2,Medarbejder!$U57)</f>
        <v>0</v>
      </c>
      <c r="AH63" s="89" cm="1">
        <f t="array" ref="AH63">_xlfn.IFS(AH$7=Medarbejder!$O$2,Medarbejder!$O57,AH$7=Medarbejder!$P$2,Medarbejder!$P57,AH$7=Medarbejder!$Q$2,Medarbejder!$Q57,AH$7=Medarbejder!$R$2,Medarbejder!$R57,AH$7=Medarbejder!$S$2,Medarbejder!$S57,AH$7=Medarbejder!$T$2,Medarbejder!$T57,AH$7=Medarbejder!$U$2,Medarbejder!$U57)</f>
        <v>0</v>
      </c>
      <c r="AI63" s="5">
        <f t="shared" si="2"/>
        <v>0</v>
      </c>
      <c r="AJ63" s="90">
        <f>SUMIF($D$7:$AH$7,Medarbejder!$U$2,$D63:$AH63)</f>
        <v>0</v>
      </c>
      <c r="AK63" s="5">
        <f t="shared" si="3"/>
        <v>0</v>
      </c>
      <c r="AL63" s="5">
        <f t="shared" si="4"/>
        <v>0</v>
      </c>
      <c r="AM63" s="5">
        <f t="shared" si="5"/>
        <v>0</v>
      </c>
      <c r="AN63" s="5">
        <f t="shared" si="6"/>
        <v>0</v>
      </c>
      <c r="AO63" s="5">
        <f t="shared" si="7"/>
        <v>0</v>
      </c>
      <c r="AP63" s="5">
        <f t="shared" si="8"/>
        <v>0</v>
      </c>
      <c r="AQ63" s="54">
        <f>Medarbejder!F57</f>
        <v>0</v>
      </c>
      <c r="AR63" s="54">
        <f t="shared" si="9"/>
        <v>0</v>
      </c>
    </row>
    <row r="64" spans="1:44" ht="30" customHeight="1" x14ac:dyDescent="0.25">
      <c r="A64" s="24">
        <f>Medarbejder!$B58</f>
        <v>0</v>
      </c>
      <c r="B64" s="27">
        <f>Medarbejder!$A58</f>
        <v>0</v>
      </c>
      <c r="C64" s="25">
        <f>Medarbejder!$C58</f>
        <v>0</v>
      </c>
      <c r="D64" s="89" cm="1">
        <f t="array" ref="D64">_xlfn.IFS(D$7=Medarbejder!$O$2,Medarbejder!$O58,D$7=Medarbejder!$P$2,Medarbejder!$P58,D$7=Medarbejder!$Q$2,Medarbejder!$Q58,D$7=Medarbejder!$R$2,Medarbejder!$R58,D$7=Medarbejder!$S$2,Medarbejder!$S58,D$7=Medarbejder!$T$2,Medarbejder!$T58,D$7=Medarbejder!$U$2,Medarbejder!$U58)</f>
        <v>0</v>
      </c>
      <c r="E64" s="89" cm="1">
        <f t="array" ref="E64">_xlfn.IFS(E$7=Medarbejder!$O$2,Medarbejder!$O58,E$7=Medarbejder!$P$2,Medarbejder!$P58,E$7=Medarbejder!$Q$2,Medarbejder!$Q58,E$7=Medarbejder!$R$2,Medarbejder!$R58,E$7=Medarbejder!$S$2,Medarbejder!$S58,E$7=Medarbejder!$T$2,Medarbejder!$T58,E$7=Medarbejder!$U$2,Medarbejder!$U58)</f>
        <v>0</v>
      </c>
      <c r="F64" s="89" cm="1">
        <f t="array" ref="F64">_xlfn.IFS(F$7=Medarbejder!$O$2,Medarbejder!$O58,F$7=Medarbejder!$P$2,Medarbejder!$P58,F$7=Medarbejder!$Q$2,Medarbejder!$Q58,F$7=Medarbejder!$R$2,Medarbejder!$R58,F$7=Medarbejder!$S$2,Medarbejder!$S58,F$7=Medarbejder!$T$2,Medarbejder!$T58,F$7=Medarbejder!$U$2,Medarbejder!$U58)</f>
        <v>0</v>
      </c>
      <c r="G64" s="89" cm="1">
        <f t="array" ref="G64">_xlfn.IFS(G$7=Medarbejder!$O$2,Medarbejder!$O58,G$7=Medarbejder!$P$2,Medarbejder!$P58,G$7=Medarbejder!$Q$2,Medarbejder!$Q58,G$7=Medarbejder!$R$2,Medarbejder!$R58,G$7=Medarbejder!$S$2,Medarbejder!$S58,G$7=Medarbejder!$T$2,Medarbejder!$T58,G$7=Medarbejder!$U$2,Medarbejder!$U58)</f>
        <v>0</v>
      </c>
      <c r="H64" s="89" cm="1">
        <f t="array" ref="H64">_xlfn.IFS(H$7=Medarbejder!$O$2,Medarbejder!$O58,H$7=Medarbejder!$P$2,Medarbejder!$P58,H$7=Medarbejder!$Q$2,Medarbejder!$Q58,H$7=Medarbejder!$R$2,Medarbejder!$R58,H$7=Medarbejder!$S$2,Medarbejder!$S58,H$7=Medarbejder!$T$2,Medarbejder!$T58,H$7=Medarbejder!$U$2,Medarbejder!$U58)</f>
        <v>0</v>
      </c>
      <c r="I64" s="89" cm="1">
        <f t="array" ref="I64">_xlfn.IFS(I$7=Medarbejder!$O$2,Medarbejder!$O58,I$7=Medarbejder!$P$2,Medarbejder!$P58,I$7=Medarbejder!$Q$2,Medarbejder!$Q58,I$7=Medarbejder!$R$2,Medarbejder!$R58,I$7=Medarbejder!$S$2,Medarbejder!$S58,I$7=Medarbejder!$T$2,Medarbejder!$T58,I$7=Medarbejder!$U$2,Medarbejder!$U58)</f>
        <v>0</v>
      </c>
      <c r="J64" s="89" cm="1">
        <f t="array" ref="J64">_xlfn.IFS(J$7=Medarbejder!$O$2,Medarbejder!$O58,J$7=Medarbejder!$P$2,Medarbejder!$P58,J$7=Medarbejder!$Q$2,Medarbejder!$Q58,J$7=Medarbejder!$R$2,Medarbejder!$R58,J$7=Medarbejder!$S$2,Medarbejder!$S58,J$7=Medarbejder!$T$2,Medarbejder!$T58,J$7=Medarbejder!$U$2,Medarbejder!$U58)</f>
        <v>0</v>
      </c>
      <c r="K64" s="89" cm="1">
        <f t="array" ref="K64">_xlfn.IFS(K$7=Medarbejder!$O$2,Medarbejder!$O58,K$7=Medarbejder!$P$2,Medarbejder!$P58,K$7=Medarbejder!$Q$2,Medarbejder!$Q58,K$7=Medarbejder!$R$2,Medarbejder!$R58,K$7=Medarbejder!$S$2,Medarbejder!$S58,K$7=Medarbejder!$T$2,Medarbejder!$T58,K$7=Medarbejder!$U$2,Medarbejder!$U58)</f>
        <v>0</v>
      </c>
      <c r="L64" s="89" cm="1">
        <f t="array" ref="L64">_xlfn.IFS(L$7=Medarbejder!$O$2,Medarbejder!$O58,L$7=Medarbejder!$P$2,Medarbejder!$P58,L$7=Medarbejder!$Q$2,Medarbejder!$Q58,L$7=Medarbejder!$R$2,Medarbejder!$R58,L$7=Medarbejder!$S$2,Medarbejder!$S58,L$7=Medarbejder!$T$2,Medarbejder!$T58,L$7=Medarbejder!$U$2,Medarbejder!$U58)</f>
        <v>0</v>
      </c>
      <c r="M64" s="89" cm="1">
        <f t="array" ref="M64">_xlfn.IFS(M$7=Medarbejder!$O$2,Medarbejder!$O58,M$7=Medarbejder!$P$2,Medarbejder!$P58,M$7=Medarbejder!$Q$2,Medarbejder!$Q58,M$7=Medarbejder!$R$2,Medarbejder!$R58,M$7=Medarbejder!$S$2,Medarbejder!$S58,M$7=Medarbejder!$T$2,Medarbejder!$T58,M$7=Medarbejder!$U$2,Medarbejder!$U58)</f>
        <v>0</v>
      </c>
      <c r="N64" s="89" cm="1">
        <f t="array" ref="N64">_xlfn.IFS(N$7=Medarbejder!$O$2,Medarbejder!$O58,N$7=Medarbejder!$P$2,Medarbejder!$P58,N$7=Medarbejder!$Q$2,Medarbejder!$Q58,N$7=Medarbejder!$R$2,Medarbejder!$R58,N$7=Medarbejder!$S$2,Medarbejder!$S58,N$7=Medarbejder!$T$2,Medarbejder!$T58,N$7=Medarbejder!$U$2,Medarbejder!$U58)</f>
        <v>0</v>
      </c>
      <c r="O64" s="89" cm="1">
        <f t="array" ref="O64">_xlfn.IFS(O$7=Medarbejder!$O$2,Medarbejder!$O58,O$7=Medarbejder!$P$2,Medarbejder!$P58,O$7=Medarbejder!$Q$2,Medarbejder!$Q58,O$7=Medarbejder!$R$2,Medarbejder!$R58,O$7=Medarbejder!$S$2,Medarbejder!$S58,O$7=Medarbejder!$T$2,Medarbejder!$T58,O$7=Medarbejder!$U$2,Medarbejder!$U58)</f>
        <v>0</v>
      </c>
      <c r="P64" s="89" cm="1">
        <f t="array" ref="P64">_xlfn.IFS(P$7=Medarbejder!$O$2,Medarbejder!$O58,P$7=Medarbejder!$P$2,Medarbejder!$P58,P$7=Medarbejder!$Q$2,Medarbejder!$Q58,P$7=Medarbejder!$R$2,Medarbejder!$R58,P$7=Medarbejder!$S$2,Medarbejder!$S58,P$7=Medarbejder!$T$2,Medarbejder!$T58,P$7=Medarbejder!$U$2,Medarbejder!$U58)</f>
        <v>0</v>
      </c>
      <c r="Q64" s="89" cm="1">
        <f t="array" ref="Q64">_xlfn.IFS(Q$7=Medarbejder!$O$2,Medarbejder!$O58,Q$7=Medarbejder!$P$2,Medarbejder!$P58,Q$7=Medarbejder!$Q$2,Medarbejder!$Q58,Q$7=Medarbejder!$R$2,Medarbejder!$R58,Q$7=Medarbejder!$S$2,Medarbejder!$S58,Q$7=Medarbejder!$T$2,Medarbejder!$T58,Q$7=Medarbejder!$U$2,Medarbejder!$U58)</f>
        <v>0</v>
      </c>
      <c r="R64" s="89" cm="1">
        <f t="array" ref="R64">_xlfn.IFS(R$7=Medarbejder!$O$2,Medarbejder!$O58,R$7=Medarbejder!$P$2,Medarbejder!$P58,R$7=Medarbejder!$Q$2,Medarbejder!$Q58,R$7=Medarbejder!$R$2,Medarbejder!$R58,R$7=Medarbejder!$S$2,Medarbejder!$S58,R$7=Medarbejder!$T$2,Medarbejder!$T58,R$7=Medarbejder!$U$2,Medarbejder!$U58)</f>
        <v>0</v>
      </c>
      <c r="S64" s="89" cm="1">
        <f t="array" ref="S64">_xlfn.IFS(S$7=Medarbejder!$O$2,Medarbejder!$O58,S$7=Medarbejder!$P$2,Medarbejder!$P58,S$7=Medarbejder!$Q$2,Medarbejder!$Q58,S$7=Medarbejder!$R$2,Medarbejder!$R58,S$7=Medarbejder!$S$2,Medarbejder!$S58,S$7=Medarbejder!$T$2,Medarbejder!$T58,S$7=Medarbejder!$U$2,Medarbejder!$U58)</f>
        <v>0</v>
      </c>
      <c r="T64" s="89" cm="1">
        <f t="array" ref="T64">_xlfn.IFS(T$7=Medarbejder!$O$2,Medarbejder!$O58,T$7=Medarbejder!$P$2,Medarbejder!$P58,T$7=Medarbejder!$Q$2,Medarbejder!$Q58,T$7=Medarbejder!$R$2,Medarbejder!$R58,T$7=Medarbejder!$S$2,Medarbejder!$S58,T$7=Medarbejder!$T$2,Medarbejder!$T58,T$7=Medarbejder!$U$2,Medarbejder!$U58)</f>
        <v>0</v>
      </c>
      <c r="U64" s="89" cm="1">
        <f t="array" ref="U64">_xlfn.IFS(U$7=Medarbejder!$O$2,Medarbejder!$O58,U$7=Medarbejder!$P$2,Medarbejder!$P58,U$7=Medarbejder!$Q$2,Medarbejder!$Q58,U$7=Medarbejder!$R$2,Medarbejder!$R58,U$7=Medarbejder!$S$2,Medarbejder!$S58,U$7=Medarbejder!$T$2,Medarbejder!$T58,U$7=Medarbejder!$U$2,Medarbejder!$U58)</f>
        <v>0</v>
      </c>
      <c r="V64" s="89" cm="1">
        <f t="array" ref="V64">_xlfn.IFS(V$7=Medarbejder!$O$2,Medarbejder!$O58,V$7=Medarbejder!$P$2,Medarbejder!$P58,V$7=Medarbejder!$Q$2,Medarbejder!$Q58,V$7=Medarbejder!$R$2,Medarbejder!$R58,V$7=Medarbejder!$S$2,Medarbejder!$S58,V$7=Medarbejder!$T$2,Medarbejder!$T58,V$7=Medarbejder!$U$2,Medarbejder!$U58)</f>
        <v>0</v>
      </c>
      <c r="W64" s="89" cm="1">
        <f t="array" ref="W64">_xlfn.IFS(W$7=Medarbejder!$O$2,Medarbejder!$O58,W$7=Medarbejder!$P$2,Medarbejder!$P58,W$7=Medarbejder!$Q$2,Medarbejder!$Q58,W$7=Medarbejder!$R$2,Medarbejder!$R58,W$7=Medarbejder!$S$2,Medarbejder!$S58,W$7=Medarbejder!$T$2,Medarbejder!$T58,W$7=Medarbejder!$U$2,Medarbejder!$U58)</f>
        <v>0</v>
      </c>
      <c r="X64" s="89" cm="1">
        <f t="array" ref="X64">_xlfn.IFS(X$7=Medarbejder!$O$2,Medarbejder!$O58,X$7=Medarbejder!$P$2,Medarbejder!$P58,X$7=Medarbejder!$Q$2,Medarbejder!$Q58,X$7=Medarbejder!$R$2,Medarbejder!$R58,X$7=Medarbejder!$S$2,Medarbejder!$S58,X$7=Medarbejder!$T$2,Medarbejder!$T58,X$7=Medarbejder!$U$2,Medarbejder!$U58)</f>
        <v>0</v>
      </c>
      <c r="Y64" s="89" cm="1">
        <f t="array" ref="Y64">_xlfn.IFS(Y$7=Medarbejder!$O$2,Medarbejder!$O58,Y$7=Medarbejder!$P$2,Medarbejder!$P58,Y$7=Medarbejder!$Q$2,Medarbejder!$Q58,Y$7=Medarbejder!$R$2,Medarbejder!$R58,Y$7=Medarbejder!$S$2,Medarbejder!$S58,Y$7=Medarbejder!$T$2,Medarbejder!$T58,Y$7=Medarbejder!$U$2,Medarbejder!$U58)</f>
        <v>0</v>
      </c>
      <c r="Z64" s="89" cm="1">
        <f t="array" ref="Z64">_xlfn.IFS(Z$7=Medarbejder!$O$2,Medarbejder!$O58,Z$7=Medarbejder!$P$2,Medarbejder!$P58,Z$7=Medarbejder!$Q$2,Medarbejder!$Q58,Z$7=Medarbejder!$R$2,Medarbejder!$R58,Z$7=Medarbejder!$S$2,Medarbejder!$S58,Z$7=Medarbejder!$T$2,Medarbejder!$T58,Z$7=Medarbejder!$U$2,Medarbejder!$U58)</f>
        <v>0</v>
      </c>
      <c r="AA64" s="89" cm="1">
        <f t="array" ref="AA64">_xlfn.IFS(AA$7=Medarbejder!$O$2,Medarbejder!$O58,AA$7=Medarbejder!$P$2,Medarbejder!$P58,AA$7=Medarbejder!$Q$2,Medarbejder!$Q58,AA$7=Medarbejder!$R$2,Medarbejder!$R58,AA$7=Medarbejder!$S$2,Medarbejder!$S58,AA$7=Medarbejder!$T$2,Medarbejder!$T58,AA$7=Medarbejder!$U$2,Medarbejder!$U58)</f>
        <v>0</v>
      </c>
      <c r="AB64" s="89" cm="1">
        <f t="array" ref="AB64">_xlfn.IFS(AB$7=Medarbejder!$O$2,Medarbejder!$O58,AB$7=Medarbejder!$P$2,Medarbejder!$P58,AB$7=Medarbejder!$Q$2,Medarbejder!$Q58,AB$7=Medarbejder!$R$2,Medarbejder!$R58,AB$7=Medarbejder!$S$2,Medarbejder!$S58,AB$7=Medarbejder!$T$2,Medarbejder!$T58,AB$7=Medarbejder!$U$2,Medarbejder!$U58)</f>
        <v>0</v>
      </c>
      <c r="AC64" s="89" cm="1">
        <f t="array" ref="AC64">_xlfn.IFS(AC$7=Medarbejder!$O$2,Medarbejder!$O58,AC$7=Medarbejder!$P$2,Medarbejder!$P58,AC$7=Medarbejder!$Q$2,Medarbejder!$Q58,AC$7=Medarbejder!$R$2,Medarbejder!$R58,AC$7=Medarbejder!$S$2,Medarbejder!$S58,AC$7=Medarbejder!$T$2,Medarbejder!$T58,AC$7=Medarbejder!$U$2,Medarbejder!$U58)</f>
        <v>0</v>
      </c>
      <c r="AD64" s="89" cm="1">
        <f t="array" ref="AD64">_xlfn.IFS(AD$7=Medarbejder!$O$2,Medarbejder!$O58,AD$7=Medarbejder!$P$2,Medarbejder!$P58,AD$7=Medarbejder!$Q$2,Medarbejder!$Q58,AD$7=Medarbejder!$R$2,Medarbejder!$R58,AD$7=Medarbejder!$S$2,Medarbejder!$S58,AD$7=Medarbejder!$T$2,Medarbejder!$T58,AD$7=Medarbejder!$U$2,Medarbejder!$U58)</f>
        <v>0</v>
      </c>
      <c r="AE64" s="89" cm="1">
        <f t="array" ref="AE64">_xlfn.IFS(AE$7=Medarbejder!$O$2,Medarbejder!$O58,AE$7=Medarbejder!$P$2,Medarbejder!$P58,AE$7=Medarbejder!$Q$2,Medarbejder!$Q58,AE$7=Medarbejder!$R$2,Medarbejder!$R58,AE$7=Medarbejder!$S$2,Medarbejder!$S58,AE$7=Medarbejder!$T$2,Medarbejder!$T58,AE$7=Medarbejder!$U$2,Medarbejder!$U58)</f>
        <v>0</v>
      </c>
      <c r="AF64" s="89" cm="1">
        <f t="array" ref="AF64">_xlfn.IFS(AF$7=Medarbejder!$O$2,Medarbejder!$O58,AF$7=Medarbejder!$P$2,Medarbejder!$P58,AF$7=Medarbejder!$Q$2,Medarbejder!$Q58,AF$7=Medarbejder!$R$2,Medarbejder!$R58,AF$7=Medarbejder!$S$2,Medarbejder!$S58,AF$7=Medarbejder!$T$2,Medarbejder!$T58,AF$7=Medarbejder!$U$2,Medarbejder!$U58)</f>
        <v>0</v>
      </c>
      <c r="AG64" s="89" cm="1">
        <f t="array" ref="AG64">_xlfn.IFS(AG$7=Medarbejder!$O$2,Medarbejder!$O58,AG$7=Medarbejder!$P$2,Medarbejder!$P58,AG$7=Medarbejder!$Q$2,Medarbejder!$Q58,AG$7=Medarbejder!$R$2,Medarbejder!$R58,AG$7=Medarbejder!$S$2,Medarbejder!$S58,AG$7=Medarbejder!$T$2,Medarbejder!$T58,AG$7=Medarbejder!$U$2,Medarbejder!$U58)</f>
        <v>0</v>
      </c>
      <c r="AH64" s="89" cm="1">
        <f t="array" ref="AH64">_xlfn.IFS(AH$7=Medarbejder!$O$2,Medarbejder!$O58,AH$7=Medarbejder!$P$2,Medarbejder!$P58,AH$7=Medarbejder!$Q$2,Medarbejder!$Q58,AH$7=Medarbejder!$R$2,Medarbejder!$R58,AH$7=Medarbejder!$S$2,Medarbejder!$S58,AH$7=Medarbejder!$T$2,Medarbejder!$T58,AH$7=Medarbejder!$U$2,Medarbejder!$U58)</f>
        <v>0</v>
      </c>
      <c r="AI64" s="5">
        <f t="shared" si="2"/>
        <v>0</v>
      </c>
      <c r="AJ64" s="90">
        <f>SUMIF($D$7:$AH$7,Medarbejder!$U$2,$D64:$AH64)</f>
        <v>0</v>
      </c>
      <c r="AK64" s="5">
        <f t="shared" si="3"/>
        <v>0</v>
      </c>
      <c r="AL64" s="5">
        <f t="shared" si="4"/>
        <v>0</v>
      </c>
      <c r="AM64" s="5">
        <f t="shared" si="5"/>
        <v>0</v>
      </c>
      <c r="AN64" s="5">
        <f t="shared" si="6"/>
        <v>0</v>
      </c>
      <c r="AO64" s="5">
        <f t="shared" si="7"/>
        <v>0</v>
      </c>
      <c r="AP64" s="5">
        <f t="shared" si="8"/>
        <v>0</v>
      </c>
      <c r="AQ64" s="54">
        <f>Medarbejder!F58</f>
        <v>0</v>
      </c>
      <c r="AR64" s="54">
        <f t="shared" si="9"/>
        <v>0</v>
      </c>
    </row>
    <row r="65" spans="1:44" ht="30" customHeight="1" x14ac:dyDescent="0.25">
      <c r="A65" s="25">
        <f>Medarbejder!$B59</f>
        <v>0</v>
      </c>
      <c r="B65" s="26">
        <f>Medarbejder!$A59</f>
        <v>0</v>
      </c>
      <c r="C65" s="25">
        <f>Medarbejder!$C59</f>
        <v>0</v>
      </c>
      <c r="D65" s="89" cm="1">
        <f t="array" ref="D65">_xlfn.IFS(D$7=Medarbejder!$O$2,Medarbejder!$O59,D$7=Medarbejder!$P$2,Medarbejder!$P59,D$7=Medarbejder!$Q$2,Medarbejder!$Q59,D$7=Medarbejder!$R$2,Medarbejder!$R59,D$7=Medarbejder!$S$2,Medarbejder!$S59,D$7=Medarbejder!$T$2,Medarbejder!$T59,D$7=Medarbejder!$U$2,Medarbejder!$U59)</f>
        <v>0</v>
      </c>
      <c r="E65" s="89" cm="1">
        <f t="array" ref="E65">_xlfn.IFS(E$7=Medarbejder!$O$2,Medarbejder!$O59,E$7=Medarbejder!$P$2,Medarbejder!$P59,E$7=Medarbejder!$Q$2,Medarbejder!$Q59,E$7=Medarbejder!$R$2,Medarbejder!$R59,E$7=Medarbejder!$S$2,Medarbejder!$S59,E$7=Medarbejder!$T$2,Medarbejder!$T59,E$7=Medarbejder!$U$2,Medarbejder!$U59)</f>
        <v>0</v>
      </c>
      <c r="F65" s="89" cm="1">
        <f t="array" ref="F65">_xlfn.IFS(F$7=Medarbejder!$O$2,Medarbejder!$O59,F$7=Medarbejder!$P$2,Medarbejder!$P59,F$7=Medarbejder!$Q$2,Medarbejder!$Q59,F$7=Medarbejder!$R$2,Medarbejder!$R59,F$7=Medarbejder!$S$2,Medarbejder!$S59,F$7=Medarbejder!$T$2,Medarbejder!$T59,F$7=Medarbejder!$U$2,Medarbejder!$U59)</f>
        <v>0</v>
      </c>
      <c r="G65" s="89" cm="1">
        <f t="array" ref="G65">_xlfn.IFS(G$7=Medarbejder!$O$2,Medarbejder!$O59,G$7=Medarbejder!$P$2,Medarbejder!$P59,G$7=Medarbejder!$Q$2,Medarbejder!$Q59,G$7=Medarbejder!$R$2,Medarbejder!$R59,G$7=Medarbejder!$S$2,Medarbejder!$S59,G$7=Medarbejder!$T$2,Medarbejder!$T59,G$7=Medarbejder!$U$2,Medarbejder!$U59)</f>
        <v>0</v>
      </c>
      <c r="H65" s="89" cm="1">
        <f t="array" ref="H65">_xlfn.IFS(H$7=Medarbejder!$O$2,Medarbejder!$O59,H$7=Medarbejder!$P$2,Medarbejder!$P59,H$7=Medarbejder!$Q$2,Medarbejder!$Q59,H$7=Medarbejder!$R$2,Medarbejder!$R59,H$7=Medarbejder!$S$2,Medarbejder!$S59,H$7=Medarbejder!$T$2,Medarbejder!$T59,H$7=Medarbejder!$U$2,Medarbejder!$U59)</f>
        <v>0</v>
      </c>
      <c r="I65" s="89" cm="1">
        <f t="array" ref="I65">_xlfn.IFS(I$7=Medarbejder!$O$2,Medarbejder!$O59,I$7=Medarbejder!$P$2,Medarbejder!$P59,I$7=Medarbejder!$Q$2,Medarbejder!$Q59,I$7=Medarbejder!$R$2,Medarbejder!$R59,I$7=Medarbejder!$S$2,Medarbejder!$S59,I$7=Medarbejder!$T$2,Medarbejder!$T59,I$7=Medarbejder!$U$2,Medarbejder!$U59)</f>
        <v>0</v>
      </c>
      <c r="J65" s="89" cm="1">
        <f t="array" ref="J65">_xlfn.IFS(J$7=Medarbejder!$O$2,Medarbejder!$O59,J$7=Medarbejder!$P$2,Medarbejder!$P59,J$7=Medarbejder!$Q$2,Medarbejder!$Q59,J$7=Medarbejder!$R$2,Medarbejder!$R59,J$7=Medarbejder!$S$2,Medarbejder!$S59,J$7=Medarbejder!$T$2,Medarbejder!$T59,J$7=Medarbejder!$U$2,Medarbejder!$U59)</f>
        <v>0</v>
      </c>
      <c r="K65" s="89" cm="1">
        <f t="array" ref="K65">_xlfn.IFS(K$7=Medarbejder!$O$2,Medarbejder!$O59,K$7=Medarbejder!$P$2,Medarbejder!$P59,K$7=Medarbejder!$Q$2,Medarbejder!$Q59,K$7=Medarbejder!$R$2,Medarbejder!$R59,K$7=Medarbejder!$S$2,Medarbejder!$S59,K$7=Medarbejder!$T$2,Medarbejder!$T59,K$7=Medarbejder!$U$2,Medarbejder!$U59)</f>
        <v>0</v>
      </c>
      <c r="L65" s="89" cm="1">
        <f t="array" ref="L65">_xlfn.IFS(L$7=Medarbejder!$O$2,Medarbejder!$O59,L$7=Medarbejder!$P$2,Medarbejder!$P59,L$7=Medarbejder!$Q$2,Medarbejder!$Q59,L$7=Medarbejder!$R$2,Medarbejder!$R59,L$7=Medarbejder!$S$2,Medarbejder!$S59,L$7=Medarbejder!$T$2,Medarbejder!$T59,L$7=Medarbejder!$U$2,Medarbejder!$U59)</f>
        <v>0</v>
      </c>
      <c r="M65" s="89" cm="1">
        <f t="array" ref="M65">_xlfn.IFS(M$7=Medarbejder!$O$2,Medarbejder!$O59,M$7=Medarbejder!$P$2,Medarbejder!$P59,M$7=Medarbejder!$Q$2,Medarbejder!$Q59,M$7=Medarbejder!$R$2,Medarbejder!$R59,M$7=Medarbejder!$S$2,Medarbejder!$S59,M$7=Medarbejder!$T$2,Medarbejder!$T59,M$7=Medarbejder!$U$2,Medarbejder!$U59)</f>
        <v>0</v>
      </c>
      <c r="N65" s="89" cm="1">
        <f t="array" ref="N65">_xlfn.IFS(N$7=Medarbejder!$O$2,Medarbejder!$O59,N$7=Medarbejder!$P$2,Medarbejder!$P59,N$7=Medarbejder!$Q$2,Medarbejder!$Q59,N$7=Medarbejder!$R$2,Medarbejder!$R59,N$7=Medarbejder!$S$2,Medarbejder!$S59,N$7=Medarbejder!$T$2,Medarbejder!$T59,N$7=Medarbejder!$U$2,Medarbejder!$U59)</f>
        <v>0</v>
      </c>
      <c r="O65" s="89" cm="1">
        <f t="array" ref="O65">_xlfn.IFS(O$7=Medarbejder!$O$2,Medarbejder!$O59,O$7=Medarbejder!$P$2,Medarbejder!$P59,O$7=Medarbejder!$Q$2,Medarbejder!$Q59,O$7=Medarbejder!$R$2,Medarbejder!$R59,O$7=Medarbejder!$S$2,Medarbejder!$S59,O$7=Medarbejder!$T$2,Medarbejder!$T59,O$7=Medarbejder!$U$2,Medarbejder!$U59)</f>
        <v>0</v>
      </c>
      <c r="P65" s="89" cm="1">
        <f t="array" ref="P65">_xlfn.IFS(P$7=Medarbejder!$O$2,Medarbejder!$O59,P$7=Medarbejder!$P$2,Medarbejder!$P59,P$7=Medarbejder!$Q$2,Medarbejder!$Q59,P$7=Medarbejder!$R$2,Medarbejder!$R59,P$7=Medarbejder!$S$2,Medarbejder!$S59,P$7=Medarbejder!$T$2,Medarbejder!$T59,P$7=Medarbejder!$U$2,Medarbejder!$U59)</f>
        <v>0</v>
      </c>
      <c r="Q65" s="89" cm="1">
        <f t="array" ref="Q65">_xlfn.IFS(Q$7=Medarbejder!$O$2,Medarbejder!$O59,Q$7=Medarbejder!$P$2,Medarbejder!$P59,Q$7=Medarbejder!$Q$2,Medarbejder!$Q59,Q$7=Medarbejder!$R$2,Medarbejder!$R59,Q$7=Medarbejder!$S$2,Medarbejder!$S59,Q$7=Medarbejder!$T$2,Medarbejder!$T59,Q$7=Medarbejder!$U$2,Medarbejder!$U59)</f>
        <v>0</v>
      </c>
      <c r="R65" s="89" cm="1">
        <f t="array" ref="R65">_xlfn.IFS(R$7=Medarbejder!$O$2,Medarbejder!$O59,R$7=Medarbejder!$P$2,Medarbejder!$P59,R$7=Medarbejder!$Q$2,Medarbejder!$Q59,R$7=Medarbejder!$R$2,Medarbejder!$R59,R$7=Medarbejder!$S$2,Medarbejder!$S59,R$7=Medarbejder!$T$2,Medarbejder!$T59,R$7=Medarbejder!$U$2,Medarbejder!$U59)</f>
        <v>0</v>
      </c>
      <c r="S65" s="89" cm="1">
        <f t="array" ref="S65">_xlfn.IFS(S$7=Medarbejder!$O$2,Medarbejder!$O59,S$7=Medarbejder!$P$2,Medarbejder!$P59,S$7=Medarbejder!$Q$2,Medarbejder!$Q59,S$7=Medarbejder!$R$2,Medarbejder!$R59,S$7=Medarbejder!$S$2,Medarbejder!$S59,S$7=Medarbejder!$T$2,Medarbejder!$T59,S$7=Medarbejder!$U$2,Medarbejder!$U59)</f>
        <v>0</v>
      </c>
      <c r="T65" s="89" cm="1">
        <f t="array" ref="T65">_xlfn.IFS(T$7=Medarbejder!$O$2,Medarbejder!$O59,T$7=Medarbejder!$P$2,Medarbejder!$P59,T$7=Medarbejder!$Q$2,Medarbejder!$Q59,T$7=Medarbejder!$R$2,Medarbejder!$R59,T$7=Medarbejder!$S$2,Medarbejder!$S59,T$7=Medarbejder!$T$2,Medarbejder!$T59,T$7=Medarbejder!$U$2,Medarbejder!$U59)</f>
        <v>0</v>
      </c>
      <c r="U65" s="89" cm="1">
        <f t="array" ref="U65">_xlfn.IFS(U$7=Medarbejder!$O$2,Medarbejder!$O59,U$7=Medarbejder!$P$2,Medarbejder!$P59,U$7=Medarbejder!$Q$2,Medarbejder!$Q59,U$7=Medarbejder!$R$2,Medarbejder!$R59,U$7=Medarbejder!$S$2,Medarbejder!$S59,U$7=Medarbejder!$T$2,Medarbejder!$T59,U$7=Medarbejder!$U$2,Medarbejder!$U59)</f>
        <v>0</v>
      </c>
      <c r="V65" s="89" cm="1">
        <f t="array" ref="V65">_xlfn.IFS(V$7=Medarbejder!$O$2,Medarbejder!$O59,V$7=Medarbejder!$P$2,Medarbejder!$P59,V$7=Medarbejder!$Q$2,Medarbejder!$Q59,V$7=Medarbejder!$R$2,Medarbejder!$R59,V$7=Medarbejder!$S$2,Medarbejder!$S59,V$7=Medarbejder!$T$2,Medarbejder!$T59,V$7=Medarbejder!$U$2,Medarbejder!$U59)</f>
        <v>0</v>
      </c>
      <c r="W65" s="89" cm="1">
        <f t="array" ref="W65">_xlfn.IFS(W$7=Medarbejder!$O$2,Medarbejder!$O59,W$7=Medarbejder!$P$2,Medarbejder!$P59,W$7=Medarbejder!$Q$2,Medarbejder!$Q59,W$7=Medarbejder!$R$2,Medarbejder!$R59,W$7=Medarbejder!$S$2,Medarbejder!$S59,W$7=Medarbejder!$T$2,Medarbejder!$T59,W$7=Medarbejder!$U$2,Medarbejder!$U59)</f>
        <v>0</v>
      </c>
      <c r="X65" s="89" cm="1">
        <f t="array" ref="X65">_xlfn.IFS(X$7=Medarbejder!$O$2,Medarbejder!$O59,X$7=Medarbejder!$P$2,Medarbejder!$P59,X$7=Medarbejder!$Q$2,Medarbejder!$Q59,X$7=Medarbejder!$R$2,Medarbejder!$R59,X$7=Medarbejder!$S$2,Medarbejder!$S59,X$7=Medarbejder!$T$2,Medarbejder!$T59,X$7=Medarbejder!$U$2,Medarbejder!$U59)</f>
        <v>0</v>
      </c>
      <c r="Y65" s="89" cm="1">
        <f t="array" ref="Y65">_xlfn.IFS(Y$7=Medarbejder!$O$2,Medarbejder!$O59,Y$7=Medarbejder!$P$2,Medarbejder!$P59,Y$7=Medarbejder!$Q$2,Medarbejder!$Q59,Y$7=Medarbejder!$R$2,Medarbejder!$R59,Y$7=Medarbejder!$S$2,Medarbejder!$S59,Y$7=Medarbejder!$T$2,Medarbejder!$T59,Y$7=Medarbejder!$U$2,Medarbejder!$U59)</f>
        <v>0</v>
      </c>
      <c r="Z65" s="89" cm="1">
        <f t="array" ref="Z65">_xlfn.IFS(Z$7=Medarbejder!$O$2,Medarbejder!$O59,Z$7=Medarbejder!$P$2,Medarbejder!$P59,Z$7=Medarbejder!$Q$2,Medarbejder!$Q59,Z$7=Medarbejder!$R$2,Medarbejder!$R59,Z$7=Medarbejder!$S$2,Medarbejder!$S59,Z$7=Medarbejder!$T$2,Medarbejder!$T59,Z$7=Medarbejder!$U$2,Medarbejder!$U59)</f>
        <v>0</v>
      </c>
      <c r="AA65" s="89" cm="1">
        <f t="array" ref="AA65">_xlfn.IFS(AA$7=Medarbejder!$O$2,Medarbejder!$O59,AA$7=Medarbejder!$P$2,Medarbejder!$P59,AA$7=Medarbejder!$Q$2,Medarbejder!$Q59,AA$7=Medarbejder!$R$2,Medarbejder!$R59,AA$7=Medarbejder!$S$2,Medarbejder!$S59,AA$7=Medarbejder!$T$2,Medarbejder!$T59,AA$7=Medarbejder!$U$2,Medarbejder!$U59)</f>
        <v>0</v>
      </c>
      <c r="AB65" s="89" cm="1">
        <f t="array" ref="AB65">_xlfn.IFS(AB$7=Medarbejder!$O$2,Medarbejder!$O59,AB$7=Medarbejder!$P$2,Medarbejder!$P59,AB$7=Medarbejder!$Q$2,Medarbejder!$Q59,AB$7=Medarbejder!$R$2,Medarbejder!$R59,AB$7=Medarbejder!$S$2,Medarbejder!$S59,AB$7=Medarbejder!$T$2,Medarbejder!$T59,AB$7=Medarbejder!$U$2,Medarbejder!$U59)</f>
        <v>0</v>
      </c>
      <c r="AC65" s="89" cm="1">
        <f t="array" ref="AC65">_xlfn.IFS(AC$7=Medarbejder!$O$2,Medarbejder!$O59,AC$7=Medarbejder!$P$2,Medarbejder!$P59,AC$7=Medarbejder!$Q$2,Medarbejder!$Q59,AC$7=Medarbejder!$R$2,Medarbejder!$R59,AC$7=Medarbejder!$S$2,Medarbejder!$S59,AC$7=Medarbejder!$T$2,Medarbejder!$T59,AC$7=Medarbejder!$U$2,Medarbejder!$U59)</f>
        <v>0</v>
      </c>
      <c r="AD65" s="89" cm="1">
        <f t="array" ref="AD65">_xlfn.IFS(AD$7=Medarbejder!$O$2,Medarbejder!$O59,AD$7=Medarbejder!$P$2,Medarbejder!$P59,AD$7=Medarbejder!$Q$2,Medarbejder!$Q59,AD$7=Medarbejder!$R$2,Medarbejder!$R59,AD$7=Medarbejder!$S$2,Medarbejder!$S59,AD$7=Medarbejder!$T$2,Medarbejder!$T59,AD$7=Medarbejder!$U$2,Medarbejder!$U59)</f>
        <v>0</v>
      </c>
      <c r="AE65" s="89" cm="1">
        <f t="array" ref="AE65">_xlfn.IFS(AE$7=Medarbejder!$O$2,Medarbejder!$O59,AE$7=Medarbejder!$P$2,Medarbejder!$P59,AE$7=Medarbejder!$Q$2,Medarbejder!$Q59,AE$7=Medarbejder!$R$2,Medarbejder!$R59,AE$7=Medarbejder!$S$2,Medarbejder!$S59,AE$7=Medarbejder!$T$2,Medarbejder!$T59,AE$7=Medarbejder!$U$2,Medarbejder!$U59)</f>
        <v>0</v>
      </c>
      <c r="AF65" s="89" cm="1">
        <f t="array" ref="AF65">_xlfn.IFS(AF$7=Medarbejder!$O$2,Medarbejder!$O59,AF$7=Medarbejder!$P$2,Medarbejder!$P59,AF$7=Medarbejder!$Q$2,Medarbejder!$Q59,AF$7=Medarbejder!$R$2,Medarbejder!$R59,AF$7=Medarbejder!$S$2,Medarbejder!$S59,AF$7=Medarbejder!$T$2,Medarbejder!$T59,AF$7=Medarbejder!$U$2,Medarbejder!$U59)</f>
        <v>0</v>
      </c>
      <c r="AG65" s="89" cm="1">
        <f t="array" ref="AG65">_xlfn.IFS(AG$7=Medarbejder!$O$2,Medarbejder!$O59,AG$7=Medarbejder!$P$2,Medarbejder!$P59,AG$7=Medarbejder!$Q$2,Medarbejder!$Q59,AG$7=Medarbejder!$R$2,Medarbejder!$R59,AG$7=Medarbejder!$S$2,Medarbejder!$S59,AG$7=Medarbejder!$T$2,Medarbejder!$T59,AG$7=Medarbejder!$U$2,Medarbejder!$U59)</f>
        <v>0</v>
      </c>
      <c r="AH65" s="89" cm="1">
        <f t="array" ref="AH65">_xlfn.IFS(AH$7=Medarbejder!$O$2,Medarbejder!$O59,AH$7=Medarbejder!$P$2,Medarbejder!$P59,AH$7=Medarbejder!$Q$2,Medarbejder!$Q59,AH$7=Medarbejder!$R$2,Medarbejder!$R59,AH$7=Medarbejder!$S$2,Medarbejder!$S59,AH$7=Medarbejder!$T$2,Medarbejder!$T59,AH$7=Medarbejder!$U$2,Medarbejder!$U59)</f>
        <v>0</v>
      </c>
      <c r="AI65" s="5">
        <f t="shared" si="2"/>
        <v>0</v>
      </c>
      <c r="AJ65" s="90">
        <f>SUMIF($D$7:$AH$7,Medarbejder!$U$2,$D65:$AH65)</f>
        <v>0</v>
      </c>
      <c r="AK65" s="5">
        <f t="shared" si="3"/>
        <v>0</v>
      </c>
      <c r="AL65" s="5">
        <f t="shared" si="4"/>
        <v>0</v>
      </c>
      <c r="AM65" s="5">
        <f t="shared" si="5"/>
        <v>0</v>
      </c>
      <c r="AN65" s="5">
        <f t="shared" si="6"/>
        <v>0</v>
      </c>
      <c r="AO65" s="5">
        <f t="shared" si="7"/>
        <v>0</v>
      </c>
      <c r="AP65" s="5">
        <f t="shared" si="8"/>
        <v>0</v>
      </c>
      <c r="AQ65" s="54">
        <f>Medarbejder!F59</f>
        <v>0</v>
      </c>
      <c r="AR65" s="54">
        <f t="shared" si="9"/>
        <v>0</v>
      </c>
    </row>
    <row r="66" spans="1:44" ht="30" customHeight="1" x14ac:dyDescent="0.25">
      <c r="A66" s="24">
        <f>Medarbejder!$B60</f>
        <v>0</v>
      </c>
      <c r="B66" s="27">
        <f>Medarbejder!$A60</f>
        <v>0</v>
      </c>
      <c r="C66" s="25">
        <f>Medarbejder!$C60</f>
        <v>0</v>
      </c>
      <c r="D66" s="89" cm="1">
        <f t="array" ref="D66">_xlfn.IFS(D$7=Medarbejder!$O$2,Medarbejder!$O60,D$7=Medarbejder!$P$2,Medarbejder!$P60,D$7=Medarbejder!$Q$2,Medarbejder!$Q60,D$7=Medarbejder!$R$2,Medarbejder!$R60,D$7=Medarbejder!$S$2,Medarbejder!$S60,D$7=Medarbejder!$T$2,Medarbejder!$T60,D$7=Medarbejder!$U$2,Medarbejder!$U60)</f>
        <v>0</v>
      </c>
      <c r="E66" s="89" cm="1">
        <f t="array" ref="E66">_xlfn.IFS(E$7=Medarbejder!$O$2,Medarbejder!$O60,E$7=Medarbejder!$P$2,Medarbejder!$P60,E$7=Medarbejder!$Q$2,Medarbejder!$Q60,E$7=Medarbejder!$R$2,Medarbejder!$R60,E$7=Medarbejder!$S$2,Medarbejder!$S60,E$7=Medarbejder!$T$2,Medarbejder!$T60,E$7=Medarbejder!$U$2,Medarbejder!$U60)</f>
        <v>0</v>
      </c>
      <c r="F66" s="89" cm="1">
        <f t="array" ref="F66">_xlfn.IFS(F$7=Medarbejder!$O$2,Medarbejder!$O60,F$7=Medarbejder!$P$2,Medarbejder!$P60,F$7=Medarbejder!$Q$2,Medarbejder!$Q60,F$7=Medarbejder!$R$2,Medarbejder!$R60,F$7=Medarbejder!$S$2,Medarbejder!$S60,F$7=Medarbejder!$T$2,Medarbejder!$T60,F$7=Medarbejder!$U$2,Medarbejder!$U60)</f>
        <v>0</v>
      </c>
      <c r="G66" s="89" cm="1">
        <f t="array" ref="G66">_xlfn.IFS(G$7=Medarbejder!$O$2,Medarbejder!$O60,G$7=Medarbejder!$P$2,Medarbejder!$P60,G$7=Medarbejder!$Q$2,Medarbejder!$Q60,G$7=Medarbejder!$R$2,Medarbejder!$R60,G$7=Medarbejder!$S$2,Medarbejder!$S60,G$7=Medarbejder!$T$2,Medarbejder!$T60,G$7=Medarbejder!$U$2,Medarbejder!$U60)</f>
        <v>0</v>
      </c>
      <c r="H66" s="89" cm="1">
        <f t="array" ref="H66">_xlfn.IFS(H$7=Medarbejder!$O$2,Medarbejder!$O60,H$7=Medarbejder!$P$2,Medarbejder!$P60,H$7=Medarbejder!$Q$2,Medarbejder!$Q60,H$7=Medarbejder!$R$2,Medarbejder!$R60,H$7=Medarbejder!$S$2,Medarbejder!$S60,H$7=Medarbejder!$T$2,Medarbejder!$T60,H$7=Medarbejder!$U$2,Medarbejder!$U60)</f>
        <v>0</v>
      </c>
      <c r="I66" s="89" cm="1">
        <f t="array" ref="I66">_xlfn.IFS(I$7=Medarbejder!$O$2,Medarbejder!$O60,I$7=Medarbejder!$P$2,Medarbejder!$P60,I$7=Medarbejder!$Q$2,Medarbejder!$Q60,I$7=Medarbejder!$R$2,Medarbejder!$R60,I$7=Medarbejder!$S$2,Medarbejder!$S60,I$7=Medarbejder!$T$2,Medarbejder!$T60,I$7=Medarbejder!$U$2,Medarbejder!$U60)</f>
        <v>0</v>
      </c>
      <c r="J66" s="89" cm="1">
        <f t="array" ref="J66">_xlfn.IFS(J$7=Medarbejder!$O$2,Medarbejder!$O60,J$7=Medarbejder!$P$2,Medarbejder!$P60,J$7=Medarbejder!$Q$2,Medarbejder!$Q60,J$7=Medarbejder!$R$2,Medarbejder!$R60,J$7=Medarbejder!$S$2,Medarbejder!$S60,J$7=Medarbejder!$T$2,Medarbejder!$T60,J$7=Medarbejder!$U$2,Medarbejder!$U60)</f>
        <v>0</v>
      </c>
      <c r="K66" s="89" cm="1">
        <f t="array" ref="K66">_xlfn.IFS(K$7=Medarbejder!$O$2,Medarbejder!$O60,K$7=Medarbejder!$P$2,Medarbejder!$P60,K$7=Medarbejder!$Q$2,Medarbejder!$Q60,K$7=Medarbejder!$R$2,Medarbejder!$R60,K$7=Medarbejder!$S$2,Medarbejder!$S60,K$7=Medarbejder!$T$2,Medarbejder!$T60,K$7=Medarbejder!$U$2,Medarbejder!$U60)</f>
        <v>0</v>
      </c>
      <c r="L66" s="89" cm="1">
        <f t="array" ref="L66">_xlfn.IFS(L$7=Medarbejder!$O$2,Medarbejder!$O60,L$7=Medarbejder!$P$2,Medarbejder!$P60,L$7=Medarbejder!$Q$2,Medarbejder!$Q60,L$7=Medarbejder!$R$2,Medarbejder!$R60,L$7=Medarbejder!$S$2,Medarbejder!$S60,L$7=Medarbejder!$T$2,Medarbejder!$T60,L$7=Medarbejder!$U$2,Medarbejder!$U60)</f>
        <v>0</v>
      </c>
      <c r="M66" s="89" cm="1">
        <f t="array" ref="M66">_xlfn.IFS(M$7=Medarbejder!$O$2,Medarbejder!$O60,M$7=Medarbejder!$P$2,Medarbejder!$P60,M$7=Medarbejder!$Q$2,Medarbejder!$Q60,M$7=Medarbejder!$R$2,Medarbejder!$R60,M$7=Medarbejder!$S$2,Medarbejder!$S60,M$7=Medarbejder!$T$2,Medarbejder!$T60,M$7=Medarbejder!$U$2,Medarbejder!$U60)</f>
        <v>0</v>
      </c>
      <c r="N66" s="89" cm="1">
        <f t="array" ref="N66">_xlfn.IFS(N$7=Medarbejder!$O$2,Medarbejder!$O60,N$7=Medarbejder!$P$2,Medarbejder!$P60,N$7=Medarbejder!$Q$2,Medarbejder!$Q60,N$7=Medarbejder!$R$2,Medarbejder!$R60,N$7=Medarbejder!$S$2,Medarbejder!$S60,N$7=Medarbejder!$T$2,Medarbejder!$T60,N$7=Medarbejder!$U$2,Medarbejder!$U60)</f>
        <v>0</v>
      </c>
      <c r="O66" s="89" cm="1">
        <f t="array" ref="O66">_xlfn.IFS(O$7=Medarbejder!$O$2,Medarbejder!$O60,O$7=Medarbejder!$P$2,Medarbejder!$P60,O$7=Medarbejder!$Q$2,Medarbejder!$Q60,O$7=Medarbejder!$R$2,Medarbejder!$R60,O$7=Medarbejder!$S$2,Medarbejder!$S60,O$7=Medarbejder!$T$2,Medarbejder!$T60,O$7=Medarbejder!$U$2,Medarbejder!$U60)</f>
        <v>0</v>
      </c>
      <c r="P66" s="89" cm="1">
        <f t="array" ref="P66">_xlfn.IFS(P$7=Medarbejder!$O$2,Medarbejder!$O60,P$7=Medarbejder!$P$2,Medarbejder!$P60,P$7=Medarbejder!$Q$2,Medarbejder!$Q60,P$7=Medarbejder!$R$2,Medarbejder!$R60,P$7=Medarbejder!$S$2,Medarbejder!$S60,P$7=Medarbejder!$T$2,Medarbejder!$T60,P$7=Medarbejder!$U$2,Medarbejder!$U60)</f>
        <v>0</v>
      </c>
      <c r="Q66" s="89" cm="1">
        <f t="array" ref="Q66">_xlfn.IFS(Q$7=Medarbejder!$O$2,Medarbejder!$O60,Q$7=Medarbejder!$P$2,Medarbejder!$P60,Q$7=Medarbejder!$Q$2,Medarbejder!$Q60,Q$7=Medarbejder!$R$2,Medarbejder!$R60,Q$7=Medarbejder!$S$2,Medarbejder!$S60,Q$7=Medarbejder!$T$2,Medarbejder!$T60,Q$7=Medarbejder!$U$2,Medarbejder!$U60)</f>
        <v>0</v>
      </c>
      <c r="R66" s="89" cm="1">
        <f t="array" ref="R66">_xlfn.IFS(R$7=Medarbejder!$O$2,Medarbejder!$O60,R$7=Medarbejder!$P$2,Medarbejder!$P60,R$7=Medarbejder!$Q$2,Medarbejder!$Q60,R$7=Medarbejder!$R$2,Medarbejder!$R60,R$7=Medarbejder!$S$2,Medarbejder!$S60,R$7=Medarbejder!$T$2,Medarbejder!$T60,R$7=Medarbejder!$U$2,Medarbejder!$U60)</f>
        <v>0</v>
      </c>
      <c r="S66" s="89" cm="1">
        <f t="array" ref="S66">_xlfn.IFS(S$7=Medarbejder!$O$2,Medarbejder!$O60,S$7=Medarbejder!$P$2,Medarbejder!$P60,S$7=Medarbejder!$Q$2,Medarbejder!$Q60,S$7=Medarbejder!$R$2,Medarbejder!$R60,S$7=Medarbejder!$S$2,Medarbejder!$S60,S$7=Medarbejder!$T$2,Medarbejder!$T60,S$7=Medarbejder!$U$2,Medarbejder!$U60)</f>
        <v>0</v>
      </c>
      <c r="T66" s="89" cm="1">
        <f t="array" ref="T66">_xlfn.IFS(T$7=Medarbejder!$O$2,Medarbejder!$O60,T$7=Medarbejder!$P$2,Medarbejder!$P60,T$7=Medarbejder!$Q$2,Medarbejder!$Q60,T$7=Medarbejder!$R$2,Medarbejder!$R60,T$7=Medarbejder!$S$2,Medarbejder!$S60,T$7=Medarbejder!$T$2,Medarbejder!$T60,T$7=Medarbejder!$U$2,Medarbejder!$U60)</f>
        <v>0</v>
      </c>
      <c r="U66" s="89" cm="1">
        <f t="array" ref="U66">_xlfn.IFS(U$7=Medarbejder!$O$2,Medarbejder!$O60,U$7=Medarbejder!$P$2,Medarbejder!$P60,U$7=Medarbejder!$Q$2,Medarbejder!$Q60,U$7=Medarbejder!$R$2,Medarbejder!$R60,U$7=Medarbejder!$S$2,Medarbejder!$S60,U$7=Medarbejder!$T$2,Medarbejder!$T60,U$7=Medarbejder!$U$2,Medarbejder!$U60)</f>
        <v>0</v>
      </c>
      <c r="V66" s="89" cm="1">
        <f t="array" ref="V66">_xlfn.IFS(V$7=Medarbejder!$O$2,Medarbejder!$O60,V$7=Medarbejder!$P$2,Medarbejder!$P60,V$7=Medarbejder!$Q$2,Medarbejder!$Q60,V$7=Medarbejder!$R$2,Medarbejder!$R60,V$7=Medarbejder!$S$2,Medarbejder!$S60,V$7=Medarbejder!$T$2,Medarbejder!$T60,V$7=Medarbejder!$U$2,Medarbejder!$U60)</f>
        <v>0</v>
      </c>
      <c r="W66" s="89" cm="1">
        <f t="array" ref="W66">_xlfn.IFS(W$7=Medarbejder!$O$2,Medarbejder!$O60,W$7=Medarbejder!$P$2,Medarbejder!$P60,W$7=Medarbejder!$Q$2,Medarbejder!$Q60,W$7=Medarbejder!$R$2,Medarbejder!$R60,W$7=Medarbejder!$S$2,Medarbejder!$S60,W$7=Medarbejder!$T$2,Medarbejder!$T60,W$7=Medarbejder!$U$2,Medarbejder!$U60)</f>
        <v>0</v>
      </c>
      <c r="X66" s="89" cm="1">
        <f t="array" ref="X66">_xlfn.IFS(X$7=Medarbejder!$O$2,Medarbejder!$O60,X$7=Medarbejder!$P$2,Medarbejder!$P60,X$7=Medarbejder!$Q$2,Medarbejder!$Q60,X$7=Medarbejder!$R$2,Medarbejder!$R60,X$7=Medarbejder!$S$2,Medarbejder!$S60,X$7=Medarbejder!$T$2,Medarbejder!$T60,X$7=Medarbejder!$U$2,Medarbejder!$U60)</f>
        <v>0</v>
      </c>
      <c r="Y66" s="89" cm="1">
        <f t="array" ref="Y66">_xlfn.IFS(Y$7=Medarbejder!$O$2,Medarbejder!$O60,Y$7=Medarbejder!$P$2,Medarbejder!$P60,Y$7=Medarbejder!$Q$2,Medarbejder!$Q60,Y$7=Medarbejder!$R$2,Medarbejder!$R60,Y$7=Medarbejder!$S$2,Medarbejder!$S60,Y$7=Medarbejder!$T$2,Medarbejder!$T60,Y$7=Medarbejder!$U$2,Medarbejder!$U60)</f>
        <v>0</v>
      </c>
      <c r="Z66" s="89" cm="1">
        <f t="array" ref="Z66">_xlfn.IFS(Z$7=Medarbejder!$O$2,Medarbejder!$O60,Z$7=Medarbejder!$P$2,Medarbejder!$P60,Z$7=Medarbejder!$Q$2,Medarbejder!$Q60,Z$7=Medarbejder!$R$2,Medarbejder!$R60,Z$7=Medarbejder!$S$2,Medarbejder!$S60,Z$7=Medarbejder!$T$2,Medarbejder!$T60,Z$7=Medarbejder!$U$2,Medarbejder!$U60)</f>
        <v>0</v>
      </c>
      <c r="AA66" s="89" cm="1">
        <f t="array" ref="AA66">_xlfn.IFS(AA$7=Medarbejder!$O$2,Medarbejder!$O60,AA$7=Medarbejder!$P$2,Medarbejder!$P60,AA$7=Medarbejder!$Q$2,Medarbejder!$Q60,AA$7=Medarbejder!$R$2,Medarbejder!$R60,AA$7=Medarbejder!$S$2,Medarbejder!$S60,AA$7=Medarbejder!$T$2,Medarbejder!$T60,AA$7=Medarbejder!$U$2,Medarbejder!$U60)</f>
        <v>0</v>
      </c>
      <c r="AB66" s="89" cm="1">
        <f t="array" ref="AB66">_xlfn.IFS(AB$7=Medarbejder!$O$2,Medarbejder!$O60,AB$7=Medarbejder!$P$2,Medarbejder!$P60,AB$7=Medarbejder!$Q$2,Medarbejder!$Q60,AB$7=Medarbejder!$R$2,Medarbejder!$R60,AB$7=Medarbejder!$S$2,Medarbejder!$S60,AB$7=Medarbejder!$T$2,Medarbejder!$T60,AB$7=Medarbejder!$U$2,Medarbejder!$U60)</f>
        <v>0</v>
      </c>
      <c r="AC66" s="89" cm="1">
        <f t="array" ref="AC66">_xlfn.IFS(AC$7=Medarbejder!$O$2,Medarbejder!$O60,AC$7=Medarbejder!$P$2,Medarbejder!$P60,AC$7=Medarbejder!$Q$2,Medarbejder!$Q60,AC$7=Medarbejder!$R$2,Medarbejder!$R60,AC$7=Medarbejder!$S$2,Medarbejder!$S60,AC$7=Medarbejder!$T$2,Medarbejder!$T60,AC$7=Medarbejder!$U$2,Medarbejder!$U60)</f>
        <v>0</v>
      </c>
      <c r="AD66" s="89" cm="1">
        <f t="array" ref="AD66">_xlfn.IFS(AD$7=Medarbejder!$O$2,Medarbejder!$O60,AD$7=Medarbejder!$P$2,Medarbejder!$P60,AD$7=Medarbejder!$Q$2,Medarbejder!$Q60,AD$7=Medarbejder!$R$2,Medarbejder!$R60,AD$7=Medarbejder!$S$2,Medarbejder!$S60,AD$7=Medarbejder!$T$2,Medarbejder!$T60,AD$7=Medarbejder!$U$2,Medarbejder!$U60)</f>
        <v>0</v>
      </c>
      <c r="AE66" s="89" cm="1">
        <f t="array" ref="AE66">_xlfn.IFS(AE$7=Medarbejder!$O$2,Medarbejder!$O60,AE$7=Medarbejder!$P$2,Medarbejder!$P60,AE$7=Medarbejder!$Q$2,Medarbejder!$Q60,AE$7=Medarbejder!$R$2,Medarbejder!$R60,AE$7=Medarbejder!$S$2,Medarbejder!$S60,AE$7=Medarbejder!$T$2,Medarbejder!$T60,AE$7=Medarbejder!$U$2,Medarbejder!$U60)</f>
        <v>0</v>
      </c>
      <c r="AF66" s="89" cm="1">
        <f t="array" ref="AF66">_xlfn.IFS(AF$7=Medarbejder!$O$2,Medarbejder!$O60,AF$7=Medarbejder!$P$2,Medarbejder!$P60,AF$7=Medarbejder!$Q$2,Medarbejder!$Q60,AF$7=Medarbejder!$R$2,Medarbejder!$R60,AF$7=Medarbejder!$S$2,Medarbejder!$S60,AF$7=Medarbejder!$T$2,Medarbejder!$T60,AF$7=Medarbejder!$U$2,Medarbejder!$U60)</f>
        <v>0</v>
      </c>
      <c r="AG66" s="89" cm="1">
        <f t="array" ref="AG66">_xlfn.IFS(AG$7=Medarbejder!$O$2,Medarbejder!$O60,AG$7=Medarbejder!$P$2,Medarbejder!$P60,AG$7=Medarbejder!$Q$2,Medarbejder!$Q60,AG$7=Medarbejder!$R$2,Medarbejder!$R60,AG$7=Medarbejder!$S$2,Medarbejder!$S60,AG$7=Medarbejder!$T$2,Medarbejder!$T60,AG$7=Medarbejder!$U$2,Medarbejder!$U60)</f>
        <v>0</v>
      </c>
      <c r="AH66" s="89" cm="1">
        <f t="array" ref="AH66">_xlfn.IFS(AH$7=Medarbejder!$O$2,Medarbejder!$O60,AH$7=Medarbejder!$P$2,Medarbejder!$P60,AH$7=Medarbejder!$Q$2,Medarbejder!$Q60,AH$7=Medarbejder!$R$2,Medarbejder!$R60,AH$7=Medarbejder!$S$2,Medarbejder!$S60,AH$7=Medarbejder!$T$2,Medarbejder!$T60,AH$7=Medarbejder!$U$2,Medarbejder!$U60)</f>
        <v>0</v>
      </c>
      <c r="AI66" s="5">
        <f t="shared" si="2"/>
        <v>0</v>
      </c>
      <c r="AJ66" s="90">
        <f>SUMIF($D$7:$AH$7,Medarbejder!$U$2,$D66:$AH66)</f>
        <v>0</v>
      </c>
      <c r="AK66" s="5">
        <f t="shared" si="3"/>
        <v>0</v>
      </c>
      <c r="AL66" s="5">
        <f t="shared" si="4"/>
        <v>0</v>
      </c>
      <c r="AM66" s="5">
        <f t="shared" si="5"/>
        <v>0</v>
      </c>
      <c r="AN66" s="5">
        <f t="shared" si="6"/>
        <v>0</v>
      </c>
      <c r="AO66" s="5">
        <f t="shared" si="7"/>
        <v>0</v>
      </c>
      <c r="AP66" s="5">
        <f t="shared" si="8"/>
        <v>0</v>
      </c>
      <c r="AQ66" s="54">
        <f>Medarbejder!F60</f>
        <v>0</v>
      </c>
      <c r="AR66" s="54">
        <f t="shared" si="9"/>
        <v>0</v>
      </c>
    </row>
    <row r="67" spans="1:44" ht="30" customHeight="1" x14ac:dyDescent="0.25">
      <c r="A67" s="25">
        <f>Medarbejder!$B61</f>
        <v>0</v>
      </c>
      <c r="B67" s="26">
        <f>Medarbejder!$A61</f>
        <v>0</v>
      </c>
      <c r="C67" s="25">
        <f>Medarbejder!$C61</f>
        <v>0</v>
      </c>
      <c r="D67" s="89" cm="1">
        <f t="array" ref="D67">_xlfn.IFS(D$7=Medarbejder!$O$2,Medarbejder!$O61,D$7=Medarbejder!$P$2,Medarbejder!$P61,D$7=Medarbejder!$Q$2,Medarbejder!$Q61,D$7=Medarbejder!$R$2,Medarbejder!$R61,D$7=Medarbejder!$S$2,Medarbejder!$S61,D$7=Medarbejder!$T$2,Medarbejder!$T61,D$7=Medarbejder!$U$2,Medarbejder!$U61)</f>
        <v>0</v>
      </c>
      <c r="E67" s="89" cm="1">
        <f t="array" ref="E67">_xlfn.IFS(E$7=Medarbejder!$O$2,Medarbejder!$O61,E$7=Medarbejder!$P$2,Medarbejder!$P61,E$7=Medarbejder!$Q$2,Medarbejder!$Q61,E$7=Medarbejder!$R$2,Medarbejder!$R61,E$7=Medarbejder!$S$2,Medarbejder!$S61,E$7=Medarbejder!$T$2,Medarbejder!$T61,E$7=Medarbejder!$U$2,Medarbejder!$U61)</f>
        <v>0</v>
      </c>
      <c r="F67" s="89" cm="1">
        <f t="array" ref="F67">_xlfn.IFS(F$7=Medarbejder!$O$2,Medarbejder!$O61,F$7=Medarbejder!$P$2,Medarbejder!$P61,F$7=Medarbejder!$Q$2,Medarbejder!$Q61,F$7=Medarbejder!$R$2,Medarbejder!$R61,F$7=Medarbejder!$S$2,Medarbejder!$S61,F$7=Medarbejder!$T$2,Medarbejder!$T61,F$7=Medarbejder!$U$2,Medarbejder!$U61)</f>
        <v>0</v>
      </c>
      <c r="G67" s="89" cm="1">
        <f t="array" ref="G67">_xlfn.IFS(G$7=Medarbejder!$O$2,Medarbejder!$O61,G$7=Medarbejder!$P$2,Medarbejder!$P61,G$7=Medarbejder!$Q$2,Medarbejder!$Q61,G$7=Medarbejder!$R$2,Medarbejder!$R61,G$7=Medarbejder!$S$2,Medarbejder!$S61,G$7=Medarbejder!$T$2,Medarbejder!$T61,G$7=Medarbejder!$U$2,Medarbejder!$U61)</f>
        <v>0</v>
      </c>
      <c r="H67" s="89" cm="1">
        <f t="array" ref="H67">_xlfn.IFS(H$7=Medarbejder!$O$2,Medarbejder!$O61,H$7=Medarbejder!$P$2,Medarbejder!$P61,H$7=Medarbejder!$Q$2,Medarbejder!$Q61,H$7=Medarbejder!$R$2,Medarbejder!$R61,H$7=Medarbejder!$S$2,Medarbejder!$S61,H$7=Medarbejder!$T$2,Medarbejder!$T61,H$7=Medarbejder!$U$2,Medarbejder!$U61)</f>
        <v>0</v>
      </c>
      <c r="I67" s="89" cm="1">
        <f t="array" ref="I67">_xlfn.IFS(I$7=Medarbejder!$O$2,Medarbejder!$O61,I$7=Medarbejder!$P$2,Medarbejder!$P61,I$7=Medarbejder!$Q$2,Medarbejder!$Q61,I$7=Medarbejder!$R$2,Medarbejder!$R61,I$7=Medarbejder!$S$2,Medarbejder!$S61,I$7=Medarbejder!$T$2,Medarbejder!$T61,I$7=Medarbejder!$U$2,Medarbejder!$U61)</f>
        <v>0</v>
      </c>
      <c r="J67" s="89" cm="1">
        <f t="array" ref="J67">_xlfn.IFS(J$7=Medarbejder!$O$2,Medarbejder!$O61,J$7=Medarbejder!$P$2,Medarbejder!$P61,J$7=Medarbejder!$Q$2,Medarbejder!$Q61,J$7=Medarbejder!$R$2,Medarbejder!$R61,J$7=Medarbejder!$S$2,Medarbejder!$S61,J$7=Medarbejder!$T$2,Medarbejder!$T61,J$7=Medarbejder!$U$2,Medarbejder!$U61)</f>
        <v>0</v>
      </c>
      <c r="K67" s="89" cm="1">
        <f t="array" ref="K67">_xlfn.IFS(K$7=Medarbejder!$O$2,Medarbejder!$O61,K$7=Medarbejder!$P$2,Medarbejder!$P61,K$7=Medarbejder!$Q$2,Medarbejder!$Q61,K$7=Medarbejder!$R$2,Medarbejder!$R61,K$7=Medarbejder!$S$2,Medarbejder!$S61,K$7=Medarbejder!$T$2,Medarbejder!$T61,K$7=Medarbejder!$U$2,Medarbejder!$U61)</f>
        <v>0</v>
      </c>
      <c r="L67" s="89" cm="1">
        <f t="array" ref="L67">_xlfn.IFS(L$7=Medarbejder!$O$2,Medarbejder!$O61,L$7=Medarbejder!$P$2,Medarbejder!$P61,L$7=Medarbejder!$Q$2,Medarbejder!$Q61,L$7=Medarbejder!$R$2,Medarbejder!$R61,L$7=Medarbejder!$S$2,Medarbejder!$S61,L$7=Medarbejder!$T$2,Medarbejder!$T61,L$7=Medarbejder!$U$2,Medarbejder!$U61)</f>
        <v>0</v>
      </c>
      <c r="M67" s="89" cm="1">
        <f t="array" ref="M67">_xlfn.IFS(M$7=Medarbejder!$O$2,Medarbejder!$O61,M$7=Medarbejder!$P$2,Medarbejder!$P61,M$7=Medarbejder!$Q$2,Medarbejder!$Q61,M$7=Medarbejder!$R$2,Medarbejder!$R61,M$7=Medarbejder!$S$2,Medarbejder!$S61,M$7=Medarbejder!$T$2,Medarbejder!$T61,M$7=Medarbejder!$U$2,Medarbejder!$U61)</f>
        <v>0</v>
      </c>
      <c r="N67" s="89" cm="1">
        <f t="array" ref="N67">_xlfn.IFS(N$7=Medarbejder!$O$2,Medarbejder!$O61,N$7=Medarbejder!$P$2,Medarbejder!$P61,N$7=Medarbejder!$Q$2,Medarbejder!$Q61,N$7=Medarbejder!$R$2,Medarbejder!$R61,N$7=Medarbejder!$S$2,Medarbejder!$S61,N$7=Medarbejder!$T$2,Medarbejder!$T61,N$7=Medarbejder!$U$2,Medarbejder!$U61)</f>
        <v>0</v>
      </c>
      <c r="O67" s="89" cm="1">
        <f t="array" ref="O67">_xlfn.IFS(O$7=Medarbejder!$O$2,Medarbejder!$O61,O$7=Medarbejder!$P$2,Medarbejder!$P61,O$7=Medarbejder!$Q$2,Medarbejder!$Q61,O$7=Medarbejder!$R$2,Medarbejder!$R61,O$7=Medarbejder!$S$2,Medarbejder!$S61,O$7=Medarbejder!$T$2,Medarbejder!$T61,O$7=Medarbejder!$U$2,Medarbejder!$U61)</f>
        <v>0</v>
      </c>
      <c r="P67" s="89" cm="1">
        <f t="array" ref="P67">_xlfn.IFS(P$7=Medarbejder!$O$2,Medarbejder!$O61,P$7=Medarbejder!$P$2,Medarbejder!$P61,P$7=Medarbejder!$Q$2,Medarbejder!$Q61,P$7=Medarbejder!$R$2,Medarbejder!$R61,P$7=Medarbejder!$S$2,Medarbejder!$S61,P$7=Medarbejder!$T$2,Medarbejder!$T61,P$7=Medarbejder!$U$2,Medarbejder!$U61)</f>
        <v>0</v>
      </c>
      <c r="Q67" s="89" cm="1">
        <f t="array" ref="Q67">_xlfn.IFS(Q$7=Medarbejder!$O$2,Medarbejder!$O61,Q$7=Medarbejder!$P$2,Medarbejder!$P61,Q$7=Medarbejder!$Q$2,Medarbejder!$Q61,Q$7=Medarbejder!$R$2,Medarbejder!$R61,Q$7=Medarbejder!$S$2,Medarbejder!$S61,Q$7=Medarbejder!$T$2,Medarbejder!$T61,Q$7=Medarbejder!$U$2,Medarbejder!$U61)</f>
        <v>0</v>
      </c>
      <c r="R67" s="89" cm="1">
        <f t="array" ref="R67">_xlfn.IFS(R$7=Medarbejder!$O$2,Medarbejder!$O61,R$7=Medarbejder!$P$2,Medarbejder!$P61,R$7=Medarbejder!$Q$2,Medarbejder!$Q61,R$7=Medarbejder!$R$2,Medarbejder!$R61,R$7=Medarbejder!$S$2,Medarbejder!$S61,R$7=Medarbejder!$T$2,Medarbejder!$T61,R$7=Medarbejder!$U$2,Medarbejder!$U61)</f>
        <v>0</v>
      </c>
      <c r="S67" s="89" cm="1">
        <f t="array" ref="S67">_xlfn.IFS(S$7=Medarbejder!$O$2,Medarbejder!$O61,S$7=Medarbejder!$P$2,Medarbejder!$P61,S$7=Medarbejder!$Q$2,Medarbejder!$Q61,S$7=Medarbejder!$R$2,Medarbejder!$R61,S$7=Medarbejder!$S$2,Medarbejder!$S61,S$7=Medarbejder!$T$2,Medarbejder!$T61,S$7=Medarbejder!$U$2,Medarbejder!$U61)</f>
        <v>0</v>
      </c>
      <c r="T67" s="89" cm="1">
        <f t="array" ref="T67">_xlfn.IFS(T$7=Medarbejder!$O$2,Medarbejder!$O61,T$7=Medarbejder!$P$2,Medarbejder!$P61,T$7=Medarbejder!$Q$2,Medarbejder!$Q61,T$7=Medarbejder!$R$2,Medarbejder!$R61,T$7=Medarbejder!$S$2,Medarbejder!$S61,T$7=Medarbejder!$T$2,Medarbejder!$T61,T$7=Medarbejder!$U$2,Medarbejder!$U61)</f>
        <v>0</v>
      </c>
      <c r="U67" s="89" cm="1">
        <f t="array" ref="U67">_xlfn.IFS(U$7=Medarbejder!$O$2,Medarbejder!$O61,U$7=Medarbejder!$P$2,Medarbejder!$P61,U$7=Medarbejder!$Q$2,Medarbejder!$Q61,U$7=Medarbejder!$R$2,Medarbejder!$R61,U$7=Medarbejder!$S$2,Medarbejder!$S61,U$7=Medarbejder!$T$2,Medarbejder!$T61,U$7=Medarbejder!$U$2,Medarbejder!$U61)</f>
        <v>0</v>
      </c>
      <c r="V67" s="89" cm="1">
        <f t="array" ref="V67">_xlfn.IFS(V$7=Medarbejder!$O$2,Medarbejder!$O61,V$7=Medarbejder!$P$2,Medarbejder!$P61,V$7=Medarbejder!$Q$2,Medarbejder!$Q61,V$7=Medarbejder!$R$2,Medarbejder!$R61,V$7=Medarbejder!$S$2,Medarbejder!$S61,V$7=Medarbejder!$T$2,Medarbejder!$T61,V$7=Medarbejder!$U$2,Medarbejder!$U61)</f>
        <v>0</v>
      </c>
      <c r="W67" s="89" cm="1">
        <f t="array" ref="W67">_xlfn.IFS(W$7=Medarbejder!$O$2,Medarbejder!$O61,W$7=Medarbejder!$P$2,Medarbejder!$P61,W$7=Medarbejder!$Q$2,Medarbejder!$Q61,W$7=Medarbejder!$R$2,Medarbejder!$R61,W$7=Medarbejder!$S$2,Medarbejder!$S61,W$7=Medarbejder!$T$2,Medarbejder!$T61,W$7=Medarbejder!$U$2,Medarbejder!$U61)</f>
        <v>0</v>
      </c>
      <c r="X67" s="89" cm="1">
        <f t="array" ref="X67">_xlfn.IFS(X$7=Medarbejder!$O$2,Medarbejder!$O61,X$7=Medarbejder!$P$2,Medarbejder!$P61,X$7=Medarbejder!$Q$2,Medarbejder!$Q61,X$7=Medarbejder!$R$2,Medarbejder!$R61,X$7=Medarbejder!$S$2,Medarbejder!$S61,X$7=Medarbejder!$T$2,Medarbejder!$T61,X$7=Medarbejder!$U$2,Medarbejder!$U61)</f>
        <v>0</v>
      </c>
      <c r="Y67" s="89" cm="1">
        <f t="array" ref="Y67">_xlfn.IFS(Y$7=Medarbejder!$O$2,Medarbejder!$O61,Y$7=Medarbejder!$P$2,Medarbejder!$P61,Y$7=Medarbejder!$Q$2,Medarbejder!$Q61,Y$7=Medarbejder!$R$2,Medarbejder!$R61,Y$7=Medarbejder!$S$2,Medarbejder!$S61,Y$7=Medarbejder!$T$2,Medarbejder!$T61,Y$7=Medarbejder!$U$2,Medarbejder!$U61)</f>
        <v>0</v>
      </c>
      <c r="Z67" s="89" cm="1">
        <f t="array" ref="Z67">_xlfn.IFS(Z$7=Medarbejder!$O$2,Medarbejder!$O61,Z$7=Medarbejder!$P$2,Medarbejder!$P61,Z$7=Medarbejder!$Q$2,Medarbejder!$Q61,Z$7=Medarbejder!$R$2,Medarbejder!$R61,Z$7=Medarbejder!$S$2,Medarbejder!$S61,Z$7=Medarbejder!$T$2,Medarbejder!$T61,Z$7=Medarbejder!$U$2,Medarbejder!$U61)</f>
        <v>0</v>
      </c>
      <c r="AA67" s="89" cm="1">
        <f t="array" ref="AA67">_xlfn.IFS(AA$7=Medarbejder!$O$2,Medarbejder!$O61,AA$7=Medarbejder!$P$2,Medarbejder!$P61,AA$7=Medarbejder!$Q$2,Medarbejder!$Q61,AA$7=Medarbejder!$R$2,Medarbejder!$R61,AA$7=Medarbejder!$S$2,Medarbejder!$S61,AA$7=Medarbejder!$T$2,Medarbejder!$T61,AA$7=Medarbejder!$U$2,Medarbejder!$U61)</f>
        <v>0</v>
      </c>
      <c r="AB67" s="89" cm="1">
        <f t="array" ref="AB67">_xlfn.IFS(AB$7=Medarbejder!$O$2,Medarbejder!$O61,AB$7=Medarbejder!$P$2,Medarbejder!$P61,AB$7=Medarbejder!$Q$2,Medarbejder!$Q61,AB$7=Medarbejder!$R$2,Medarbejder!$R61,AB$7=Medarbejder!$S$2,Medarbejder!$S61,AB$7=Medarbejder!$T$2,Medarbejder!$T61,AB$7=Medarbejder!$U$2,Medarbejder!$U61)</f>
        <v>0</v>
      </c>
      <c r="AC67" s="89" cm="1">
        <f t="array" ref="AC67">_xlfn.IFS(AC$7=Medarbejder!$O$2,Medarbejder!$O61,AC$7=Medarbejder!$P$2,Medarbejder!$P61,AC$7=Medarbejder!$Q$2,Medarbejder!$Q61,AC$7=Medarbejder!$R$2,Medarbejder!$R61,AC$7=Medarbejder!$S$2,Medarbejder!$S61,AC$7=Medarbejder!$T$2,Medarbejder!$T61,AC$7=Medarbejder!$U$2,Medarbejder!$U61)</f>
        <v>0</v>
      </c>
      <c r="AD67" s="89" cm="1">
        <f t="array" ref="AD67">_xlfn.IFS(AD$7=Medarbejder!$O$2,Medarbejder!$O61,AD$7=Medarbejder!$P$2,Medarbejder!$P61,AD$7=Medarbejder!$Q$2,Medarbejder!$Q61,AD$7=Medarbejder!$R$2,Medarbejder!$R61,AD$7=Medarbejder!$S$2,Medarbejder!$S61,AD$7=Medarbejder!$T$2,Medarbejder!$T61,AD$7=Medarbejder!$U$2,Medarbejder!$U61)</f>
        <v>0</v>
      </c>
      <c r="AE67" s="89" cm="1">
        <f t="array" ref="AE67">_xlfn.IFS(AE$7=Medarbejder!$O$2,Medarbejder!$O61,AE$7=Medarbejder!$P$2,Medarbejder!$P61,AE$7=Medarbejder!$Q$2,Medarbejder!$Q61,AE$7=Medarbejder!$R$2,Medarbejder!$R61,AE$7=Medarbejder!$S$2,Medarbejder!$S61,AE$7=Medarbejder!$T$2,Medarbejder!$T61,AE$7=Medarbejder!$U$2,Medarbejder!$U61)</f>
        <v>0</v>
      </c>
      <c r="AF67" s="89" cm="1">
        <f t="array" ref="AF67">_xlfn.IFS(AF$7=Medarbejder!$O$2,Medarbejder!$O61,AF$7=Medarbejder!$P$2,Medarbejder!$P61,AF$7=Medarbejder!$Q$2,Medarbejder!$Q61,AF$7=Medarbejder!$R$2,Medarbejder!$R61,AF$7=Medarbejder!$S$2,Medarbejder!$S61,AF$7=Medarbejder!$T$2,Medarbejder!$T61,AF$7=Medarbejder!$U$2,Medarbejder!$U61)</f>
        <v>0</v>
      </c>
      <c r="AG67" s="89" cm="1">
        <f t="array" ref="AG67">_xlfn.IFS(AG$7=Medarbejder!$O$2,Medarbejder!$O61,AG$7=Medarbejder!$P$2,Medarbejder!$P61,AG$7=Medarbejder!$Q$2,Medarbejder!$Q61,AG$7=Medarbejder!$R$2,Medarbejder!$R61,AG$7=Medarbejder!$S$2,Medarbejder!$S61,AG$7=Medarbejder!$T$2,Medarbejder!$T61,AG$7=Medarbejder!$U$2,Medarbejder!$U61)</f>
        <v>0</v>
      </c>
      <c r="AH67" s="89" cm="1">
        <f t="array" ref="AH67">_xlfn.IFS(AH$7=Medarbejder!$O$2,Medarbejder!$O61,AH$7=Medarbejder!$P$2,Medarbejder!$P61,AH$7=Medarbejder!$Q$2,Medarbejder!$Q61,AH$7=Medarbejder!$R$2,Medarbejder!$R61,AH$7=Medarbejder!$S$2,Medarbejder!$S61,AH$7=Medarbejder!$T$2,Medarbejder!$T61,AH$7=Medarbejder!$U$2,Medarbejder!$U61)</f>
        <v>0</v>
      </c>
      <c r="AI67" s="5">
        <f t="shared" si="2"/>
        <v>0</v>
      </c>
      <c r="AJ67" s="90">
        <f>SUMIF($D$7:$AH$7,Medarbejder!$U$2,$D67:$AH67)</f>
        <v>0</v>
      </c>
      <c r="AK67" s="5">
        <f t="shared" si="3"/>
        <v>0</v>
      </c>
      <c r="AL67" s="5">
        <f t="shared" si="4"/>
        <v>0</v>
      </c>
      <c r="AM67" s="5">
        <f t="shared" si="5"/>
        <v>0</v>
      </c>
      <c r="AN67" s="5">
        <f t="shared" si="6"/>
        <v>0</v>
      </c>
      <c r="AO67" s="5">
        <f t="shared" si="7"/>
        <v>0</v>
      </c>
      <c r="AP67" s="5">
        <f t="shared" si="8"/>
        <v>0</v>
      </c>
      <c r="AQ67" s="54">
        <f>Medarbejder!F61</f>
        <v>0</v>
      </c>
      <c r="AR67" s="54">
        <f t="shared" si="9"/>
        <v>0</v>
      </c>
    </row>
    <row r="68" spans="1:44" ht="30" customHeight="1" x14ac:dyDescent="0.25">
      <c r="A68" s="24">
        <f>Medarbejder!$B62</f>
        <v>0</v>
      </c>
      <c r="B68" s="27">
        <f>Medarbejder!$A62</f>
        <v>0</v>
      </c>
      <c r="C68" s="25">
        <f>Medarbejder!$C62</f>
        <v>0</v>
      </c>
      <c r="D68" s="89" cm="1">
        <f t="array" ref="D68">_xlfn.IFS(D$7=Medarbejder!$O$2,Medarbejder!$O62,D$7=Medarbejder!$P$2,Medarbejder!$P62,D$7=Medarbejder!$Q$2,Medarbejder!$Q62,D$7=Medarbejder!$R$2,Medarbejder!$R62,D$7=Medarbejder!$S$2,Medarbejder!$S62,D$7=Medarbejder!$T$2,Medarbejder!$T62,D$7=Medarbejder!$U$2,Medarbejder!$U62)</f>
        <v>0</v>
      </c>
      <c r="E68" s="89" cm="1">
        <f t="array" ref="E68">_xlfn.IFS(E$7=Medarbejder!$O$2,Medarbejder!$O62,E$7=Medarbejder!$P$2,Medarbejder!$P62,E$7=Medarbejder!$Q$2,Medarbejder!$Q62,E$7=Medarbejder!$R$2,Medarbejder!$R62,E$7=Medarbejder!$S$2,Medarbejder!$S62,E$7=Medarbejder!$T$2,Medarbejder!$T62,E$7=Medarbejder!$U$2,Medarbejder!$U62)</f>
        <v>0</v>
      </c>
      <c r="F68" s="89" cm="1">
        <f t="array" ref="F68">_xlfn.IFS(F$7=Medarbejder!$O$2,Medarbejder!$O62,F$7=Medarbejder!$P$2,Medarbejder!$P62,F$7=Medarbejder!$Q$2,Medarbejder!$Q62,F$7=Medarbejder!$R$2,Medarbejder!$R62,F$7=Medarbejder!$S$2,Medarbejder!$S62,F$7=Medarbejder!$T$2,Medarbejder!$T62,F$7=Medarbejder!$U$2,Medarbejder!$U62)</f>
        <v>0</v>
      </c>
      <c r="G68" s="89" cm="1">
        <f t="array" ref="G68">_xlfn.IFS(G$7=Medarbejder!$O$2,Medarbejder!$O62,G$7=Medarbejder!$P$2,Medarbejder!$P62,G$7=Medarbejder!$Q$2,Medarbejder!$Q62,G$7=Medarbejder!$R$2,Medarbejder!$R62,G$7=Medarbejder!$S$2,Medarbejder!$S62,G$7=Medarbejder!$T$2,Medarbejder!$T62,G$7=Medarbejder!$U$2,Medarbejder!$U62)</f>
        <v>0</v>
      </c>
      <c r="H68" s="89" cm="1">
        <f t="array" ref="H68">_xlfn.IFS(H$7=Medarbejder!$O$2,Medarbejder!$O62,H$7=Medarbejder!$P$2,Medarbejder!$P62,H$7=Medarbejder!$Q$2,Medarbejder!$Q62,H$7=Medarbejder!$R$2,Medarbejder!$R62,H$7=Medarbejder!$S$2,Medarbejder!$S62,H$7=Medarbejder!$T$2,Medarbejder!$T62,H$7=Medarbejder!$U$2,Medarbejder!$U62)</f>
        <v>0</v>
      </c>
      <c r="I68" s="89" cm="1">
        <f t="array" ref="I68">_xlfn.IFS(I$7=Medarbejder!$O$2,Medarbejder!$O62,I$7=Medarbejder!$P$2,Medarbejder!$P62,I$7=Medarbejder!$Q$2,Medarbejder!$Q62,I$7=Medarbejder!$R$2,Medarbejder!$R62,I$7=Medarbejder!$S$2,Medarbejder!$S62,I$7=Medarbejder!$T$2,Medarbejder!$T62,I$7=Medarbejder!$U$2,Medarbejder!$U62)</f>
        <v>0</v>
      </c>
      <c r="J68" s="89" cm="1">
        <f t="array" ref="J68">_xlfn.IFS(J$7=Medarbejder!$O$2,Medarbejder!$O62,J$7=Medarbejder!$P$2,Medarbejder!$P62,J$7=Medarbejder!$Q$2,Medarbejder!$Q62,J$7=Medarbejder!$R$2,Medarbejder!$R62,J$7=Medarbejder!$S$2,Medarbejder!$S62,J$7=Medarbejder!$T$2,Medarbejder!$T62,J$7=Medarbejder!$U$2,Medarbejder!$U62)</f>
        <v>0</v>
      </c>
      <c r="K68" s="89" cm="1">
        <f t="array" ref="K68">_xlfn.IFS(K$7=Medarbejder!$O$2,Medarbejder!$O62,K$7=Medarbejder!$P$2,Medarbejder!$P62,K$7=Medarbejder!$Q$2,Medarbejder!$Q62,K$7=Medarbejder!$R$2,Medarbejder!$R62,K$7=Medarbejder!$S$2,Medarbejder!$S62,K$7=Medarbejder!$T$2,Medarbejder!$T62,K$7=Medarbejder!$U$2,Medarbejder!$U62)</f>
        <v>0</v>
      </c>
      <c r="L68" s="89" cm="1">
        <f t="array" ref="L68">_xlfn.IFS(L$7=Medarbejder!$O$2,Medarbejder!$O62,L$7=Medarbejder!$P$2,Medarbejder!$P62,L$7=Medarbejder!$Q$2,Medarbejder!$Q62,L$7=Medarbejder!$R$2,Medarbejder!$R62,L$7=Medarbejder!$S$2,Medarbejder!$S62,L$7=Medarbejder!$T$2,Medarbejder!$T62,L$7=Medarbejder!$U$2,Medarbejder!$U62)</f>
        <v>0</v>
      </c>
      <c r="M68" s="89" cm="1">
        <f t="array" ref="M68">_xlfn.IFS(M$7=Medarbejder!$O$2,Medarbejder!$O62,M$7=Medarbejder!$P$2,Medarbejder!$P62,M$7=Medarbejder!$Q$2,Medarbejder!$Q62,M$7=Medarbejder!$R$2,Medarbejder!$R62,M$7=Medarbejder!$S$2,Medarbejder!$S62,M$7=Medarbejder!$T$2,Medarbejder!$T62,M$7=Medarbejder!$U$2,Medarbejder!$U62)</f>
        <v>0</v>
      </c>
      <c r="N68" s="89" cm="1">
        <f t="array" ref="N68">_xlfn.IFS(N$7=Medarbejder!$O$2,Medarbejder!$O62,N$7=Medarbejder!$P$2,Medarbejder!$P62,N$7=Medarbejder!$Q$2,Medarbejder!$Q62,N$7=Medarbejder!$R$2,Medarbejder!$R62,N$7=Medarbejder!$S$2,Medarbejder!$S62,N$7=Medarbejder!$T$2,Medarbejder!$T62,N$7=Medarbejder!$U$2,Medarbejder!$U62)</f>
        <v>0</v>
      </c>
      <c r="O68" s="89" cm="1">
        <f t="array" ref="O68">_xlfn.IFS(O$7=Medarbejder!$O$2,Medarbejder!$O62,O$7=Medarbejder!$P$2,Medarbejder!$P62,O$7=Medarbejder!$Q$2,Medarbejder!$Q62,O$7=Medarbejder!$R$2,Medarbejder!$R62,O$7=Medarbejder!$S$2,Medarbejder!$S62,O$7=Medarbejder!$T$2,Medarbejder!$T62,O$7=Medarbejder!$U$2,Medarbejder!$U62)</f>
        <v>0</v>
      </c>
      <c r="P68" s="89" cm="1">
        <f t="array" ref="P68">_xlfn.IFS(P$7=Medarbejder!$O$2,Medarbejder!$O62,P$7=Medarbejder!$P$2,Medarbejder!$P62,P$7=Medarbejder!$Q$2,Medarbejder!$Q62,P$7=Medarbejder!$R$2,Medarbejder!$R62,P$7=Medarbejder!$S$2,Medarbejder!$S62,P$7=Medarbejder!$T$2,Medarbejder!$T62,P$7=Medarbejder!$U$2,Medarbejder!$U62)</f>
        <v>0</v>
      </c>
      <c r="Q68" s="89" cm="1">
        <f t="array" ref="Q68">_xlfn.IFS(Q$7=Medarbejder!$O$2,Medarbejder!$O62,Q$7=Medarbejder!$P$2,Medarbejder!$P62,Q$7=Medarbejder!$Q$2,Medarbejder!$Q62,Q$7=Medarbejder!$R$2,Medarbejder!$R62,Q$7=Medarbejder!$S$2,Medarbejder!$S62,Q$7=Medarbejder!$T$2,Medarbejder!$T62,Q$7=Medarbejder!$U$2,Medarbejder!$U62)</f>
        <v>0</v>
      </c>
      <c r="R68" s="89" cm="1">
        <f t="array" ref="R68">_xlfn.IFS(R$7=Medarbejder!$O$2,Medarbejder!$O62,R$7=Medarbejder!$P$2,Medarbejder!$P62,R$7=Medarbejder!$Q$2,Medarbejder!$Q62,R$7=Medarbejder!$R$2,Medarbejder!$R62,R$7=Medarbejder!$S$2,Medarbejder!$S62,R$7=Medarbejder!$T$2,Medarbejder!$T62,R$7=Medarbejder!$U$2,Medarbejder!$U62)</f>
        <v>0</v>
      </c>
      <c r="S68" s="89" cm="1">
        <f t="array" ref="S68">_xlfn.IFS(S$7=Medarbejder!$O$2,Medarbejder!$O62,S$7=Medarbejder!$P$2,Medarbejder!$P62,S$7=Medarbejder!$Q$2,Medarbejder!$Q62,S$7=Medarbejder!$R$2,Medarbejder!$R62,S$7=Medarbejder!$S$2,Medarbejder!$S62,S$7=Medarbejder!$T$2,Medarbejder!$T62,S$7=Medarbejder!$U$2,Medarbejder!$U62)</f>
        <v>0</v>
      </c>
      <c r="T68" s="89" cm="1">
        <f t="array" ref="T68">_xlfn.IFS(T$7=Medarbejder!$O$2,Medarbejder!$O62,T$7=Medarbejder!$P$2,Medarbejder!$P62,T$7=Medarbejder!$Q$2,Medarbejder!$Q62,T$7=Medarbejder!$R$2,Medarbejder!$R62,T$7=Medarbejder!$S$2,Medarbejder!$S62,T$7=Medarbejder!$T$2,Medarbejder!$T62,T$7=Medarbejder!$U$2,Medarbejder!$U62)</f>
        <v>0</v>
      </c>
      <c r="U68" s="89" cm="1">
        <f t="array" ref="U68">_xlfn.IFS(U$7=Medarbejder!$O$2,Medarbejder!$O62,U$7=Medarbejder!$P$2,Medarbejder!$P62,U$7=Medarbejder!$Q$2,Medarbejder!$Q62,U$7=Medarbejder!$R$2,Medarbejder!$R62,U$7=Medarbejder!$S$2,Medarbejder!$S62,U$7=Medarbejder!$T$2,Medarbejder!$T62,U$7=Medarbejder!$U$2,Medarbejder!$U62)</f>
        <v>0</v>
      </c>
      <c r="V68" s="89" cm="1">
        <f t="array" ref="V68">_xlfn.IFS(V$7=Medarbejder!$O$2,Medarbejder!$O62,V$7=Medarbejder!$P$2,Medarbejder!$P62,V$7=Medarbejder!$Q$2,Medarbejder!$Q62,V$7=Medarbejder!$R$2,Medarbejder!$R62,V$7=Medarbejder!$S$2,Medarbejder!$S62,V$7=Medarbejder!$T$2,Medarbejder!$T62,V$7=Medarbejder!$U$2,Medarbejder!$U62)</f>
        <v>0</v>
      </c>
      <c r="W68" s="89" cm="1">
        <f t="array" ref="W68">_xlfn.IFS(W$7=Medarbejder!$O$2,Medarbejder!$O62,W$7=Medarbejder!$P$2,Medarbejder!$P62,W$7=Medarbejder!$Q$2,Medarbejder!$Q62,W$7=Medarbejder!$R$2,Medarbejder!$R62,W$7=Medarbejder!$S$2,Medarbejder!$S62,W$7=Medarbejder!$T$2,Medarbejder!$T62,W$7=Medarbejder!$U$2,Medarbejder!$U62)</f>
        <v>0</v>
      </c>
      <c r="X68" s="89" cm="1">
        <f t="array" ref="X68">_xlfn.IFS(X$7=Medarbejder!$O$2,Medarbejder!$O62,X$7=Medarbejder!$P$2,Medarbejder!$P62,X$7=Medarbejder!$Q$2,Medarbejder!$Q62,X$7=Medarbejder!$R$2,Medarbejder!$R62,X$7=Medarbejder!$S$2,Medarbejder!$S62,X$7=Medarbejder!$T$2,Medarbejder!$T62,X$7=Medarbejder!$U$2,Medarbejder!$U62)</f>
        <v>0</v>
      </c>
      <c r="Y68" s="89" cm="1">
        <f t="array" ref="Y68">_xlfn.IFS(Y$7=Medarbejder!$O$2,Medarbejder!$O62,Y$7=Medarbejder!$P$2,Medarbejder!$P62,Y$7=Medarbejder!$Q$2,Medarbejder!$Q62,Y$7=Medarbejder!$R$2,Medarbejder!$R62,Y$7=Medarbejder!$S$2,Medarbejder!$S62,Y$7=Medarbejder!$T$2,Medarbejder!$T62,Y$7=Medarbejder!$U$2,Medarbejder!$U62)</f>
        <v>0</v>
      </c>
      <c r="Z68" s="89" cm="1">
        <f t="array" ref="Z68">_xlfn.IFS(Z$7=Medarbejder!$O$2,Medarbejder!$O62,Z$7=Medarbejder!$P$2,Medarbejder!$P62,Z$7=Medarbejder!$Q$2,Medarbejder!$Q62,Z$7=Medarbejder!$R$2,Medarbejder!$R62,Z$7=Medarbejder!$S$2,Medarbejder!$S62,Z$7=Medarbejder!$T$2,Medarbejder!$T62,Z$7=Medarbejder!$U$2,Medarbejder!$U62)</f>
        <v>0</v>
      </c>
      <c r="AA68" s="89" cm="1">
        <f t="array" ref="AA68">_xlfn.IFS(AA$7=Medarbejder!$O$2,Medarbejder!$O62,AA$7=Medarbejder!$P$2,Medarbejder!$P62,AA$7=Medarbejder!$Q$2,Medarbejder!$Q62,AA$7=Medarbejder!$R$2,Medarbejder!$R62,AA$7=Medarbejder!$S$2,Medarbejder!$S62,AA$7=Medarbejder!$T$2,Medarbejder!$T62,AA$7=Medarbejder!$U$2,Medarbejder!$U62)</f>
        <v>0</v>
      </c>
      <c r="AB68" s="89" cm="1">
        <f t="array" ref="AB68">_xlfn.IFS(AB$7=Medarbejder!$O$2,Medarbejder!$O62,AB$7=Medarbejder!$P$2,Medarbejder!$P62,AB$7=Medarbejder!$Q$2,Medarbejder!$Q62,AB$7=Medarbejder!$R$2,Medarbejder!$R62,AB$7=Medarbejder!$S$2,Medarbejder!$S62,AB$7=Medarbejder!$T$2,Medarbejder!$T62,AB$7=Medarbejder!$U$2,Medarbejder!$U62)</f>
        <v>0</v>
      </c>
      <c r="AC68" s="89" cm="1">
        <f t="array" ref="AC68">_xlfn.IFS(AC$7=Medarbejder!$O$2,Medarbejder!$O62,AC$7=Medarbejder!$P$2,Medarbejder!$P62,AC$7=Medarbejder!$Q$2,Medarbejder!$Q62,AC$7=Medarbejder!$R$2,Medarbejder!$R62,AC$7=Medarbejder!$S$2,Medarbejder!$S62,AC$7=Medarbejder!$T$2,Medarbejder!$T62,AC$7=Medarbejder!$U$2,Medarbejder!$U62)</f>
        <v>0</v>
      </c>
      <c r="AD68" s="89" cm="1">
        <f t="array" ref="AD68">_xlfn.IFS(AD$7=Medarbejder!$O$2,Medarbejder!$O62,AD$7=Medarbejder!$P$2,Medarbejder!$P62,AD$7=Medarbejder!$Q$2,Medarbejder!$Q62,AD$7=Medarbejder!$R$2,Medarbejder!$R62,AD$7=Medarbejder!$S$2,Medarbejder!$S62,AD$7=Medarbejder!$T$2,Medarbejder!$T62,AD$7=Medarbejder!$U$2,Medarbejder!$U62)</f>
        <v>0</v>
      </c>
      <c r="AE68" s="89" cm="1">
        <f t="array" ref="AE68">_xlfn.IFS(AE$7=Medarbejder!$O$2,Medarbejder!$O62,AE$7=Medarbejder!$P$2,Medarbejder!$P62,AE$7=Medarbejder!$Q$2,Medarbejder!$Q62,AE$7=Medarbejder!$R$2,Medarbejder!$R62,AE$7=Medarbejder!$S$2,Medarbejder!$S62,AE$7=Medarbejder!$T$2,Medarbejder!$T62,AE$7=Medarbejder!$U$2,Medarbejder!$U62)</f>
        <v>0</v>
      </c>
      <c r="AF68" s="89" cm="1">
        <f t="array" ref="AF68">_xlfn.IFS(AF$7=Medarbejder!$O$2,Medarbejder!$O62,AF$7=Medarbejder!$P$2,Medarbejder!$P62,AF$7=Medarbejder!$Q$2,Medarbejder!$Q62,AF$7=Medarbejder!$R$2,Medarbejder!$R62,AF$7=Medarbejder!$S$2,Medarbejder!$S62,AF$7=Medarbejder!$T$2,Medarbejder!$T62,AF$7=Medarbejder!$U$2,Medarbejder!$U62)</f>
        <v>0</v>
      </c>
      <c r="AG68" s="89" cm="1">
        <f t="array" ref="AG68">_xlfn.IFS(AG$7=Medarbejder!$O$2,Medarbejder!$O62,AG$7=Medarbejder!$P$2,Medarbejder!$P62,AG$7=Medarbejder!$Q$2,Medarbejder!$Q62,AG$7=Medarbejder!$R$2,Medarbejder!$R62,AG$7=Medarbejder!$S$2,Medarbejder!$S62,AG$7=Medarbejder!$T$2,Medarbejder!$T62,AG$7=Medarbejder!$U$2,Medarbejder!$U62)</f>
        <v>0</v>
      </c>
      <c r="AH68" s="89" cm="1">
        <f t="array" ref="AH68">_xlfn.IFS(AH$7=Medarbejder!$O$2,Medarbejder!$O62,AH$7=Medarbejder!$P$2,Medarbejder!$P62,AH$7=Medarbejder!$Q$2,Medarbejder!$Q62,AH$7=Medarbejder!$R$2,Medarbejder!$R62,AH$7=Medarbejder!$S$2,Medarbejder!$S62,AH$7=Medarbejder!$T$2,Medarbejder!$T62,AH$7=Medarbejder!$U$2,Medarbejder!$U62)</f>
        <v>0</v>
      </c>
      <c r="AI68" s="5">
        <f t="shared" si="2"/>
        <v>0</v>
      </c>
      <c r="AJ68" s="90">
        <f>SUMIF($D$7:$AH$7,Medarbejder!$U$2,$D68:$AH68)</f>
        <v>0</v>
      </c>
      <c r="AK68" s="5">
        <f t="shared" si="3"/>
        <v>0</v>
      </c>
      <c r="AL68" s="5">
        <f t="shared" si="4"/>
        <v>0</v>
      </c>
      <c r="AM68" s="5">
        <f t="shared" si="5"/>
        <v>0</v>
      </c>
      <c r="AN68" s="5">
        <f t="shared" si="6"/>
        <v>0</v>
      </c>
      <c r="AO68" s="5">
        <f t="shared" si="7"/>
        <v>0</v>
      </c>
      <c r="AP68" s="5">
        <f t="shared" si="8"/>
        <v>0</v>
      </c>
      <c r="AQ68" s="54">
        <f>Medarbejder!F62</f>
        <v>0</v>
      </c>
      <c r="AR68" s="54">
        <f t="shared" si="9"/>
        <v>0</v>
      </c>
    </row>
    <row r="69" spans="1:44" ht="30" customHeight="1" x14ac:dyDescent="0.25">
      <c r="A69" s="25">
        <f>Medarbejder!$B63</f>
        <v>0</v>
      </c>
      <c r="B69" s="26">
        <f>Medarbejder!$A63</f>
        <v>0</v>
      </c>
      <c r="C69" s="25">
        <f>Medarbejder!$C63</f>
        <v>0</v>
      </c>
      <c r="D69" s="89" cm="1">
        <f t="array" ref="D69">_xlfn.IFS(D$7=Medarbejder!$O$2,Medarbejder!$O63,D$7=Medarbejder!$P$2,Medarbejder!$P63,D$7=Medarbejder!$Q$2,Medarbejder!$Q63,D$7=Medarbejder!$R$2,Medarbejder!$R63,D$7=Medarbejder!$S$2,Medarbejder!$S63,D$7=Medarbejder!$T$2,Medarbejder!$T63,D$7=Medarbejder!$U$2,Medarbejder!$U63)</f>
        <v>0</v>
      </c>
      <c r="E69" s="89" cm="1">
        <f t="array" ref="E69">_xlfn.IFS(E$7=Medarbejder!$O$2,Medarbejder!$O63,E$7=Medarbejder!$P$2,Medarbejder!$P63,E$7=Medarbejder!$Q$2,Medarbejder!$Q63,E$7=Medarbejder!$R$2,Medarbejder!$R63,E$7=Medarbejder!$S$2,Medarbejder!$S63,E$7=Medarbejder!$T$2,Medarbejder!$T63,E$7=Medarbejder!$U$2,Medarbejder!$U63)</f>
        <v>0</v>
      </c>
      <c r="F69" s="89" cm="1">
        <f t="array" ref="F69">_xlfn.IFS(F$7=Medarbejder!$O$2,Medarbejder!$O63,F$7=Medarbejder!$P$2,Medarbejder!$P63,F$7=Medarbejder!$Q$2,Medarbejder!$Q63,F$7=Medarbejder!$R$2,Medarbejder!$R63,F$7=Medarbejder!$S$2,Medarbejder!$S63,F$7=Medarbejder!$T$2,Medarbejder!$T63,F$7=Medarbejder!$U$2,Medarbejder!$U63)</f>
        <v>0</v>
      </c>
      <c r="G69" s="89" cm="1">
        <f t="array" ref="G69">_xlfn.IFS(G$7=Medarbejder!$O$2,Medarbejder!$O63,G$7=Medarbejder!$P$2,Medarbejder!$P63,G$7=Medarbejder!$Q$2,Medarbejder!$Q63,G$7=Medarbejder!$R$2,Medarbejder!$R63,G$7=Medarbejder!$S$2,Medarbejder!$S63,G$7=Medarbejder!$T$2,Medarbejder!$T63,G$7=Medarbejder!$U$2,Medarbejder!$U63)</f>
        <v>0</v>
      </c>
      <c r="H69" s="89" cm="1">
        <f t="array" ref="H69">_xlfn.IFS(H$7=Medarbejder!$O$2,Medarbejder!$O63,H$7=Medarbejder!$P$2,Medarbejder!$P63,H$7=Medarbejder!$Q$2,Medarbejder!$Q63,H$7=Medarbejder!$R$2,Medarbejder!$R63,H$7=Medarbejder!$S$2,Medarbejder!$S63,H$7=Medarbejder!$T$2,Medarbejder!$T63,H$7=Medarbejder!$U$2,Medarbejder!$U63)</f>
        <v>0</v>
      </c>
      <c r="I69" s="89" cm="1">
        <f t="array" ref="I69">_xlfn.IFS(I$7=Medarbejder!$O$2,Medarbejder!$O63,I$7=Medarbejder!$P$2,Medarbejder!$P63,I$7=Medarbejder!$Q$2,Medarbejder!$Q63,I$7=Medarbejder!$R$2,Medarbejder!$R63,I$7=Medarbejder!$S$2,Medarbejder!$S63,I$7=Medarbejder!$T$2,Medarbejder!$T63,I$7=Medarbejder!$U$2,Medarbejder!$U63)</f>
        <v>0</v>
      </c>
      <c r="J69" s="89" cm="1">
        <f t="array" ref="J69">_xlfn.IFS(J$7=Medarbejder!$O$2,Medarbejder!$O63,J$7=Medarbejder!$P$2,Medarbejder!$P63,J$7=Medarbejder!$Q$2,Medarbejder!$Q63,J$7=Medarbejder!$R$2,Medarbejder!$R63,J$7=Medarbejder!$S$2,Medarbejder!$S63,J$7=Medarbejder!$T$2,Medarbejder!$T63,J$7=Medarbejder!$U$2,Medarbejder!$U63)</f>
        <v>0</v>
      </c>
      <c r="K69" s="89" cm="1">
        <f t="array" ref="K69">_xlfn.IFS(K$7=Medarbejder!$O$2,Medarbejder!$O63,K$7=Medarbejder!$P$2,Medarbejder!$P63,K$7=Medarbejder!$Q$2,Medarbejder!$Q63,K$7=Medarbejder!$R$2,Medarbejder!$R63,K$7=Medarbejder!$S$2,Medarbejder!$S63,K$7=Medarbejder!$T$2,Medarbejder!$T63,K$7=Medarbejder!$U$2,Medarbejder!$U63)</f>
        <v>0</v>
      </c>
      <c r="L69" s="89" cm="1">
        <f t="array" ref="L69">_xlfn.IFS(L$7=Medarbejder!$O$2,Medarbejder!$O63,L$7=Medarbejder!$P$2,Medarbejder!$P63,L$7=Medarbejder!$Q$2,Medarbejder!$Q63,L$7=Medarbejder!$R$2,Medarbejder!$R63,L$7=Medarbejder!$S$2,Medarbejder!$S63,L$7=Medarbejder!$T$2,Medarbejder!$T63,L$7=Medarbejder!$U$2,Medarbejder!$U63)</f>
        <v>0</v>
      </c>
      <c r="M69" s="89" cm="1">
        <f t="array" ref="M69">_xlfn.IFS(M$7=Medarbejder!$O$2,Medarbejder!$O63,M$7=Medarbejder!$P$2,Medarbejder!$P63,M$7=Medarbejder!$Q$2,Medarbejder!$Q63,M$7=Medarbejder!$R$2,Medarbejder!$R63,M$7=Medarbejder!$S$2,Medarbejder!$S63,M$7=Medarbejder!$T$2,Medarbejder!$T63,M$7=Medarbejder!$U$2,Medarbejder!$U63)</f>
        <v>0</v>
      </c>
      <c r="N69" s="89" cm="1">
        <f t="array" ref="N69">_xlfn.IFS(N$7=Medarbejder!$O$2,Medarbejder!$O63,N$7=Medarbejder!$P$2,Medarbejder!$P63,N$7=Medarbejder!$Q$2,Medarbejder!$Q63,N$7=Medarbejder!$R$2,Medarbejder!$R63,N$7=Medarbejder!$S$2,Medarbejder!$S63,N$7=Medarbejder!$T$2,Medarbejder!$T63,N$7=Medarbejder!$U$2,Medarbejder!$U63)</f>
        <v>0</v>
      </c>
      <c r="O69" s="89" cm="1">
        <f t="array" ref="O69">_xlfn.IFS(O$7=Medarbejder!$O$2,Medarbejder!$O63,O$7=Medarbejder!$P$2,Medarbejder!$P63,O$7=Medarbejder!$Q$2,Medarbejder!$Q63,O$7=Medarbejder!$R$2,Medarbejder!$R63,O$7=Medarbejder!$S$2,Medarbejder!$S63,O$7=Medarbejder!$T$2,Medarbejder!$T63,O$7=Medarbejder!$U$2,Medarbejder!$U63)</f>
        <v>0</v>
      </c>
      <c r="P69" s="89" cm="1">
        <f t="array" ref="P69">_xlfn.IFS(P$7=Medarbejder!$O$2,Medarbejder!$O63,P$7=Medarbejder!$P$2,Medarbejder!$P63,P$7=Medarbejder!$Q$2,Medarbejder!$Q63,P$7=Medarbejder!$R$2,Medarbejder!$R63,P$7=Medarbejder!$S$2,Medarbejder!$S63,P$7=Medarbejder!$T$2,Medarbejder!$T63,P$7=Medarbejder!$U$2,Medarbejder!$U63)</f>
        <v>0</v>
      </c>
      <c r="Q69" s="89" cm="1">
        <f t="array" ref="Q69">_xlfn.IFS(Q$7=Medarbejder!$O$2,Medarbejder!$O63,Q$7=Medarbejder!$P$2,Medarbejder!$P63,Q$7=Medarbejder!$Q$2,Medarbejder!$Q63,Q$7=Medarbejder!$R$2,Medarbejder!$R63,Q$7=Medarbejder!$S$2,Medarbejder!$S63,Q$7=Medarbejder!$T$2,Medarbejder!$T63,Q$7=Medarbejder!$U$2,Medarbejder!$U63)</f>
        <v>0</v>
      </c>
      <c r="R69" s="89" cm="1">
        <f t="array" ref="R69">_xlfn.IFS(R$7=Medarbejder!$O$2,Medarbejder!$O63,R$7=Medarbejder!$P$2,Medarbejder!$P63,R$7=Medarbejder!$Q$2,Medarbejder!$Q63,R$7=Medarbejder!$R$2,Medarbejder!$R63,R$7=Medarbejder!$S$2,Medarbejder!$S63,R$7=Medarbejder!$T$2,Medarbejder!$T63,R$7=Medarbejder!$U$2,Medarbejder!$U63)</f>
        <v>0</v>
      </c>
      <c r="S69" s="89" cm="1">
        <f t="array" ref="S69">_xlfn.IFS(S$7=Medarbejder!$O$2,Medarbejder!$O63,S$7=Medarbejder!$P$2,Medarbejder!$P63,S$7=Medarbejder!$Q$2,Medarbejder!$Q63,S$7=Medarbejder!$R$2,Medarbejder!$R63,S$7=Medarbejder!$S$2,Medarbejder!$S63,S$7=Medarbejder!$T$2,Medarbejder!$T63,S$7=Medarbejder!$U$2,Medarbejder!$U63)</f>
        <v>0</v>
      </c>
      <c r="T69" s="89" cm="1">
        <f t="array" ref="T69">_xlfn.IFS(T$7=Medarbejder!$O$2,Medarbejder!$O63,T$7=Medarbejder!$P$2,Medarbejder!$P63,T$7=Medarbejder!$Q$2,Medarbejder!$Q63,T$7=Medarbejder!$R$2,Medarbejder!$R63,T$7=Medarbejder!$S$2,Medarbejder!$S63,T$7=Medarbejder!$T$2,Medarbejder!$T63,T$7=Medarbejder!$U$2,Medarbejder!$U63)</f>
        <v>0</v>
      </c>
      <c r="U69" s="89" cm="1">
        <f t="array" ref="U69">_xlfn.IFS(U$7=Medarbejder!$O$2,Medarbejder!$O63,U$7=Medarbejder!$P$2,Medarbejder!$P63,U$7=Medarbejder!$Q$2,Medarbejder!$Q63,U$7=Medarbejder!$R$2,Medarbejder!$R63,U$7=Medarbejder!$S$2,Medarbejder!$S63,U$7=Medarbejder!$T$2,Medarbejder!$T63,U$7=Medarbejder!$U$2,Medarbejder!$U63)</f>
        <v>0</v>
      </c>
      <c r="V69" s="89" cm="1">
        <f t="array" ref="V69">_xlfn.IFS(V$7=Medarbejder!$O$2,Medarbejder!$O63,V$7=Medarbejder!$P$2,Medarbejder!$P63,V$7=Medarbejder!$Q$2,Medarbejder!$Q63,V$7=Medarbejder!$R$2,Medarbejder!$R63,V$7=Medarbejder!$S$2,Medarbejder!$S63,V$7=Medarbejder!$T$2,Medarbejder!$T63,V$7=Medarbejder!$U$2,Medarbejder!$U63)</f>
        <v>0</v>
      </c>
      <c r="W69" s="89" cm="1">
        <f t="array" ref="W69">_xlfn.IFS(W$7=Medarbejder!$O$2,Medarbejder!$O63,W$7=Medarbejder!$P$2,Medarbejder!$P63,W$7=Medarbejder!$Q$2,Medarbejder!$Q63,W$7=Medarbejder!$R$2,Medarbejder!$R63,W$7=Medarbejder!$S$2,Medarbejder!$S63,W$7=Medarbejder!$T$2,Medarbejder!$T63,W$7=Medarbejder!$U$2,Medarbejder!$U63)</f>
        <v>0</v>
      </c>
      <c r="X69" s="89" cm="1">
        <f t="array" ref="X69">_xlfn.IFS(X$7=Medarbejder!$O$2,Medarbejder!$O63,X$7=Medarbejder!$P$2,Medarbejder!$P63,X$7=Medarbejder!$Q$2,Medarbejder!$Q63,X$7=Medarbejder!$R$2,Medarbejder!$R63,X$7=Medarbejder!$S$2,Medarbejder!$S63,X$7=Medarbejder!$T$2,Medarbejder!$T63,X$7=Medarbejder!$U$2,Medarbejder!$U63)</f>
        <v>0</v>
      </c>
      <c r="Y69" s="89" cm="1">
        <f t="array" ref="Y69">_xlfn.IFS(Y$7=Medarbejder!$O$2,Medarbejder!$O63,Y$7=Medarbejder!$P$2,Medarbejder!$P63,Y$7=Medarbejder!$Q$2,Medarbejder!$Q63,Y$7=Medarbejder!$R$2,Medarbejder!$R63,Y$7=Medarbejder!$S$2,Medarbejder!$S63,Y$7=Medarbejder!$T$2,Medarbejder!$T63,Y$7=Medarbejder!$U$2,Medarbejder!$U63)</f>
        <v>0</v>
      </c>
      <c r="Z69" s="89" cm="1">
        <f t="array" ref="Z69">_xlfn.IFS(Z$7=Medarbejder!$O$2,Medarbejder!$O63,Z$7=Medarbejder!$P$2,Medarbejder!$P63,Z$7=Medarbejder!$Q$2,Medarbejder!$Q63,Z$7=Medarbejder!$R$2,Medarbejder!$R63,Z$7=Medarbejder!$S$2,Medarbejder!$S63,Z$7=Medarbejder!$T$2,Medarbejder!$T63,Z$7=Medarbejder!$U$2,Medarbejder!$U63)</f>
        <v>0</v>
      </c>
      <c r="AA69" s="89" cm="1">
        <f t="array" ref="AA69">_xlfn.IFS(AA$7=Medarbejder!$O$2,Medarbejder!$O63,AA$7=Medarbejder!$P$2,Medarbejder!$P63,AA$7=Medarbejder!$Q$2,Medarbejder!$Q63,AA$7=Medarbejder!$R$2,Medarbejder!$R63,AA$7=Medarbejder!$S$2,Medarbejder!$S63,AA$7=Medarbejder!$T$2,Medarbejder!$T63,AA$7=Medarbejder!$U$2,Medarbejder!$U63)</f>
        <v>0</v>
      </c>
      <c r="AB69" s="89" cm="1">
        <f t="array" ref="AB69">_xlfn.IFS(AB$7=Medarbejder!$O$2,Medarbejder!$O63,AB$7=Medarbejder!$P$2,Medarbejder!$P63,AB$7=Medarbejder!$Q$2,Medarbejder!$Q63,AB$7=Medarbejder!$R$2,Medarbejder!$R63,AB$7=Medarbejder!$S$2,Medarbejder!$S63,AB$7=Medarbejder!$T$2,Medarbejder!$T63,AB$7=Medarbejder!$U$2,Medarbejder!$U63)</f>
        <v>0</v>
      </c>
      <c r="AC69" s="89" cm="1">
        <f t="array" ref="AC69">_xlfn.IFS(AC$7=Medarbejder!$O$2,Medarbejder!$O63,AC$7=Medarbejder!$P$2,Medarbejder!$P63,AC$7=Medarbejder!$Q$2,Medarbejder!$Q63,AC$7=Medarbejder!$R$2,Medarbejder!$R63,AC$7=Medarbejder!$S$2,Medarbejder!$S63,AC$7=Medarbejder!$T$2,Medarbejder!$T63,AC$7=Medarbejder!$U$2,Medarbejder!$U63)</f>
        <v>0</v>
      </c>
      <c r="AD69" s="89" cm="1">
        <f t="array" ref="AD69">_xlfn.IFS(AD$7=Medarbejder!$O$2,Medarbejder!$O63,AD$7=Medarbejder!$P$2,Medarbejder!$P63,AD$7=Medarbejder!$Q$2,Medarbejder!$Q63,AD$7=Medarbejder!$R$2,Medarbejder!$R63,AD$7=Medarbejder!$S$2,Medarbejder!$S63,AD$7=Medarbejder!$T$2,Medarbejder!$T63,AD$7=Medarbejder!$U$2,Medarbejder!$U63)</f>
        <v>0</v>
      </c>
      <c r="AE69" s="89" cm="1">
        <f t="array" ref="AE69">_xlfn.IFS(AE$7=Medarbejder!$O$2,Medarbejder!$O63,AE$7=Medarbejder!$P$2,Medarbejder!$P63,AE$7=Medarbejder!$Q$2,Medarbejder!$Q63,AE$7=Medarbejder!$R$2,Medarbejder!$R63,AE$7=Medarbejder!$S$2,Medarbejder!$S63,AE$7=Medarbejder!$T$2,Medarbejder!$T63,AE$7=Medarbejder!$U$2,Medarbejder!$U63)</f>
        <v>0</v>
      </c>
      <c r="AF69" s="89" cm="1">
        <f t="array" ref="AF69">_xlfn.IFS(AF$7=Medarbejder!$O$2,Medarbejder!$O63,AF$7=Medarbejder!$P$2,Medarbejder!$P63,AF$7=Medarbejder!$Q$2,Medarbejder!$Q63,AF$7=Medarbejder!$R$2,Medarbejder!$R63,AF$7=Medarbejder!$S$2,Medarbejder!$S63,AF$7=Medarbejder!$T$2,Medarbejder!$T63,AF$7=Medarbejder!$U$2,Medarbejder!$U63)</f>
        <v>0</v>
      </c>
      <c r="AG69" s="89" cm="1">
        <f t="array" ref="AG69">_xlfn.IFS(AG$7=Medarbejder!$O$2,Medarbejder!$O63,AG$7=Medarbejder!$P$2,Medarbejder!$P63,AG$7=Medarbejder!$Q$2,Medarbejder!$Q63,AG$7=Medarbejder!$R$2,Medarbejder!$R63,AG$7=Medarbejder!$S$2,Medarbejder!$S63,AG$7=Medarbejder!$T$2,Medarbejder!$T63,AG$7=Medarbejder!$U$2,Medarbejder!$U63)</f>
        <v>0</v>
      </c>
      <c r="AH69" s="89" cm="1">
        <f t="array" ref="AH69">_xlfn.IFS(AH$7=Medarbejder!$O$2,Medarbejder!$O63,AH$7=Medarbejder!$P$2,Medarbejder!$P63,AH$7=Medarbejder!$Q$2,Medarbejder!$Q63,AH$7=Medarbejder!$R$2,Medarbejder!$R63,AH$7=Medarbejder!$S$2,Medarbejder!$S63,AH$7=Medarbejder!$T$2,Medarbejder!$T63,AH$7=Medarbejder!$U$2,Medarbejder!$U63)</f>
        <v>0</v>
      </c>
      <c r="AI69" s="5">
        <f t="shared" si="2"/>
        <v>0</v>
      </c>
      <c r="AJ69" s="90">
        <f>SUMIF($D$7:$AH$7,Medarbejder!$U$2,$D69:$AH69)</f>
        <v>0</v>
      </c>
      <c r="AK69" s="5">
        <f t="shared" si="3"/>
        <v>0</v>
      </c>
      <c r="AL69" s="5">
        <f t="shared" si="4"/>
        <v>0</v>
      </c>
      <c r="AM69" s="5">
        <f t="shared" si="5"/>
        <v>0</v>
      </c>
      <c r="AN69" s="5">
        <f t="shared" si="6"/>
        <v>0</v>
      </c>
      <c r="AO69" s="5">
        <f t="shared" si="7"/>
        <v>0</v>
      </c>
      <c r="AP69" s="5">
        <f t="shared" si="8"/>
        <v>0</v>
      </c>
      <c r="AQ69" s="54">
        <f>Medarbejder!F63</f>
        <v>0</v>
      </c>
      <c r="AR69" s="54">
        <f t="shared" si="9"/>
        <v>0</v>
      </c>
    </row>
    <row r="70" spans="1:44" ht="30" customHeight="1" x14ac:dyDescent="0.25">
      <c r="A70" s="24">
        <f>Medarbejder!$B64</f>
        <v>0</v>
      </c>
      <c r="B70" s="27">
        <f>Medarbejder!$A64</f>
        <v>0</v>
      </c>
      <c r="C70" s="25">
        <f>Medarbejder!$C64</f>
        <v>0</v>
      </c>
      <c r="D70" s="89" cm="1">
        <f t="array" ref="D70">_xlfn.IFS(D$7=Medarbejder!$O$2,Medarbejder!$O64,D$7=Medarbejder!$P$2,Medarbejder!$P64,D$7=Medarbejder!$Q$2,Medarbejder!$Q64,D$7=Medarbejder!$R$2,Medarbejder!$R64,D$7=Medarbejder!$S$2,Medarbejder!$S64,D$7=Medarbejder!$T$2,Medarbejder!$T64,D$7=Medarbejder!$U$2,Medarbejder!$U64)</f>
        <v>0</v>
      </c>
      <c r="E70" s="89" cm="1">
        <f t="array" ref="E70">_xlfn.IFS(E$7=Medarbejder!$O$2,Medarbejder!$O64,E$7=Medarbejder!$P$2,Medarbejder!$P64,E$7=Medarbejder!$Q$2,Medarbejder!$Q64,E$7=Medarbejder!$R$2,Medarbejder!$R64,E$7=Medarbejder!$S$2,Medarbejder!$S64,E$7=Medarbejder!$T$2,Medarbejder!$T64,E$7=Medarbejder!$U$2,Medarbejder!$U64)</f>
        <v>0</v>
      </c>
      <c r="F70" s="89" cm="1">
        <f t="array" ref="F70">_xlfn.IFS(F$7=Medarbejder!$O$2,Medarbejder!$O64,F$7=Medarbejder!$P$2,Medarbejder!$P64,F$7=Medarbejder!$Q$2,Medarbejder!$Q64,F$7=Medarbejder!$R$2,Medarbejder!$R64,F$7=Medarbejder!$S$2,Medarbejder!$S64,F$7=Medarbejder!$T$2,Medarbejder!$T64,F$7=Medarbejder!$U$2,Medarbejder!$U64)</f>
        <v>0</v>
      </c>
      <c r="G70" s="89" cm="1">
        <f t="array" ref="G70">_xlfn.IFS(G$7=Medarbejder!$O$2,Medarbejder!$O64,G$7=Medarbejder!$P$2,Medarbejder!$P64,G$7=Medarbejder!$Q$2,Medarbejder!$Q64,G$7=Medarbejder!$R$2,Medarbejder!$R64,G$7=Medarbejder!$S$2,Medarbejder!$S64,G$7=Medarbejder!$T$2,Medarbejder!$T64,G$7=Medarbejder!$U$2,Medarbejder!$U64)</f>
        <v>0</v>
      </c>
      <c r="H70" s="89" cm="1">
        <f t="array" ref="H70">_xlfn.IFS(H$7=Medarbejder!$O$2,Medarbejder!$O64,H$7=Medarbejder!$P$2,Medarbejder!$P64,H$7=Medarbejder!$Q$2,Medarbejder!$Q64,H$7=Medarbejder!$R$2,Medarbejder!$R64,H$7=Medarbejder!$S$2,Medarbejder!$S64,H$7=Medarbejder!$T$2,Medarbejder!$T64,H$7=Medarbejder!$U$2,Medarbejder!$U64)</f>
        <v>0</v>
      </c>
      <c r="I70" s="89" cm="1">
        <f t="array" ref="I70">_xlfn.IFS(I$7=Medarbejder!$O$2,Medarbejder!$O64,I$7=Medarbejder!$P$2,Medarbejder!$P64,I$7=Medarbejder!$Q$2,Medarbejder!$Q64,I$7=Medarbejder!$R$2,Medarbejder!$R64,I$7=Medarbejder!$S$2,Medarbejder!$S64,I$7=Medarbejder!$T$2,Medarbejder!$T64,I$7=Medarbejder!$U$2,Medarbejder!$U64)</f>
        <v>0</v>
      </c>
      <c r="J70" s="89" cm="1">
        <f t="array" ref="J70">_xlfn.IFS(J$7=Medarbejder!$O$2,Medarbejder!$O64,J$7=Medarbejder!$P$2,Medarbejder!$P64,J$7=Medarbejder!$Q$2,Medarbejder!$Q64,J$7=Medarbejder!$R$2,Medarbejder!$R64,J$7=Medarbejder!$S$2,Medarbejder!$S64,J$7=Medarbejder!$T$2,Medarbejder!$T64,J$7=Medarbejder!$U$2,Medarbejder!$U64)</f>
        <v>0</v>
      </c>
      <c r="K70" s="89" cm="1">
        <f t="array" ref="K70">_xlfn.IFS(K$7=Medarbejder!$O$2,Medarbejder!$O64,K$7=Medarbejder!$P$2,Medarbejder!$P64,K$7=Medarbejder!$Q$2,Medarbejder!$Q64,K$7=Medarbejder!$R$2,Medarbejder!$R64,K$7=Medarbejder!$S$2,Medarbejder!$S64,K$7=Medarbejder!$T$2,Medarbejder!$T64,K$7=Medarbejder!$U$2,Medarbejder!$U64)</f>
        <v>0</v>
      </c>
      <c r="L70" s="89" cm="1">
        <f t="array" ref="L70">_xlfn.IFS(L$7=Medarbejder!$O$2,Medarbejder!$O64,L$7=Medarbejder!$P$2,Medarbejder!$P64,L$7=Medarbejder!$Q$2,Medarbejder!$Q64,L$7=Medarbejder!$R$2,Medarbejder!$R64,L$7=Medarbejder!$S$2,Medarbejder!$S64,L$7=Medarbejder!$T$2,Medarbejder!$T64,L$7=Medarbejder!$U$2,Medarbejder!$U64)</f>
        <v>0</v>
      </c>
      <c r="M70" s="89" cm="1">
        <f t="array" ref="M70">_xlfn.IFS(M$7=Medarbejder!$O$2,Medarbejder!$O64,M$7=Medarbejder!$P$2,Medarbejder!$P64,M$7=Medarbejder!$Q$2,Medarbejder!$Q64,M$7=Medarbejder!$R$2,Medarbejder!$R64,M$7=Medarbejder!$S$2,Medarbejder!$S64,M$7=Medarbejder!$T$2,Medarbejder!$T64,M$7=Medarbejder!$U$2,Medarbejder!$U64)</f>
        <v>0</v>
      </c>
      <c r="N70" s="89" cm="1">
        <f t="array" ref="N70">_xlfn.IFS(N$7=Medarbejder!$O$2,Medarbejder!$O64,N$7=Medarbejder!$P$2,Medarbejder!$P64,N$7=Medarbejder!$Q$2,Medarbejder!$Q64,N$7=Medarbejder!$R$2,Medarbejder!$R64,N$7=Medarbejder!$S$2,Medarbejder!$S64,N$7=Medarbejder!$T$2,Medarbejder!$T64,N$7=Medarbejder!$U$2,Medarbejder!$U64)</f>
        <v>0</v>
      </c>
      <c r="O70" s="89" cm="1">
        <f t="array" ref="O70">_xlfn.IFS(O$7=Medarbejder!$O$2,Medarbejder!$O64,O$7=Medarbejder!$P$2,Medarbejder!$P64,O$7=Medarbejder!$Q$2,Medarbejder!$Q64,O$7=Medarbejder!$R$2,Medarbejder!$R64,O$7=Medarbejder!$S$2,Medarbejder!$S64,O$7=Medarbejder!$T$2,Medarbejder!$T64,O$7=Medarbejder!$U$2,Medarbejder!$U64)</f>
        <v>0</v>
      </c>
      <c r="P70" s="89" cm="1">
        <f t="array" ref="P70">_xlfn.IFS(P$7=Medarbejder!$O$2,Medarbejder!$O64,P$7=Medarbejder!$P$2,Medarbejder!$P64,P$7=Medarbejder!$Q$2,Medarbejder!$Q64,P$7=Medarbejder!$R$2,Medarbejder!$R64,P$7=Medarbejder!$S$2,Medarbejder!$S64,P$7=Medarbejder!$T$2,Medarbejder!$T64,P$7=Medarbejder!$U$2,Medarbejder!$U64)</f>
        <v>0</v>
      </c>
      <c r="Q70" s="89" cm="1">
        <f t="array" ref="Q70">_xlfn.IFS(Q$7=Medarbejder!$O$2,Medarbejder!$O64,Q$7=Medarbejder!$P$2,Medarbejder!$P64,Q$7=Medarbejder!$Q$2,Medarbejder!$Q64,Q$7=Medarbejder!$R$2,Medarbejder!$R64,Q$7=Medarbejder!$S$2,Medarbejder!$S64,Q$7=Medarbejder!$T$2,Medarbejder!$T64,Q$7=Medarbejder!$U$2,Medarbejder!$U64)</f>
        <v>0</v>
      </c>
      <c r="R70" s="89" cm="1">
        <f t="array" ref="R70">_xlfn.IFS(R$7=Medarbejder!$O$2,Medarbejder!$O64,R$7=Medarbejder!$P$2,Medarbejder!$P64,R$7=Medarbejder!$Q$2,Medarbejder!$Q64,R$7=Medarbejder!$R$2,Medarbejder!$R64,R$7=Medarbejder!$S$2,Medarbejder!$S64,R$7=Medarbejder!$T$2,Medarbejder!$T64,R$7=Medarbejder!$U$2,Medarbejder!$U64)</f>
        <v>0</v>
      </c>
      <c r="S70" s="89" cm="1">
        <f t="array" ref="S70">_xlfn.IFS(S$7=Medarbejder!$O$2,Medarbejder!$O64,S$7=Medarbejder!$P$2,Medarbejder!$P64,S$7=Medarbejder!$Q$2,Medarbejder!$Q64,S$7=Medarbejder!$R$2,Medarbejder!$R64,S$7=Medarbejder!$S$2,Medarbejder!$S64,S$7=Medarbejder!$T$2,Medarbejder!$T64,S$7=Medarbejder!$U$2,Medarbejder!$U64)</f>
        <v>0</v>
      </c>
      <c r="T70" s="89" cm="1">
        <f t="array" ref="T70">_xlfn.IFS(T$7=Medarbejder!$O$2,Medarbejder!$O64,T$7=Medarbejder!$P$2,Medarbejder!$P64,T$7=Medarbejder!$Q$2,Medarbejder!$Q64,T$7=Medarbejder!$R$2,Medarbejder!$R64,T$7=Medarbejder!$S$2,Medarbejder!$S64,T$7=Medarbejder!$T$2,Medarbejder!$T64,T$7=Medarbejder!$U$2,Medarbejder!$U64)</f>
        <v>0</v>
      </c>
      <c r="U70" s="89" cm="1">
        <f t="array" ref="U70">_xlfn.IFS(U$7=Medarbejder!$O$2,Medarbejder!$O64,U$7=Medarbejder!$P$2,Medarbejder!$P64,U$7=Medarbejder!$Q$2,Medarbejder!$Q64,U$7=Medarbejder!$R$2,Medarbejder!$R64,U$7=Medarbejder!$S$2,Medarbejder!$S64,U$7=Medarbejder!$T$2,Medarbejder!$T64,U$7=Medarbejder!$U$2,Medarbejder!$U64)</f>
        <v>0</v>
      </c>
      <c r="V70" s="89" cm="1">
        <f t="array" ref="V70">_xlfn.IFS(V$7=Medarbejder!$O$2,Medarbejder!$O64,V$7=Medarbejder!$P$2,Medarbejder!$P64,V$7=Medarbejder!$Q$2,Medarbejder!$Q64,V$7=Medarbejder!$R$2,Medarbejder!$R64,V$7=Medarbejder!$S$2,Medarbejder!$S64,V$7=Medarbejder!$T$2,Medarbejder!$T64,V$7=Medarbejder!$U$2,Medarbejder!$U64)</f>
        <v>0</v>
      </c>
      <c r="W70" s="89" cm="1">
        <f t="array" ref="W70">_xlfn.IFS(W$7=Medarbejder!$O$2,Medarbejder!$O64,W$7=Medarbejder!$P$2,Medarbejder!$P64,W$7=Medarbejder!$Q$2,Medarbejder!$Q64,W$7=Medarbejder!$R$2,Medarbejder!$R64,W$7=Medarbejder!$S$2,Medarbejder!$S64,W$7=Medarbejder!$T$2,Medarbejder!$T64,W$7=Medarbejder!$U$2,Medarbejder!$U64)</f>
        <v>0</v>
      </c>
      <c r="X70" s="89" cm="1">
        <f t="array" ref="X70">_xlfn.IFS(X$7=Medarbejder!$O$2,Medarbejder!$O64,X$7=Medarbejder!$P$2,Medarbejder!$P64,X$7=Medarbejder!$Q$2,Medarbejder!$Q64,X$7=Medarbejder!$R$2,Medarbejder!$R64,X$7=Medarbejder!$S$2,Medarbejder!$S64,X$7=Medarbejder!$T$2,Medarbejder!$T64,X$7=Medarbejder!$U$2,Medarbejder!$U64)</f>
        <v>0</v>
      </c>
      <c r="Y70" s="89" cm="1">
        <f t="array" ref="Y70">_xlfn.IFS(Y$7=Medarbejder!$O$2,Medarbejder!$O64,Y$7=Medarbejder!$P$2,Medarbejder!$P64,Y$7=Medarbejder!$Q$2,Medarbejder!$Q64,Y$7=Medarbejder!$R$2,Medarbejder!$R64,Y$7=Medarbejder!$S$2,Medarbejder!$S64,Y$7=Medarbejder!$T$2,Medarbejder!$T64,Y$7=Medarbejder!$U$2,Medarbejder!$U64)</f>
        <v>0</v>
      </c>
      <c r="Z70" s="89" cm="1">
        <f t="array" ref="Z70">_xlfn.IFS(Z$7=Medarbejder!$O$2,Medarbejder!$O64,Z$7=Medarbejder!$P$2,Medarbejder!$P64,Z$7=Medarbejder!$Q$2,Medarbejder!$Q64,Z$7=Medarbejder!$R$2,Medarbejder!$R64,Z$7=Medarbejder!$S$2,Medarbejder!$S64,Z$7=Medarbejder!$T$2,Medarbejder!$T64,Z$7=Medarbejder!$U$2,Medarbejder!$U64)</f>
        <v>0</v>
      </c>
      <c r="AA70" s="89" cm="1">
        <f t="array" ref="AA70">_xlfn.IFS(AA$7=Medarbejder!$O$2,Medarbejder!$O64,AA$7=Medarbejder!$P$2,Medarbejder!$P64,AA$7=Medarbejder!$Q$2,Medarbejder!$Q64,AA$7=Medarbejder!$R$2,Medarbejder!$R64,AA$7=Medarbejder!$S$2,Medarbejder!$S64,AA$7=Medarbejder!$T$2,Medarbejder!$T64,AA$7=Medarbejder!$U$2,Medarbejder!$U64)</f>
        <v>0</v>
      </c>
      <c r="AB70" s="89" cm="1">
        <f t="array" ref="AB70">_xlfn.IFS(AB$7=Medarbejder!$O$2,Medarbejder!$O64,AB$7=Medarbejder!$P$2,Medarbejder!$P64,AB$7=Medarbejder!$Q$2,Medarbejder!$Q64,AB$7=Medarbejder!$R$2,Medarbejder!$R64,AB$7=Medarbejder!$S$2,Medarbejder!$S64,AB$7=Medarbejder!$T$2,Medarbejder!$T64,AB$7=Medarbejder!$U$2,Medarbejder!$U64)</f>
        <v>0</v>
      </c>
      <c r="AC70" s="89" cm="1">
        <f t="array" ref="AC70">_xlfn.IFS(AC$7=Medarbejder!$O$2,Medarbejder!$O64,AC$7=Medarbejder!$P$2,Medarbejder!$P64,AC$7=Medarbejder!$Q$2,Medarbejder!$Q64,AC$7=Medarbejder!$R$2,Medarbejder!$R64,AC$7=Medarbejder!$S$2,Medarbejder!$S64,AC$7=Medarbejder!$T$2,Medarbejder!$T64,AC$7=Medarbejder!$U$2,Medarbejder!$U64)</f>
        <v>0</v>
      </c>
      <c r="AD70" s="89" cm="1">
        <f t="array" ref="AD70">_xlfn.IFS(AD$7=Medarbejder!$O$2,Medarbejder!$O64,AD$7=Medarbejder!$P$2,Medarbejder!$P64,AD$7=Medarbejder!$Q$2,Medarbejder!$Q64,AD$7=Medarbejder!$R$2,Medarbejder!$R64,AD$7=Medarbejder!$S$2,Medarbejder!$S64,AD$7=Medarbejder!$T$2,Medarbejder!$T64,AD$7=Medarbejder!$U$2,Medarbejder!$U64)</f>
        <v>0</v>
      </c>
      <c r="AE70" s="89" cm="1">
        <f t="array" ref="AE70">_xlfn.IFS(AE$7=Medarbejder!$O$2,Medarbejder!$O64,AE$7=Medarbejder!$P$2,Medarbejder!$P64,AE$7=Medarbejder!$Q$2,Medarbejder!$Q64,AE$7=Medarbejder!$R$2,Medarbejder!$R64,AE$7=Medarbejder!$S$2,Medarbejder!$S64,AE$7=Medarbejder!$T$2,Medarbejder!$T64,AE$7=Medarbejder!$U$2,Medarbejder!$U64)</f>
        <v>0</v>
      </c>
      <c r="AF70" s="89" cm="1">
        <f t="array" ref="AF70">_xlfn.IFS(AF$7=Medarbejder!$O$2,Medarbejder!$O64,AF$7=Medarbejder!$P$2,Medarbejder!$P64,AF$7=Medarbejder!$Q$2,Medarbejder!$Q64,AF$7=Medarbejder!$R$2,Medarbejder!$R64,AF$7=Medarbejder!$S$2,Medarbejder!$S64,AF$7=Medarbejder!$T$2,Medarbejder!$T64,AF$7=Medarbejder!$U$2,Medarbejder!$U64)</f>
        <v>0</v>
      </c>
      <c r="AG70" s="89" cm="1">
        <f t="array" ref="AG70">_xlfn.IFS(AG$7=Medarbejder!$O$2,Medarbejder!$O64,AG$7=Medarbejder!$P$2,Medarbejder!$P64,AG$7=Medarbejder!$Q$2,Medarbejder!$Q64,AG$7=Medarbejder!$R$2,Medarbejder!$R64,AG$7=Medarbejder!$S$2,Medarbejder!$S64,AG$7=Medarbejder!$T$2,Medarbejder!$T64,AG$7=Medarbejder!$U$2,Medarbejder!$U64)</f>
        <v>0</v>
      </c>
      <c r="AH70" s="89" cm="1">
        <f t="array" ref="AH70">_xlfn.IFS(AH$7=Medarbejder!$O$2,Medarbejder!$O64,AH$7=Medarbejder!$P$2,Medarbejder!$P64,AH$7=Medarbejder!$Q$2,Medarbejder!$Q64,AH$7=Medarbejder!$R$2,Medarbejder!$R64,AH$7=Medarbejder!$S$2,Medarbejder!$S64,AH$7=Medarbejder!$T$2,Medarbejder!$T64,AH$7=Medarbejder!$U$2,Medarbejder!$U64)</f>
        <v>0</v>
      </c>
      <c r="AI70" s="5">
        <f t="shared" si="2"/>
        <v>0</v>
      </c>
      <c r="AJ70" s="90">
        <f>SUMIF($D$7:$AH$7,Medarbejder!$U$2,$D70:$AH70)</f>
        <v>0</v>
      </c>
      <c r="AK70" s="5">
        <f t="shared" si="3"/>
        <v>0</v>
      </c>
      <c r="AL70" s="5">
        <f t="shared" si="4"/>
        <v>0</v>
      </c>
      <c r="AM70" s="5">
        <f t="shared" si="5"/>
        <v>0</v>
      </c>
      <c r="AN70" s="5">
        <f t="shared" si="6"/>
        <v>0</v>
      </c>
      <c r="AO70" s="5">
        <f t="shared" si="7"/>
        <v>0</v>
      </c>
      <c r="AP70" s="5">
        <f t="shared" si="8"/>
        <v>0</v>
      </c>
      <c r="AQ70" s="54">
        <f>Medarbejder!F64</f>
        <v>0</v>
      </c>
      <c r="AR70" s="54">
        <f t="shared" si="9"/>
        <v>0</v>
      </c>
    </row>
    <row r="71" spans="1:44" ht="30" customHeight="1" x14ac:dyDescent="0.25">
      <c r="A71" s="24">
        <f>Medarbejder!$B65</f>
        <v>0</v>
      </c>
      <c r="B71" s="27">
        <f>Medarbejder!$A65</f>
        <v>0</v>
      </c>
      <c r="C71" s="25">
        <f>Medarbejder!$C65</f>
        <v>0</v>
      </c>
      <c r="D71" s="89" cm="1">
        <f t="array" ref="D71">_xlfn.IFS(D$7=Medarbejder!$O$2,Medarbejder!$O65,D$7=Medarbejder!$P$2,Medarbejder!$P65,D$7=Medarbejder!$Q$2,Medarbejder!$Q65,D$7=Medarbejder!$R$2,Medarbejder!$R65,D$7=Medarbejder!$S$2,Medarbejder!$S65,D$7=Medarbejder!$T$2,Medarbejder!$T65,D$7=Medarbejder!$U$2,Medarbejder!$U65)</f>
        <v>0</v>
      </c>
      <c r="E71" s="89" cm="1">
        <f t="array" ref="E71">_xlfn.IFS(E$7=Medarbejder!$O$2,Medarbejder!$O65,E$7=Medarbejder!$P$2,Medarbejder!$P65,E$7=Medarbejder!$Q$2,Medarbejder!$Q65,E$7=Medarbejder!$R$2,Medarbejder!$R65,E$7=Medarbejder!$S$2,Medarbejder!$S65,E$7=Medarbejder!$T$2,Medarbejder!$T65,E$7=Medarbejder!$U$2,Medarbejder!$U65)</f>
        <v>0</v>
      </c>
      <c r="F71" s="89" cm="1">
        <f t="array" ref="F71">_xlfn.IFS(F$7=Medarbejder!$O$2,Medarbejder!$O65,F$7=Medarbejder!$P$2,Medarbejder!$P65,F$7=Medarbejder!$Q$2,Medarbejder!$Q65,F$7=Medarbejder!$R$2,Medarbejder!$R65,F$7=Medarbejder!$S$2,Medarbejder!$S65,F$7=Medarbejder!$T$2,Medarbejder!$T65,F$7=Medarbejder!$U$2,Medarbejder!$U65)</f>
        <v>0</v>
      </c>
      <c r="G71" s="89" cm="1">
        <f t="array" ref="G71">_xlfn.IFS(G$7=Medarbejder!$O$2,Medarbejder!$O65,G$7=Medarbejder!$P$2,Medarbejder!$P65,G$7=Medarbejder!$Q$2,Medarbejder!$Q65,G$7=Medarbejder!$R$2,Medarbejder!$R65,G$7=Medarbejder!$S$2,Medarbejder!$S65,G$7=Medarbejder!$T$2,Medarbejder!$T65,G$7=Medarbejder!$U$2,Medarbejder!$U65)</f>
        <v>0</v>
      </c>
      <c r="H71" s="89" cm="1">
        <f t="array" ref="H71">_xlfn.IFS(H$7=Medarbejder!$O$2,Medarbejder!$O65,H$7=Medarbejder!$P$2,Medarbejder!$P65,H$7=Medarbejder!$Q$2,Medarbejder!$Q65,H$7=Medarbejder!$R$2,Medarbejder!$R65,H$7=Medarbejder!$S$2,Medarbejder!$S65,H$7=Medarbejder!$T$2,Medarbejder!$T65,H$7=Medarbejder!$U$2,Medarbejder!$U65)</f>
        <v>0</v>
      </c>
      <c r="I71" s="89" cm="1">
        <f t="array" ref="I71">_xlfn.IFS(I$7=Medarbejder!$O$2,Medarbejder!$O65,I$7=Medarbejder!$P$2,Medarbejder!$P65,I$7=Medarbejder!$Q$2,Medarbejder!$Q65,I$7=Medarbejder!$R$2,Medarbejder!$R65,I$7=Medarbejder!$S$2,Medarbejder!$S65,I$7=Medarbejder!$T$2,Medarbejder!$T65,I$7=Medarbejder!$U$2,Medarbejder!$U65)</f>
        <v>0</v>
      </c>
      <c r="J71" s="89" cm="1">
        <f t="array" ref="J71">_xlfn.IFS(J$7=Medarbejder!$O$2,Medarbejder!$O65,J$7=Medarbejder!$P$2,Medarbejder!$P65,J$7=Medarbejder!$Q$2,Medarbejder!$Q65,J$7=Medarbejder!$R$2,Medarbejder!$R65,J$7=Medarbejder!$S$2,Medarbejder!$S65,J$7=Medarbejder!$T$2,Medarbejder!$T65,J$7=Medarbejder!$U$2,Medarbejder!$U65)</f>
        <v>0</v>
      </c>
      <c r="K71" s="89" cm="1">
        <f t="array" ref="K71">_xlfn.IFS(K$7=Medarbejder!$O$2,Medarbejder!$O65,K$7=Medarbejder!$P$2,Medarbejder!$P65,K$7=Medarbejder!$Q$2,Medarbejder!$Q65,K$7=Medarbejder!$R$2,Medarbejder!$R65,K$7=Medarbejder!$S$2,Medarbejder!$S65,K$7=Medarbejder!$T$2,Medarbejder!$T65,K$7=Medarbejder!$U$2,Medarbejder!$U65)</f>
        <v>0</v>
      </c>
      <c r="L71" s="89" cm="1">
        <f t="array" ref="L71">_xlfn.IFS(L$7=Medarbejder!$O$2,Medarbejder!$O65,L$7=Medarbejder!$P$2,Medarbejder!$P65,L$7=Medarbejder!$Q$2,Medarbejder!$Q65,L$7=Medarbejder!$R$2,Medarbejder!$R65,L$7=Medarbejder!$S$2,Medarbejder!$S65,L$7=Medarbejder!$T$2,Medarbejder!$T65,L$7=Medarbejder!$U$2,Medarbejder!$U65)</f>
        <v>0</v>
      </c>
      <c r="M71" s="89" cm="1">
        <f t="array" ref="M71">_xlfn.IFS(M$7=Medarbejder!$O$2,Medarbejder!$O65,M$7=Medarbejder!$P$2,Medarbejder!$P65,M$7=Medarbejder!$Q$2,Medarbejder!$Q65,M$7=Medarbejder!$R$2,Medarbejder!$R65,M$7=Medarbejder!$S$2,Medarbejder!$S65,M$7=Medarbejder!$T$2,Medarbejder!$T65,M$7=Medarbejder!$U$2,Medarbejder!$U65)</f>
        <v>0</v>
      </c>
      <c r="N71" s="89" cm="1">
        <f t="array" ref="N71">_xlfn.IFS(N$7=Medarbejder!$O$2,Medarbejder!$O65,N$7=Medarbejder!$P$2,Medarbejder!$P65,N$7=Medarbejder!$Q$2,Medarbejder!$Q65,N$7=Medarbejder!$R$2,Medarbejder!$R65,N$7=Medarbejder!$S$2,Medarbejder!$S65,N$7=Medarbejder!$T$2,Medarbejder!$T65,N$7=Medarbejder!$U$2,Medarbejder!$U65)</f>
        <v>0</v>
      </c>
      <c r="O71" s="89" cm="1">
        <f t="array" ref="O71">_xlfn.IFS(O$7=Medarbejder!$O$2,Medarbejder!$O65,O$7=Medarbejder!$P$2,Medarbejder!$P65,O$7=Medarbejder!$Q$2,Medarbejder!$Q65,O$7=Medarbejder!$R$2,Medarbejder!$R65,O$7=Medarbejder!$S$2,Medarbejder!$S65,O$7=Medarbejder!$T$2,Medarbejder!$T65,O$7=Medarbejder!$U$2,Medarbejder!$U65)</f>
        <v>0</v>
      </c>
      <c r="P71" s="89" cm="1">
        <f t="array" ref="P71">_xlfn.IFS(P$7=Medarbejder!$O$2,Medarbejder!$O65,P$7=Medarbejder!$P$2,Medarbejder!$P65,P$7=Medarbejder!$Q$2,Medarbejder!$Q65,P$7=Medarbejder!$R$2,Medarbejder!$R65,P$7=Medarbejder!$S$2,Medarbejder!$S65,P$7=Medarbejder!$T$2,Medarbejder!$T65,P$7=Medarbejder!$U$2,Medarbejder!$U65)</f>
        <v>0</v>
      </c>
      <c r="Q71" s="89" cm="1">
        <f t="array" ref="Q71">_xlfn.IFS(Q$7=Medarbejder!$O$2,Medarbejder!$O65,Q$7=Medarbejder!$P$2,Medarbejder!$P65,Q$7=Medarbejder!$Q$2,Medarbejder!$Q65,Q$7=Medarbejder!$R$2,Medarbejder!$R65,Q$7=Medarbejder!$S$2,Medarbejder!$S65,Q$7=Medarbejder!$T$2,Medarbejder!$T65,Q$7=Medarbejder!$U$2,Medarbejder!$U65)</f>
        <v>0</v>
      </c>
      <c r="R71" s="89" cm="1">
        <f t="array" ref="R71">_xlfn.IFS(R$7=Medarbejder!$O$2,Medarbejder!$O65,R$7=Medarbejder!$P$2,Medarbejder!$P65,R$7=Medarbejder!$Q$2,Medarbejder!$Q65,R$7=Medarbejder!$R$2,Medarbejder!$R65,R$7=Medarbejder!$S$2,Medarbejder!$S65,R$7=Medarbejder!$T$2,Medarbejder!$T65,R$7=Medarbejder!$U$2,Medarbejder!$U65)</f>
        <v>0</v>
      </c>
      <c r="S71" s="89" cm="1">
        <f t="array" ref="S71">_xlfn.IFS(S$7=Medarbejder!$O$2,Medarbejder!$O65,S$7=Medarbejder!$P$2,Medarbejder!$P65,S$7=Medarbejder!$Q$2,Medarbejder!$Q65,S$7=Medarbejder!$R$2,Medarbejder!$R65,S$7=Medarbejder!$S$2,Medarbejder!$S65,S$7=Medarbejder!$T$2,Medarbejder!$T65,S$7=Medarbejder!$U$2,Medarbejder!$U65)</f>
        <v>0</v>
      </c>
      <c r="T71" s="89" cm="1">
        <f t="array" ref="T71">_xlfn.IFS(T$7=Medarbejder!$O$2,Medarbejder!$O65,T$7=Medarbejder!$P$2,Medarbejder!$P65,T$7=Medarbejder!$Q$2,Medarbejder!$Q65,T$7=Medarbejder!$R$2,Medarbejder!$R65,T$7=Medarbejder!$S$2,Medarbejder!$S65,T$7=Medarbejder!$T$2,Medarbejder!$T65,T$7=Medarbejder!$U$2,Medarbejder!$U65)</f>
        <v>0</v>
      </c>
      <c r="U71" s="89" cm="1">
        <f t="array" ref="U71">_xlfn.IFS(U$7=Medarbejder!$O$2,Medarbejder!$O65,U$7=Medarbejder!$P$2,Medarbejder!$P65,U$7=Medarbejder!$Q$2,Medarbejder!$Q65,U$7=Medarbejder!$R$2,Medarbejder!$R65,U$7=Medarbejder!$S$2,Medarbejder!$S65,U$7=Medarbejder!$T$2,Medarbejder!$T65,U$7=Medarbejder!$U$2,Medarbejder!$U65)</f>
        <v>0</v>
      </c>
      <c r="V71" s="89" cm="1">
        <f t="array" ref="V71">_xlfn.IFS(V$7=Medarbejder!$O$2,Medarbejder!$O65,V$7=Medarbejder!$P$2,Medarbejder!$P65,V$7=Medarbejder!$Q$2,Medarbejder!$Q65,V$7=Medarbejder!$R$2,Medarbejder!$R65,V$7=Medarbejder!$S$2,Medarbejder!$S65,V$7=Medarbejder!$T$2,Medarbejder!$T65,V$7=Medarbejder!$U$2,Medarbejder!$U65)</f>
        <v>0</v>
      </c>
      <c r="W71" s="89" cm="1">
        <f t="array" ref="W71">_xlfn.IFS(W$7=Medarbejder!$O$2,Medarbejder!$O65,W$7=Medarbejder!$P$2,Medarbejder!$P65,W$7=Medarbejder!$Q$2,Medarbejder!$Q65,W$7=Medarbejder!$R$2,Medarbejder!$R65,W$7=Medarbejder!$S$2,Medarbejder!$S65,W$7=Medarbejder!$T$2,Medarbejder!$T65,W$7=Medarbejder!$U$2,Medarbejder!$U65)</f>
        <v>0</v>
      </c>
      <c r="X71" s="89" cm="1">
        <f t="array" ref="X71">_xlfn.IFS(X$7=Medarbejder!$O$2,Medarbejder!$O65,X$7=Medarbejder!$P$2,Medarbejder!$P65,X$7=Medarbejder!$Q$2,Medarbejder!$Q65,X$7=Medarbejder!$R$2,Medarbejder!$R65,X$7=Medarbejder!$S$2,Medarbejder!$S65,X$7=Medarbejder!$T$2,Medarbejder!$T65,X$7=Medarbejder!$U$2,Medarbejder!$U65)</f>
        <v>0</v>
      </c>
      <c r="Y71" s="89" cm="1">
        <f t="array" ref="Y71">_xlfn.IFS(Y$7=Medarbejder!$O$2,Medarbejder!$O65,Y$7=Medarbejder!$P$2,Medarbejder!$P65,Y$7=Medarbejder!$Q$2,Medarbejder!$Q65,Y$7=Medarbejder!$R$2,Medarbejder!$R65,Y$7=Medarbejder!$S$2,Medarbejder!$S65,Y$7=Medarbejder!$T$2,Medarbejder!$T65,Y$7=Medarbejder!$U$2,Medarbejder!$U65)</f>
        <v>0</v>
      </c>
      <c r="Z71" s="89" cm="1">
        <f t="array" ref="Z71">_xlfn.IFS(Z$7=Medarbejder!$O$2,Medarbejder!$O65,Z$7=Medarbejder!$P$2,Medarbejder!$P65,Z$7=Medarbejder!$Q$2,Medarbejder!$Q65,Z$7=Medarbejder!$R$2,Medarbejder!$R65,Z$7=Medarbejder!$S$2,Medarbejder!$S65,Z$7=Medarbejder!$T$2,Medarbejder!$T65,Z$7=Medarbejder!$U$2,Medarbejder!$U65)</f>
        <v>0</v>
      </c>
      <c r="AA71" s="89" cm="1">
        <f t="array" ref="AA71">_xlfn.IFS(AA$7=Medarbejder!$O$2,Medarbejder!$O65,AA$7=Medarbejder!$P$2,Medarbejder!$P65,AA$7=Medarbejder!$Q$2,Medarbejder!$Q65,AA$7=Medarbejder!$R$2,Medarbejder!$R65,AA$7=Medarbejder!$S$2,Medarbejder!$S65,AA$7=Medarbejder!$T$2,Medarbejder!$T65,AA$7=Medarbejder!$U$2,Medarbejder!$U65)</f>
        <v>0</v>
      </c>
      <c r="AB71" s="89" cm="1">
        <f t="array" ref="AB71">_xlfn.IFS(AB$7=Medarbejder!$O$2,Medarbejder!$O65,AB$7=Medarbejder!$P$2,Medarbejder!$P65,AB$7=Medarbejder!$Q$2,Medarbejder!$Q65,AB$7=Medarbejder!$R$2,Medarbejder!$R65,AB$7=Medarbejder!$S$2,Medarbejder!$S65,AB$7=Medarbejder!$T$2,Medarbejder!$T65,AB$7=Medarbejder!$U$2,Medarbejder!$U65)</f>
        <v>0</v>
      </c>
      <c r="AC71" s="89" cm="1">
        <f t="array" ref="AC71">_xlfn.IFS(AC$7=Medarbejder!$O$2,Medarbejder!$O65,AC$7=Medarbejder!$P$2,Medarbejder!$P65,AC$7=Medarbejder!$Q$2,Medarbejder!$Q65,AC$7=Medarbejder!$R$2,Medarbejder!$R65,AC$7=Medarbejder!$S$2,Medarbejder!$S65,AC$7=Medarbejder!$T$2,Medarbejder!$T65,AC$7=Medarbejder!$U$2,Medarbejder!$U65)</f>
        <v>0</v>
      </c>
      <c r="AD71" s="89" cm="1">
        <f t="array" ref="AD71">_xlfn.IFS(AD$7=Medarbejder!$O$2,Medarbejder!$O65,AD$7=Medarbejder!$P$2,Medarbejder!$P65,AD$7=Medarbejder!$Q$2,Medarbejder!$Q65,AD$7=Medarbejder!$R$2,Medarbejder!$R65,AD$7=Medarbejder!$S$2,Medarbejder!$S65,AD$7=Medarbejder!$T$2,Medarbejder!$T65,AD$7=Medarbejder!$U$2,Medarbejder!$U65)</f>
        <v>0</v>
      </c>
      <c r="AE71" s="89" cm="1">
        <f t="array" ref="AE71">_xlfn.IFS(AE$7=Medarbejder!$O$2,Medarbejder!$O65,AE$7=Medarbejder!$P$2,Medarbejder!$P65,AE$7=Medarbejder!$Q$2,Medarbejder!$Q65,AE$7=Medarbejder!$R$2,Medarbejder!$R65,AE$7=Medarbejder!$S$2,Medarbejder!$S65,AE$7=Medarbejder!$T$2,Medarbejder!$T65,AE$7=Medarbejder!$U$2,Medarbejder!$U65)</f>
        <v>0</v>
      </c>
      <c r="AF71" s="89" cm="1">
        <f t="array" ref="AF71">_xlfn.IFS(AF$7=Medarbejder!$O$2,Medarbejder!$O65,AF$7=Medarbejder!$P$2,Medarbejder!$P65,AF$7=Medarbejder!$Q$2,Medarbejder!$Q65,AF$7=Medarbejder!$R$2,Medarbejder!$R65,AF$7=Medarbejder!$S$2,Medarbejder!$S65,AF$7=Medarbejder!$T$2,Medarbejder!$T65,AF$7=Medarbejder!$U$2,Medarbejder!$U65)</f>
        <v>0</v>
      </c>
      <c r="AG71" s="89" cm="1">
        <f t="array" ref="AG71">_xlfn.IFS(AG$7=Medarbejder!$O$2,Medarbejder!$O65,AG$7=Medarbejder!$P$2,Medarbejder!$P65,AG$7=Medarbejder!$Q$2,Medarbejder!$Q65,AG$7=Medarbejder!$R$2,Medarbejder!$R65,AG$7=Medarbejder!$S$2,Medarbejder!$S65,AG$7=Medarbejder!$T$2,Medarbejder!$T65,AG$7=Medarbejder!$U$2,Medarbejder!$U65)</f>
        <v>0</v>
      </c>
      <c r="AH71" s="89" cm="1">
        <f t="array" ref="AH71">_xlfn.IFS(AH$7=Medarbejder!$O$2,Medarbejder!$O65,AH$7=Medarbejder!$P$2,Medarbejder!$P65,AH$7=Medarbejder!$Q$2,Medarbejder!$Q65,AH$7=Medarbejder!$R$2,Medarbejder!$R65,AH$7=Medarbejder!$S$2,Medarbejder!$S65,AH$7=Medarbejder!$T$2,Medarbejder!$T65,AH$7=Medarbejder!$U$2,Medarbejder!$U65)</f>
        <v>0</v>
      </c>
      <c r="AI71" s="5">
        <f t="shared" si="2"/>
        <v>0</v>
      </c>
      <c r="AJ71" s="90">
        <f>SUMIF($D$7:$AH$7,Medarbejder!$U$2,$D71:$AH71)</f>
        <v>0</v>
      </c>
      <c r="AK71" s="5">
        <f t="shared" si="3"/>
        <v>0</v>
      </c>
      <c r="AL71" s="5">
        <f t="shared" si="4"/>
        <v>0</v>
      </c>
      <c r="AM71" s="5">
        <f t="shared" si="5"/>
        <v>0</v>
      </c>
      <c r="AN71" s="5">
        <f t="shared" si="6"/>
        <v>0</v>
      </c>
      <c r="AO71" s="5">
        <f t="shared" si="7"/>
        <v>0</v>
      </c>
      <c r="AP71" s="5">
        <f t="shared" si="8"/>
        <v>0</v>
      </c>
      <c r="AQ71" s="54">
        <f>Medarbejder!F65</f>
        <v>0</v>
      </c>
      <c r="AR71" s="54">
        <f t="shared" si="9"/>
        <v>0</v>
      </c>
    </row>
    <row r="72" spans="1:44" ht="30" customHeight="1" x14ac:dyDescent="0.25">
      <c r="A72" s="24">
        <f>Medarbejder!$B66</f>
        <v>0</v>
      </c>
      <c r="B72" s="27">
        <f>Medarbejder!$A66</f>
        <v>0</v>
      </c>
      <c r="C72" s="25">
        <f>Medarbejder!$C66</f>
        <v>0</v>
      </c>
      <c r="D72" s="89" cm="1">
        <f t="array" ref="D72">_xlfn.IFS(D$7=Medarbejder!$O$2,Medarbejder!$O66,D$7=Medarbejder!$P$2,Medarbejder!$P66,D$7=Medarbejder!$Q$2,Medarbejder!$Q66,D$7=Medarbejder!$R$2,Medarbejder!$R66,D$7=Medarbejder!$S$2,Medarbejder!$S66,D$7=Medarbejder!$T$2,Medarbejder!$T66,D$7=Medarbejder!$U$2,Medarbejder!$U66)</f>
        <v>0</v>
      </c>
      <c r="E72" s="89" cm="1">
        <f t="array" ref="E72">_xlfn.IFS(E$7=Medarbejder!$O$2,Medarbejder!$O66,E$7=Medarbejder!$P$2,Medarbejder!$P66,E$7=Medarbejder!$Q$2,Medarbejder!$Q66,E$7=Medarbejder!$R$2,Medarbejder!$R66,E$7=Medarbejder!$S$2,Medarbejder!$S66,E$7=Medarbejder!$T$2,Medarbejder!$T66,E$7=Medarbejder!$U$2,Medarbejder!$U66)</f>
        <v>0</v>
      </c>
      <c r="F72" s="89" cm="1">
        <f t="array" ref="F72">_xlfn.IFS(F$7=Medarbejder!$O$2,Medarbejder!$O66,F$7=Medarbejder!$P$2,Medarbejder!$P66,F$7=Medarbejder!$Q$2,Medarbejder!$Q66,F$7=Medarbejder!$R$2,Medarbejder!$R66,F$7=Medarbejder!$S$2,Medarbejder!$S66,F$7=Medarbejder!$T$2,Medarbejder!$T66,F$7=Medarbejder!$U$2,Medarbejder!$U66)</f>
        <v>0</v>
      </c>
      <c r="G72" s="89" cm="1">
        <f t="array" ref="G72">_xlfn.IFS(G$7=Medarbejder!$O$2,Medarbejder!$O66,G$7=Medarbejder!$P$2,Medarbejder!$P66,G$7=Medarbejder!$Q$2,Medarbejder!$Q66,G$7=Medarbejder!$R$2,Medarbejder!$R66,G$7=Medarbejder!$S$2,Medarbejder!$S66,G$7=Medarbejder!$T$2,Medarbejder!$T66,G$7=Medarbejder!$U$2,Medarbejder!$U66)</f>
        <v>0</v>
      </c>
      <c r="H72" s="89" cm="1">
        <f t="array" ref="H72">_xlfn.IFS(H$7=Medarbejder!$O$2,Medarbejder!$O66,H$7=Medarbejder!$P$2,Medarbejder!$P66,H$7=Medarbejder!$Q$2,Medarbejder!$Q66,H$7=Medarbejder!$R$2,Medarbejder!$R66,H$7=Medarbejder!$S$2,Medarbejder!$S66,H$7=Medarbejder!$T$2,Medarbejder!$T66,H$7=Medarbejder!$U$2,Medarbejder!$U66)</f>
        <v>0</v>
      </c>
      <c r="I72" s="89" cm="1">
        <f t="array" ref="I72">_xlfn.IFS(I$7=Medarbejder!$O$2,Medarbejder!$O66,I$7=Medarbejder!$P$2,Medarbejder!$P66,I$7=Medarbejder!$Q$2,Medarbejder!$Q66,I$7=Medarbejder!$R$2,Medarbejder!$R66,I$7=Medarbejder!$S$2,Medarbejder!$S66,I$7=Medarbejder!$T$2,Medarbejder!$T66,I$7=Medarbejder!$U$2,Medarbejder!$U66)</f>
        <v>0</v>
      </c>
      <c r="J72" s="89" cm="1">
        <f t="array" ref="J72">_xlfn.IFS(J$7=Medarbejder!$O$2,Medarbejder!$O66,J$7=Medarbejder!$P$2,Medarbejder!$P66,J$7=Medarbejder!$Q$2,Medarbejder!$Q66,J$7=Medarbejder!$R$2,Medarbejder!$R66,J$7=Medarbejder!$S$2,Medarbejder!$S66,J$7=Medarbejder!$T$2,Medarbejder!$T66,J$7=Medarbejder!$U$2,Medarbejder!$U66)</f>
        <v>0</v>
      </c>
      <c r="K72" s="89" cm="1">
        <f t="array" ref="K72">_xlfn.IFS(K$7=Medarbejder!$O$2,Medarbejder!$O66,K$7=Medarbejder!$P$2,Medarbejder!$P66,K$7=Medarbejder!$Q$2,Medarbejder!$Q66,K$7=Medarbejder!$R$2,Medarbejder!$R66,K$7=Medarbejder!$S$2,Medarbejder!$S66,K$7=Medarbejder!$T$2,Medarbejder!$T66,K$7=Medarbejder!$U$2,Medarbejder!$U66)</f>
        <v>0</v>
      </c>
      <c r="L72" s="89" cm="1">
        <f t="array" ref="L72">_xlfn.IFS(L$7=Medarbejder!$O$2,Medarbejder!$O66,L$7=Medarbejder!$P$2,Medarbejder!$P66,L$7=Medarbejder!$Q$2,Medarbejder!$Q66,L$7=Medarbejder!$R$2,Medarbejder!$R66,L$7=Medarbejder!$S$2,Medarbejder!$S66,L$7=Medarbejder!$T$2,Medarbejder!$T66,L$7=Medarbejder!$U$2,Medarbejder!$U66)</f>
        <v>0</v>
      </c>
      <c r="M72" s="89" cm="1">
        <f t="array" ref="M72">_xlfn.IFS(M$7=Medarbejder!$O$2,Medarbejder!$O66,M$7=Medarbejder!$P$2,Medarbejder!$P66,M$7=Medarbejder!$Q$2,Medarbejder!$Q66,M$7=Medarbejder!$R$2,Medarbejder!$R66,M$7=Medarbejder!$S$2,Medarbejder!$S66,M$7=Medarbejder!$T$2,Medarbejder!$T66,M$7=Medarbejder!$U$2,Medarbejder!$U66)</f>
        <v>0</v>
      </c>
      <c r="N72" s="89" cm="1">
        <f t="array" ref="N72">_xlfn.IFS(N$7=Medarbejder!$O$2,Medarbejder!$O66,N$7=Medarbejder!$P$2,Medarbejder!$P66,N$7=Medarbejder!$Q$2,Medarbejder!$Q66,N$7=Medarbejder!$R$2,Medarbejder!$R66,N$7=Medarbejder!$S$2,Medarbejder!$S66,N$7=Medarbejder!$T$2,Medarbejder!$T66,N$7=Medarbejder!$U$2,Medarbejder!$U66)</f>
        <v>0</v>
      </c>
      <c r="O72" s="89" cm="1">
        <f t="array" ref="O72">_xlfn.IFS(O$7=Medarbejder!$O$2,Medarbejder!$O66,O$7=Medarbejder!$P$2,Medarbejder!$P66,O$7=Medarbejder!$Q$2,Medarbejder!$Q66,O$7=Medarbejder!$R$2,Medarbejder!$R66,O$7=Medarbejder!$S$2,Medarbejder!$S66,O$7=Medarbejder!$T$2,Medarbejder!$T66,O$7=Medarbejder!$U$2,Medarbejder!$U66)</f>
        <v>0</v>
      </c>
      <c r="P72" s="89" cm="1">
        <f t="array" ref="P72">_xlfn.IFS(P$7=Medarbejder!$O$2,Medarbejder!$O66,P$7=Medarbejder!$P$2,Medarbejder!$P66,P$7=Medarbejder!$Q$2,Medarbejder!$Q66,P$7=Medarbejder!$R$2,Medarbejder!$R66,P$7=Medarbejder!$S$2,Medarbejder!$S66,P$7=Medarbejder!$T$2,Medarbejder!$T66,P$7=Medarbejder!$U$2,Medarbejder!$U66)</f>
        <v>0</v>
      </c>
      <c r="Q72" s="89" cm="1">
        <f t="array" ref="Q72">_xlfn.IFS(Q$7=Medarbejder!$O$2,Medarbejder!$O66,Q$7=Medarbejder!$P$2,Medarbejder!$P66,Q$7=Medarbejder!$Q$2,Medarbejder!$Q66,Q$7=Medarbejder!$R$2,Medarbejder!$R66,Q$7=Medarbejder!$S$2,Medarbejder!$S66,Q$7=Medarbejder!$T$2,Medarbejder!$T66,Q$7=Medarbejder!$U$2,Medarbejder!$U66)</f>
        <v>0</v>
      </c>
      <c r="R72" s="89" cm="1">
        <f t="array" ref="R72">_xlfn.IFS(R$7=Medarbejder!$O$2,Medarbejder!$O66,R$7=Medarbejder!$P$2,Medarbejder!$P66,R$7=Medarbejder!$Q$2,Medarbejder!$Q66,R$7=Medarbejder!$R$2,Medarbejder!$R66,R$7=Medarbejder!$S$2,Medarbejder!$S66,R$7=Medarbejder!$T$2,Medarbejder!$T66,R$7=Medarbejder!$U$2,Medarbejder!$U66)</f>
        <v>0</v>
      </c>
      <c r="S72" s="89" cm="1">
        <f t="array" ref="S72">_xlfn.IFS(S$7=Medarbejder!$O$2,Medarbejder!$O66,S$7=Medarbejder!$P$2,Medarbejder!$P66,S$7=Medarbejder!$Q$2,Medarbejder!$Q66,S$7=Medarbejder!$R$2,Medarbejder!$R66,S$7=Medarbejder!$S$2,Medarbejder!$S66,S$7=Medarbejder!$T$2,Medarbejder!$T66,S$7=Medarbejder!$U$2,Medarbejder!$U66)</f>
        <v>0</v>
      </c>
      <c r="T72" s="89" cm="1">
        <f t="array" ref="T72">_xlfn.IFS(T$7=Medarbejder!$O$2,Medarbejder!$O66,T$7=Medarbejder!$P$2,Medarbejder!$P66,T$7=Medarbejder!$Q$2,Medarbejder!$Q66,T$7=Medarbejder!$R$2,Medarbejder!$R66,T$7=Medarbejder!$S$2,Medarbejder!$S66,T$7=Medarbejder!$T$2,Medarbejder!$T66,T$7=Medarbejder!$U$2,Medarbejder!$U66)</f>
        <v>0</v>
      </c>
      <c r="U72" s="89" cm="1">
        <f t="array" ref="U72">_xlfn.IFS(U$7=Medarbejder!$O$2,Medarbejder!$O66,U$7=Medarbejder!$P$2,Medarbejder!$P66,U$7=Medarbejder!$Q$2,Medarbejder!$Q66,U$7=Medarbejder!$R$2,Medarbejder!$R66,U$7=Medarbejder!$S$2,Medarbejder!$S66,U$7=Medarbejder!$T$2,Medarbejder!$T66,U$7=Medarbejder!$U$2,Medarbejder!$U66)</f>
        <v>0</v>
      </c>
      <c r="V72" s="89" cm="1">
        <f t="array" ref="V72">_xlfn.IFS(V$7=Medarbejder!$O$2,Medarbejder!$O66,V$7=Medarbejder!$P$2,Medarbejder!$P66,V$7=Medarbejder!$Q$2,Medarbejder!$Q66,V$7=Medarbejder!$R$2,Medarbejder!$R66,V$7=Medarbejder!$S$2,Medarbejder!$S66,V$7=Medarbejder!$T$2,Medarbejder!$T66,V$7=Medarbejder!$U$2,Medarbejder!$U66)</f>
        <v>0</v>
      </c>
      <c r="W72" s="89" cm="1">
        <f t="array" ref="W72">_xlfn.IFS(W$7=Medarbejder!$O$2,Medarbejder!$O66,W$7=Medarbejder!$P$2,Medarbejder!$P66,W$7=Medarbejder!$Q$2,Medarbejder!$Q66,W$7=Medarbejder!$R$2,Medarbejder!$R66,W$7=Medarbejder!$S$2,Medarbejder!$S66,W$7=Medarbejder!$T$2,Medarbejder!$T66,W$7=Medarbejder!$U$2,Medarbejder!$U66)</f>
        <v>0</v>
      </c>
      <c r="X72" s="89" cm="1">
        <f t="array" ref="X72">_xlfn.IFS(X$7=Medarbejder!$O$2,Medarbejder!$O66,X$7=Medarbejder!$P$2,Medarbejder!$P66,X$7=Medarbejder!$Q$2,Medarbejder!$Q66,X$7=Medarbejder!$R$2,Medarbejder!$R66,X$7=Medarbejder!$S$2,Medarbejder!$S66,X$7=Medarbejder!$T$2,Medarbejder!$T66,X$7=Medarbejder!$U$2,Medarbejder!$U66)</f>
        <v>0</v>
      </c>
      <c r="Y72" s="89" cm="1">
        <f t="array" ref="Y72">_xlfn.IFS(Y$7=Medarbejder!$O$2,Medarbejder!$O66,Y$7=Medarbejder!$P$2,Medarbejder!$P66,Y$7=Medarbejder!$Q$2,Medarbejder!$Q66,Y$7=Medarbejder!$R$2,Medarbejder!$R66,Y$7=Medarbejder!$S$2,Medarbejder!$S66,Y$7=Medarbejder!$T$2,Medarbejder!$T66,Y$7=Medarbejder!$U$2,Medarbejder!$U66)</f>
        <v>0</v>
      </c>
      <c r="Z72" s="89" cm="1">
        <f t="array" ref="Z72">_xlfn.IFS(Z$7=Medarbejder!$O$2,Medarbejder!$O66,Z$7=Medarbejder!$P$2,Medarbejder!$P66,Z$7=Medarbejder!$Q$2,Medarbejder!$Q66,Z$7=Medarbejder!$R$2,Medarbejder!$R66,Z$7=Medarbejder!$S$2,Medarbejder!$S66,Z$7=Medarbejder!$T$2,Medarbejder!$T66,Z$7=Medarbejder!$U$2,Medarbejder!$U66)</f>
        <v>0</v>
      </c>
      <c r="AA72" s="89" cm="1">
        <f t="array" ref="AA72">_xlfn.IFS(AA$7=Medarbejder!$O$2,Medarbejder!$O66,AA$7=Medarbejder!$P$2,Medarbejder!$P66,AA$7=Medarbejder!$Q$2,Medarbejder!$Q66,AA$7=Medarbejder!$R$2,Medarbejder!$R66,AA$7=Medarbejder!$S$2,Medarbejder!$S66,AA$7=Medarbejder!$T$2,Medarbejder!$T66,AA$7=Medarbejder!$U$2,Medarbejder!$U66)</f>
        <v>0</v>
      </c>
      <c r="AB72" s="89" cm="1">
        <f t="array" ref="AB72">_xlfn.IFS(AB$7=Medarbejder!$O$2,Medarbejder!$O66,AB$7=Medarbejder!$P$2,Medarbejder!$P66,AB$7=Medarbejder!$Q$2,Medarbejder!$Q66,AB$7=Medarbejder!$R$2,Medarbejder!$R66,AB$7=Medarbejder!$S$2,Medarbejder!$S66,AB$7=Medarbejder!$T$2,Medarbejder!$T66,AB$7=Medarbejder!$U$2,Medarbejder!$U66)</f>
        <v>0</v>
      </c>
      <c r="AC72" s="89" cm="1">
        <f t="array" ref="AC72">_xlfn.IFS(AC$7=Medarbejder!$O$2,Medarbejder!$O66,AC$7=Medarbejder!$P$2,Medarbejder!$P66,AC$7=Medarbejder!$Q$2,Medarbejder!$Q66,AC$7=Medarbejder!$R$2,Medarbejder!$R66,AC$7=Medarbejder!$S$2,Medarbejder!$S66,AC$7=Medarbejder!$T$2,Medarbejder!$T66,AC$7=Medarbejder!$U$2,Medarbejder!$U66)</f>
        <v>0</v>
      </c>
      <c r="AD72" s="89" cm="1">
        <f t="array" ref="AD72">_xlfn.IFS(AD$7=Medarbejder!$O$2,Medarbejder!$O66,AD$7=Medarbejder!$P$2,Medarbejder!$P66,AD$7=Medarbejder!$Q$2,Medarbejder!$Q66,AD$7=Medarbejder!$R$2,Medarbejder!$R66,AD$7=Medarbejder!$S$2,Medarbejder!$S66,AD$7=Medarbejder!$T$2,Medarbejder!$T66,AD$7=Medarbejder!$U$2,Medarbejder!$U66)</f>
        <v>0</v>
      </c>
      <c r="AE72" s="89" cm="1">
        <f t="array" ref="AE72">_xlfn.IFS(AE$7=Medarbejder!$O$2,Medarbejder!$O66,AE$7=Medarbejder!$P$2,Medarbejder!$P66,AE$7=Medarbejder!$Q$2,Medarbejder!$Q66,AE$7=Medarbejder!$R$2,Medarbejder!$R66,AE$7=Medarbejder!$S$2,Medarbejder!$S66,AE$7=Medarbejder!$T$2,Medarbejder!$T66,AE$7=Medarbejder!$U$2,Medarbejder!$U66)</f>
        <v>0</v>
      </c>
      <c r="AF72" s="89" cm="1">
        <f t="array" ref="AF72">_xlfn.IFS(AF$7=Medarbejder!$O$2,Medarbejder!$O66,AF$7=Medarbejder!$P$2,Medarbejder!$P66,AF$7=Medarbejder!$Q$2,Medarbejder!$Q66,AF$7=Medarbejder!$R$2,Medarbejder!$R66,AF$7=Medarbejder!$S$2,Medarbejder!$S66,AF$7=Medarbejder!$T$2,Medarbejder!$T66,AF$7=Medarbejder!$U$2,Medarbejder!$U66)</f>
        <v>0</v>
      </c>
      <c r="AG72" s="89" cm="1">
        <f t="array" ref="AG72">_xlfn.IFS(AG$7=Medarbejder!$O$2,Medarbejder!$O66,AG$7=Medarbejder!$P$2,Medarbejder!$P66,AG$7=Medarbejder!$Q$2,Medarbejder!$Q66,AG$7=Medarbejder!$R$2,Medarbejder!$R66,AG$7=Medarbejder!$S$2,Medarbejder!$S66,AG$7=Medarbejder!$T$2,Medarbejder!$T66,AG$7=Medarbejder!$U$2,Medarbejder!$U66)</f>
        <v>0</v>
      </c>
      <c r="AH72" s="89" cm="1">
        <f t="array" ref="AH72">_xlfn.IFS(AH$7=Medarbejder!$O$2,Medarbejder!$O66,AH$7=Medarbejder!$P$2,Medarbejder!$P66,AH$7=Medarbejder!$Q$2,Medarbejder!$Q66,AH$7=Medarbejder!$R$2,Medarbejder!$R66,AH$7=Medarbejder!$S$2,Medarbejder!$S66,AH$7=Medarbejder!$T$2,Medarbejder!$T66,AH$7=Medarbejder!$U$2,Medarbejder!$U66)</f>
        <v>0</v>
      </c>
      <c r="AI72" s="5">
        <f t="shared" si="2"/>
        <v>0</v>
      </c>
      <c r="AJ72" s="90">
        <f>SUMIF($D$7:$AH$7,Medarbejder!$U$2,$D72:$AH72)</f>
        <v>0</v>
      </c>
      <c r="AK72" s="5">
        <f t="shared" si="3"/>
        <v>0</v>
      </c>
      <c r="AL72" s="5">
        <f t="shared" si="4"/>
        <v>0</v>
      </c>
      <c r="AM72" s="5">
        <f t="shared" si="5"/>
        <v>0</v>
      </c>
      <c r="AN72" s="5">
        <f t="shared" si="6"/>
        <v>0</v>
      </c>
      <c r="AO72" s="5">
        <f t="shared" si="7"/>
        <v>0</v>
      </c>
      <c r="AP72" s="5">
        <f t="shared" si="8"/>
        <v>0</v>
      </c>
      <c r="AQ72" s="54">
        <f>Medarbejder!F66</f>
        <v>0</v>
      </c>
      <c r="AR72" s="54">
        <f t="shared" si="9"/>
        <v>0</v>
      </c>
    </row>
    <row r="73" spans="1:4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4">
        <f>SUM(AI9:AI72)</f>
        <v>0</v>
      </c>
      <c r="AJ73" s="24">
        <f t="shared" ref="AJ73:AP73" si="10">SUM(AJ9:AJ72)</f>
        <v>0</v>
      </c>
      <c r="AK73" s="24">
        <f t="shared" si="10"/>
        <v>0</v>
      </c>
      <c r="AL73" s="24">
        <f t="shared" si="10"/>
        <v>0</v>
      </c>
      <c r="AM73" s="24">
        <f t="shared" si="10"/>
        <v>0</v>
      </c>
      <c r="AN73" s="24">
        <f t="shared" si="10"/>
        <v>0</v>
      </c>
      <c r="AO73" s="24">
        <f t="shared" si="10"/>
        <v>0</v>
      </c>
      <c r="AP73" s="24">
        <f t="shared" si="10"/>
        <v>0</v>
      </c>
      <c r="AQ73" s="51"/>
      <c r="AR73" s="51"/>
    </row>
  </sheetData>
  <mergeCells count="12">
    <mergeCell ref="AI5:AI6"/>
    <mergeCell ref="U3:W3"/>
    <mergeCell ref="Y3:AA3"/>
    <mergeCell ref="Q3:S3"/>
    <mergeCell ref="J1:K1"/>
    <mergeCell ref="M1:N1"/>
    <mergeCell ref="P1:T1"/>
    <mergeCell ref="A1:C1"/>
    <mergeCell ref="A5:B6"/>
    <mergeCell ref="E3:G3"/>
    <mergeCell ref="I3:K3"/>
    <mergeCell ref="M3:O3"/>
  </mergeCells>
  <phoneticPr fontId="13" type="noConversion"/>
  <conditionalFormatting sqref="C9:C72">
    <cfRule type="containsText" dxfId="163" priority="39" operator="containsText" text="funktionær">
      <formula>NOT(ISERROR(SEARCH("funktionær",C9)))</formula>
    </cfRule>
    <cfRule type="containsText" dxfId="162" priority="40" operator="containsText" text="stoppet">
      <formula>NOT(ISERROR(SEARCH("stoppet",C9)))</formula>
    </cfRule>
    <cfRule type="containsText" dxfId="161" priority="41" operator="containsText" text="stopper">
      <formula>NOT(ISERROR(SEARCH("stopper",C9)))</formula>
    </cfRule>
    <cfRule type="containsText" dxfId="160" priority="42" operator="containsText" text="afløser">
      <formula>NOT(ISERROR(SEARCH("afløser",C9)))</formula>
    </cfRule>
    <cfRule type="containsText" dxfId="159" priority="43" operator="containsText" text="timelønnet">
      <formula>NOT(ISERROR(SEARCH("timelønnet",C9)))</formula>
    </cfRule>
  </conditionalFormatting>
  <conditionalFormatting sqref="D6:AH6">
    <cfRule type="containsErrors" dxfId="158" priority="1">
      <formula>ISERROR(D6)</formula>
    </cfRule>
  </conditionalFormatting>
  <conditionalFormatting sqref="D7:AH7">
    <cfRule type="containsText" dxfId="157" priority="63" operator="containsText" text="sø">
      <formula>NOT(ISERROR(SEARCH("sø",D7)))</formula>
    </cfRule>
    <cfRule type="containsText" dxfId="156" priority="64" operator="containsText" text="lø">
      <formula>NOT(ISERROR(SEARCH("lø",D7)))</formula>
    </cfRule>
  </conditionalFormatting>
  <conditionalFormatting sqref="D8:AH8">
    <cfRule type="cellIs" dxfId="155" priority="62" operator="equal">
      <formula>1</formula>
    </cfRule>
  </conditionalFormatting>
  <conditionalFormatting sqref="D9:AH72">
    <cfRule type="containsText" dxfId="152" priority="4" operator="containsText" text="g">
      <formula>NOT(ISERROR(SEARCH("g",D9)))</formula>
    </cfRule>
    <cfRule type="containsText" dxfId="151" priority="5" operator="containsText" text="ff">
      <formula>NOT(ISERROR(SEARCH("ff",D9)))</formula>
    </cfRule>
    <cfRule type="containsText" dxfId="150" priority="6" operator="containsText" text="bs">
      <formula>NOT(ISERROR(SEARCH("bs",D9)))</formula>
    </cfRule>
    <cfRule type="containsText" dxfId="149" priority="7" operator="containsText" text="s">
      <formula>NOT(ISERROR(SEARCH("s",D9)))</formula>
    </cfRule>
    <cfRule type="containsText" dxfId="148" priority="8" operator="containsText" text="p">
      <formula>NOT(ISERROR(SEARCH("p",D9)))</formula>
    </cfRule>
    <cfRule type="containsText" dxfId="147" priority="9" operator="containsText" text="f">
      <formula>NOT(ISERROR(SEARCH("f",D9)))</formula>
    </cfRule>
  </conditionalFormatting>
  <conditionalFormatting sqref="AI9:AI72 AK9:AP72">
    <cfRule type="dataBar" priority="65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{68F4806E-31C5-4114-BE0F-CE740EF9EED4}</x14:id>
        </ext>
      </extLst>
    </cfRule>
  </conditionalFormatting>
  <conditionalFormatting sqref="AR9:AR72">
    <cfRule type="cellIs" dxfId="146" priority="26" operator="greaterThan">
      <formula>0</formula>
    </cfRule>
    <cfRule type="cellIs" dxfId="145" priority="27" operator="lessThan">
      <formula>0</formula>
    </cfRule>
  </conditionalFormatting>
  <dataValidations count="12">
    <dataValidation allowBlank="1" showInputMessage="1" showErrorMessage="1" prompt="Måned for denne fraværsplan. Opdater året i celle AH4. Registrer totaler efter måned i den sidste celle i tabellen. Angiv medarbejdernavne i kolonne B i tabellen" sqref="C6 A5" xr:uid="{39C536A0-6BFE-4A62-9CA3-829B4A5079B0}"/>
    <dataValidation allowBlank="1" showInputMessage="1" showErrorMessage="1" prompt="Angiv år i denne celle" sqref="AK6:AP6" xr:uid="{4F991051-7E38-48B4-9839-D13EE4F21DA9}"/>
    <dataValidation allowBlank="1" showInputMessage="1" showErrorMessage="1" prompt="Beregner automatisk en medarbejders samlede antal fraværsdage i denne måned" sqref="AK8:AP8" xr:uid="{D95755A5-7339-4918-9A8A-0F1D70FE04CE}"/>
    <dataValidation errorStyle="warning" allowBlank="1" showInputMessage="1" showErrorMessage="1" error="Vælg et navn på listen. Vælg ANNULLER, og tryk på ALT+PIL NED og derefter ENTER for at vælge et navn" prompt="Angiv medarbejdernes navne i regnearket Medarbejdernavne, og vælg derefter et af disse navne på listen i denne kolonne. Tryk på ALT+PIL NED og derefter ENTER for at vælge et navn" sqref="A7:A8 C7:C8 B8" xr:uid="{7840F8DD-3CDD-46B7-AE09-E4CAEC844507}"/>
    <dataValidation allowBlank="1" showInputMessage="1" showErrorMessage="1" prompt="Regnearkets titel findes i denne celle. Når titlen opdateres, arver hvert regneark automatisk ændringen." sqref="A1:A2" xr:uid="{27EA655B-0C6E-4BE9-AC66-B3E8CC5D2571}"/>
    <dataValidation allowBlank="1" showInputMessage="1" showErrorMessage="1" prompt="Denne række definerer, hvilke nøgler der bruges i tabellen: Celle C2 er Ferie, G2 er Personlig, og K2 er Sygefravær. Cellerne O2 og S2 kan tilpasses" sqref="B3:C3" xr:uid="{CF86FC86-3902-4AB6-9E79-930F7561D436}"/>
    <dataValidation allowBlank="1" showInputMessage="1" showErrorMessage="1" prompt="Bogstavet &quot;F&quot; angiver fravær på grund af ferie" sqref="D3" xr:uid="{8C7CE866-5843-4E6D-B162-9E1449BDA470}"/>
    <dataValidation allowBlank="1" showInputMessage="1" showErrorMessage="1" prompt="Bogstavet &quot;P&quot; angiver fravær af personlige grunde" sqref="H3" xr:uid="{06A4E606-36E3-49E1-8793-9F472AFDD57D}"/>
    <dataValidation allowBlank="1" showInputMessage="1" showErrorMessage="1" prompt="Bogstavet &quot;S&quot; angiver fravær på grund af sygdom" sqref="L3" xr:uid="{98565FD9-C17B-4128-8C98-70FECFA0FF11}"/>
    <dataValidation allowBlank="1" showInputMessage="1" showErrorMessage="1" prompt="Angiv et bogstav, og tilpas navnet til højre for at tilføje et andet nøgleelement" sqref="P3 T3 X3" xr:uid="{EB1AFEED-E6FE-46FF-BD0D-CC2D6016085B}"/>
    <dataValidation allowBlank="1" showInputMessage="1" showErrorMessage="1" prompt="Angiv et beskrivende navn for den brugerdefinerede nøgle til venstre" sqref="Q3 U3 Y3" xr:uid="{9763216B-0978-4A93-9D76-AB8A1D07935B}"/>
    <dataValidation allowBlank="1" showInputMessage="1" showErrorMessage="1" prompt="Angiv år i cellen nedenunder" sqref="AK4:AP5" xr:uid="{D22DFAE8-033A-4D45-9128-1C4EF057387E}"/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30BD1D1-3AE2-4FC0-85B7-2C7109A0F34D}">
            <xm:f>Medarbejder!$D3=2</xm:f>
            <x14:dxf>
              <fill>
                <patternFill>
                  <bgColor rgb="FFFF0000"/>
                </patternFill>
              </fill>
            </x14:dxf>
          </x14:cfRule>
          <x14:cfRule type="expression" priority="3" id="{A2B0FB27-1D09-4E2C-B9E7-97AD30B99DA2}">
            <xm:f>Medarbejder!$D3=1</xm:f>
            <x14:dxf>
              <fill>
                <patternFill>
                  <bgColor rgb="FFFF6699"/>
                </patternFill>
              </fill>
            </x14:dxf>
          </x14:cfRule>
          <xm:sqref>D9:AH72</xm:sqref>
        </x14:conditionalFormatting>
        <x14:conditionalFormatting xmlns:xm="http://schemas.microsoft.com/office/excel/2006/main">
          <x14:cfRule type="dataBar" id="{68F4806E-31C5-4114-BE0F-CE740EF9EED4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AI9:AI72 AK9:AP72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Navngivne områder</vt:lpstr>
      </vt:variant>
      <vt:variant>
        <vt:i4>1</vt:i4>
      </vt:variant>
    </vt:vector>
  </HeadingPairs>
  <TitlesOfParts>
    <vt:vector size="16" baseType="lpstr">
      <vt:lpstr>jan-feb</vt:lpstr>
      <vt:lpstr>feb-mar</vt:lpstr>
      <vt:lpstr>mar-apr</vt:lpstr>
      <vt:lpstr>apr-maj</vt:lpstr>
      <vt:lpstr>maj-jun</vt:lpstr>
      <vt:lpstr>jun-jul</vt:lpstr>
      <vt:lpstr>jul-aug</vt:lpstr>
      <vt:lpstr>aug-sep</vt:lpstr>
      <vt:lpstr>sep-okt</vt:lpstr>
      <vt:lpstr>okt-nov</vt:lpstr>
      <vt:lpstr>nov-dec</vt:lpstr>
      <vt:lpstr>dec-jan</vt:lpstr>
      <vt:lpstr>Medarbejder</vt:lpstr>
      <vt:lpstr>Opstart</vt:lpstr>
      <vt:lpstr>Ferie helligdage</vt:lpstr>
      <vt:lpstr>År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Larsen</dc:creator>
  <cp:lastModifiedBy>Jan Larsen</cp:lastModifiedBy>
  <dcterms:created xsi:type="dcterms:W3CDTF">2024-03-26T17:32:52Z</dcterms:created>
  <dcterms:modified xsi:type="dcterms:W3CDTF">2024-04-01T17:18:34Z</dcterms:modified>
</cp:coreProperties>
</file>