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Denne_projektmappe" defaultThemeVersion="124226"/>
  <bookViews>
    <workbookView xWindow="0" yWindow="75" windowWidth="28755" windowHeight="12600"/>
  </bookViews>
  <sheets>
    <sheet name="Planlagt arbejdstid" sheetId="1" r:id="rId1"/>
    <sheet name="Faktuel Arbejdstid" sheetId="2" r:id="rId2"/>
    <sheet name="DIFF" sheetId="3" r:id="rId3"/>
  </sheets>
  <definedNames>
    <definedName name="_34">'Planlagt arbejdstid'!$A$4:$G$7</definedName>
    <definedName name="_35">'Planlagt arbejdstid'!$A$8:$G$14</definedName>
    <definedName name="_36">'Planlagt arbejdstid'!$A$15:$G$21</definedName>
  </definedNames>
  <calcPr calcId="145621"/>
</workbook>
</file>

<file path=xl/calcChain.xml><?xml version="1.0" encoding="utf-8"?>
<calcChain xmlns="http://schemas.openxmlformats.org/spreadsheetml/2006/main">
  <c r="B134" i="2" l="1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8" i="2"/>
  <c r="B9" i="2"/>
  <c r="B10" i="2"/>
  <c r="B11" i="2"/>
  <c r="B12" i="2"/>
  <c r="B13" i="2"/>
  <c r="B14" i="2"/>
  <c r="B15" i="2"/>
  <c r="B5" i="2"/>
  <c r="B7" i="2"/>
  <c r="B6" i="2"/>
  <c r="C135" i="2"/>
  <c r="C136" i="2" s="1"/>
  <c r="C37" i="2"/>
  <c r="C38" i="2" s="1"/>
  <c r="C39" i="2" s="1"/>
  <c r="C23" i="2"/>
  <c r="C24" i="2" s="1"/>
  <c r="C6" i="2"/>
  <c r="C7" i="2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5" i="1"/>
  <c r="A37" i="3"/>
  <c r="A36" i="3"/>
  <c r="A22" i="3"/>
  <c r="A4" i="3"/>
  <c r="E5" i="3"/>
  <c r="E6" i="3"/>
  <c r="E8" i="3"/>
  <c r="E9" i="3"/>
  <c r="E10" i="3"/>
  <c r="E11" i="3"/>
  <c r="E12" i="3"/>
  <c r="E13" i="3"/>
  <c r="E15" i="3"/>
  <c r="E16" i="3"/>
  <c r="E17" i="3"/>
  <c r="E18" i="3"/>
  <c r="E19" i="3"/>
  <c r="E20" i="3"/>
  <c r="E22" i="3"/>
  <c r="E23" i="3"/>
  <c r="E24" i="3"/>
  <c r="E25" i="3"/>
  <c r="E26" i="3"/>
  <c r="E27" i="3"/>
  <c r="E29" i="3"/>
  <c r="E30" i="3"/>
  <c r="E31" i="3"/>
  <c r="E32" i="3"/>
  <c r="E33" i="3"/>
  <c r="E34" i="3"/>
  <c r="E36" i="3"/>
  <c r="E37" i="3"/>
  <c r="E38" i="3"/>
  <c r="E39" i="3"/>
  <c r="E40" i="3"/>
  <c r="E41" i="3"/>
  <c r="E43" i="3"/>
  <c r="E44" i="3"/>
  <c r="E45" i="3"/>
  <c r="E46" i="3"/>
  <c r="E47" i="3"/>
  <c r="E48" i="3"/>
  <c r="E50" i="3"/>
  <c r="E51" i="3"/>
  <c r="E52" i="3"/>
  <c r="E53" i="3"/>
  <c r="E54" i="3"/>
  <c r="E55" i="3"/>
  <c r="E57" i="3"/>
  <c r="E58" i="3"/>
  <c r="E59" i="3"/>
  <c r="E60" i="3"/>
  <c r="E61" i="3"/>
  <c r="E62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4" i="3"/>
  <c r="C5" i="3"/>
  <c r="C6" i="3"/>
  <c r="C8" i="3"/>
  <c r="C9" i="3"/>
  <c r="C10" i="3"/>
  <c r="C11" i="3"/>
  <c r="C12" i="3"/>
  <c r="C13" i="3"/>
  <c r="C15" i="3"/>
  <c r="C16" i="3"/>
  <c r="C17" i="3"/>
  <c r="C18" i="3"/>
  <c r="C19" i="3"/>
  <c r="C20" i="3"/>
  <c r="C22" i="3"/>
  <c r="C23" i="3"/>
  <c r="C24" i="3"/>
  <c r="C25" i="3"/>
  <c r="C26" i="3"/>
  <c r="C27" i="3"/>
  <c r="C29" i="3"/>
  <c r="C30" i="3"/>
  <c r="C31" i="3"/>
  <c r="C32" i="3"/>
  <c r="C33" i="3"/>
  <c r="C3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50" i="3"/>
  <c r="C51" i="3"/>
  <c r="C52" i="3"/>
  <c r="C53" i="3"/>
  <c r="C54" i="3"/>
  <c r="C55" i="3"/>
  <c r="C57" i="3"/>
  <c r="C58" i="3"/>
  <c r="C59" i="3"/>
  <c r="C60" i="3"/>
  <c r="C61" i="3"/>
  <c r="C62" i="3"/>
  <c r="C64" i="3"/>
  <c r="C65" i="3"/>
  <c r="C66" i="3"/>
  <c r="C67" i="3"/>
  <c r="C68" i="3"/>
  <c r="C69" i="3"/>
  <c r="C71" i="3"/>
  <c r="C72" i="3"/>
  <c r="C73" i="3"/>
  <c r="C74" i="3"/>
  <c r="C75" i="3"/>
  <c r="C76" i="3"/>
  <c r="C78" i="3"/>
  <c r="C79" i="3"/>
  <c r="C80" i="3"/>
  <c r="C81" i="3"/>
  <c r="C82" i="3"/>
  <c r="C83" i="3"/>
  <c r="C85" i="3"/>
  <c r="C86" i="3"/>
  <c r="C87" i="3"/>
  <c r="C88" i="3"/>
  <c r="C89" i="3"/>
  <c r="C90" i="3"/>
  <c r="C92" i="3"/>
  <c r="C93" i="3"/>
  <c r="C94" i="3"/>
  <c r="C95" i="3"/>
  <c r="C96" i="3"/>
  <c r="C97" i="3"/>
  <c r="C99" i="3"/>
  <c r="C100" i="3"/>
  <c r="C101" i="3"/>
  <c r="C102" i="3"/>
  <c r="C103" i="3"/>
  <c r="C104" i="3"/>
  <c r="C106" i="3"/>
  <c r="C107" i="3"/>
  <c r="C108" i="3"/>
  <c r="C109" i="3"/>
  <c r="C110" i="3"/>
  <c r="C111" i="3"/>
  <c r="C113" i="3"/>
  <c r="C114" i="3"/>
  <c r="C115" i="3"/>
  <c r="C116" i="3"/>
  <c r="C117" i="3"/>
  <c r="C118" i="3"/>
  <c r="C120" i="3"/>
  <c r="C121" i="3"/>
  <c r="C122" i="3"/>
  <c r="C123" i="3"/>
  <c r="C124" i="3"/>
  <c r="C125" i="3"/>
  <c r="C127" i="3"/>
  <c r="C128" i="3"/>
  <c r="C129" i="3"/>
  <c r="C130" i="3"/>
  <c r="C131" i="3"/>
  <c r="C132" i="3"/>
  <c r="C4" i="3"/>
  <c r="F8" i="2"/>
  <c r="G8" i="2" s="1"/>
  <c r="D7" i="3" s="1"/>
  <c r="F7" i="2"/>
  <c r="G7" i="2" s="1"/>
  <c r="D6" i="3" s="1"/>
  <c r="F6" i="2"/>
  <c r="G6" i="2" s="1"/>
  <c r="D5" i="3" s="1"/>
  <c r="G5" i="2"/>
  <c r="D4" i="3" s="1"/>
  <c r="F5" i="2"/>
  <c r="C137" i="2" l="1"/>
  <c r="A135" i="3"/>
  <c r="A134" i="3"/>
  <c r="C40" i="2"/>
  <c r="A38" i="3"/>
  <c r="C25" i="2"/>
  <c r="A23" i="3"/>
  <c r="C8" i="2"/>
  <c r="A6" i="3"/>
  <c r="A5" i="3"/>
  <c r="H8" i="2"/>
  <c r="F134" i="2"/>
  <c r="G134" i="2" s="1"/>
  <c r="D133" i="3" s="1"/>
  <c r="F133" i="2"/>
  <c r="G133" i="2" s="1"/>
  <c r="D132" i="3" s="1"/>
  <c r="F132" i="2"/>
  <c r="G132" i="2" s="1"/>
  <c r="D131" i="3" s="1"/>
  <c r="F131" i="2"/>
  <c r="G131" i="2" s="1"/>
  <c r="D130" i="3" s="1"/>
  <c r="F130" i="2"/>
  <c r="G130" i="2" s="1"/>
  <c r="D129" i="3" s="1"/>
  <c r="F129" i="2"/>
  <c r="G129" i="2" s="1"/>
  <c r="D128" i="3" s="1"/>
  <c r="F128" i="2"/>
  <c r="G128" i="2" s="1"/>
  <c r="F127" i="2"/>
  <c r="G127" i="2" s="1"/>
  <c r="D126" i="3" s="1"/>
  <c r="F126" i="2"/>
  <c r="G126" i="2" s="1"/>
  <c r="D125" i="3" s="1"/>
  <c r="F125" i="2"/>
  <c r="G125" i="2" s="1"/>
  <c r="D124" i="3" s="1"/>
  <c r="F124" i="2"/>
  <c r="G124" i="2" s="1"/>
  <c r="D123" i="3" s="1"/>
  <c r="F123" i="2"/>
  <c r="G123" i="2" s="1"/>
  <c r="D122" i="3" s="1"/>
  <c r="F122" i="2"/>
  <c r="G122" i="2" s="1"/>
  <c r="D121" i="3" s="1"/>
  <c r="F121" i="2"/>
  <c r="G121" i="2" s="1"/>
  <c r="F120" i="2"/>
  <c r="G120" i="2" s="1"/>
  <c r="D119" i="3" s="1"/>
  <c r="F119" i="2"/>
  <c r="G119" i="2" s="1"/>
  <c r="D118" i="3" s="1"/>
  <c r="F118" i="2"/>
  <c r="G118" i="2" s="1"/>
  <c r="D117" i="3" s="1"/>
  <c r="F117" i="2"/>
  <c r="G117" i="2" s="1"/>
  <c r="D116" i="3" s="1"/>
  <c r="F116" i="2"/>
  <c r="G116" i="2" s="1"/>
  <c r="D115" i="3" s="1"/>
  <c r="F115" i="2"/>
  <c r="G115" i="2" s="1"/>
  <c r="D114" i="3" s="1"/>
  <c r="F114" i="2"/>
  <c r="G114" i="2" s="1"/>
  <c r="F113" i="2"/>
  <c r="G113" i="2" s="1"/>
  <c r="D112" i="3" s="1"/>
  <c r="F112" i="2"/>
  <c r="G112" i="2" s="1"/>
  <c r="D111" i="3" s="1"/>
  <c r="F111" i="2"/>
  <c r="G111" i="2" s="1"/>
  <c r="D110" i="3" s="1"/>
  <c r="F110" i="2"/>
  <c r="G110" i="2" s="1"/>
  <c r="D109" i="3" s="1"/>
  <c r="F109" i="2"/>
  <c r="G109" i="2" s="1"/>
  <c r="D108" i="3" s="1"/>
  <c r="F108" i="2"/>
  <c r="G108" i="2" s="1"/>
  <c r="D107" i="3" s="1"/>
  <c r="F107" i="2"/>
  <c r="G107" i="2" s="1"/>
  <c r="F106" i="2"/>
  <c r="G106" i="2" s="1"/>
  <c r="D105" i="3" s="1"/>
  <c r="F105" i="2"/>
  <c r="G105" i="2" s="1"/>
  <c r="D104" i="3" s="1"/>
  <c r="F104" i="2"/>
  <c r="G104" i="2" s="1"/>
  <c r="D103" i="3" s="1"/>
  <c r="F103" i="2"/>
  <c r="G103" i="2" s="1"/>
  <c r="D102" i="3" s="1"/>
  <c r="F102" i="2"/>
  <c r="G102" i="2" s="1"/>
  <c r="D101" i="3" s="1"/>
  <c r="F101" i="2"/>
  <c r="G101" i="2" s="1"/>
  <c r="D100" i="3" s="1"/>
  <c r="F100" i="2"/>
  <c r="G100" i="2" s="1"/>
  <c r="F99" i="2"/>
  <c r="G99" i="2" s="1"/>
  <c r="D98" i="3" s="1"/>
  <c r="F98" i="2"/>
  <c r="G98" i="2" s="1"/>
  <c r="D97" i="3" s="1"/>
  <c r="F97" i="2"/>
  <c r="G97" i="2" s="1"/>
  <c r="D96" i="3" s="1"/>
  <c r="F96" i="2"/>
  <c r="G96" i="2" s="1"/>
  <c r="D95" i="3" s="1"/>
  <c r="F95" i="2"/>
  <c r="G95" i="2" s="1"/>
  <c r="D94" i="3" s="1"/>
  <c r="F94" i="2"/>
  <c r="G94" i="2" s="1"/>
  <c r="D93" i="3" s="1"/>
  <c r="F93" i="2"/>
  <c r="G93" i="2" s="1"/>
  <c r="F92" i="2"/>
  <c r="G92" i="2" s="1"/>
  <c r="D91" i="3" s="1"/>
  <c r="F91" i="2"/>
  <c r="G91" i="2" s="1"/>
  <c r="D90" i="3" s="1"/>
  <c r="F90" i="2"/>
  <c r="G90" i="2" s="1"/>
  <c r="D89" i="3" s="1"/>
  <c r="F89" i="2"/>
  <c r="G89" i="2" s="1"/>
  <c r="D88" i="3" s="1"/>
  <c r="F88" i="2"/>
  <c r="G88" i="2" s="1"/>
  <c r="D87" i="3" s="1"/>
  <c r="F87" i="2"/>
  <c r="G87" i="2" s="1"/>
  <c r="D86" i="3" s="1"/>
  <c r="F86" i="2"/>
  <c r="G86" i="2" s="1"/>
  <c r="F85" i="2"/>
  <c r="G85" i="2" s="1"/>
  <c r="D84" i="3" s="1"/>
  <c r="F84" i="2"/>
  <c r="G84" i="2" s="1"/>
  <c r="D83" i="3" s="1"/>
  <c r="F83" i="2"/>
  <c r="G83" i="2" s="1"/>
  <c r="D82" i="3" s="1"/>
  <c r="F82" i="2"/>
  <c r="G82" i="2" s="1"/>
  <c r="D81" i="3" s="1"/>
  <c r="F81" i="2"/>
  <c r="G81" i="2" s="1"/>
  <c r="D80" i="3" s="1"/>
  <c r="F80" i="2"/>
  <c r="G80" i="2" s="1"/>
  <c r="D79" i="3" s="1"/>
  <c r="F79" i="2"/>
  <c r="G79" i="2" s="1"/>
  <c r="F78" i="2"/>
  <c r="G78" i="2" s="1"/>
  <c r="D77" i="3" s="1"/>
  <c r="F77" i="2"/>
  <c r="G77" i="2" s="1"/>
  <c r="D76" i="3" s="1"/>
  <c r="F76" i="2"/>
  <c r="G76" i="2" s="1"/>
  <c r="D75" i="3" s="1"/>
  <c r="F75" i="2"/>
  <c r="G75" i="2" s="1"/>
  <c r="D74" i="3" s="1"/>
  <c r="F74" i="2"/>
  <c r="G74" i="2" s="1"/>
  <c r="D73" i="3" s="1"/>
  <c r="F73" i="2"/>
  <c r="G73" i="2" s="1"/>
  <c r="D72" i="3" s="1"/>
  <c r="F72" i="2"/>
  <c r="G72" i="2" s="1"/>
  <c r="F71" i="2"/>
  <c r="G71" i="2" s="1"/>
  <c r="D70" i="3" s="1"/>
  <c r="F70" i="2"/>
  <c r="G70" i="2" s="1"/>
  <c r="D69" i="3" s="1"/>
  <c r="F69" i="2"/>
  <c r="G69" i="2" s="1"/>
  <c r="D68" i="3" s="1"/>
  <c r="F68" i="2"/>
  <c r="G68" i="2" s="1"/>
  <c r="D67" i="3" s="1"/>
  <c r="F67" i="2"/>
  <c r="G67" i="2" s="1"/>
  <c r="D66" i="3" s="1"/>
  <c r="F66" i="2"/>
  <c r="G66" i="2" s="1"/>
  <c r="D65" i="3" s="1"/>
  <c r="F65" i="2"/>
  <c r="G65" i="2" s="1"/>
  <c r="D64" i="3" s="1"/>
  <c r="F64" i="2"/>
  <c r="G64" i="2" s="1"/>
  <c r="D63" i="3" s="1"/>
  <c r="F63" i="2"/>
  <c r="G63" i="2" s="1"/>
  <c r="D62" i="3" s="1"/>
  <c r="F62" i="2"/>
  <c r="G62" i="2" s="1"/>
  <c r="D61" i="3" s="1"/>
  <c r="F61" i="2"/>
  <c r="G61" i="2" s="1"/>
  <c r="D60" i="3" s="1"/>
  <c r="F60" i="2"/>
  <c r="G60" i="2" s="1"/>
  <c r="D59" i="3" s="1"/>
  <c r="F59" i="2"/>
  <c r="G59" i="2" s="1"/>
  <c r="D58" i="3" s="1"/>
  <c r="F58" i="2"/>
  <c r="G58" i="2" s="1"/>
  <c r="D57" i="3" s="1"/>
  <c r="F57" i="2"/>
  <c r="G57" i="2" s="1"/>
  <c r="D56" i="3" s="1"/>
  <c r="F56" i="2"/>
  <c r="G56" i="2" s="1"/>
  <c r="D55" i="3" s="1"/>
  <c r="F55" i="2"/>
  <c r="G55" i="2" s="1"/>
  <c r="D54" i="3" s="1"/>
  <c r="F54" i="2"/>
  <c r="G54" i="2" s="1"/>
  <c r="D53" i="3" s="1"/>
  <c r="F53" i="2"/>
  <c r="G53" i="2" s="1"/>
  <c r="D52" i="3" s="1"/>
  <c r="F52" i="2"/>
  <c r="G52" i="2" s="1"/>
  <c r="D51" i="3" s="1"/>
  <c r="F51" i="2"/>
  <c r="G51" i="2" s="1"/>
  <c r="D50" i="3" s="1"/>
  <c r="F50" i="2"/>
  <c r="G50" i="2" s="1"/>
  <c r="D49" i="3" s="1"/>
  <c r="F49" i="2"/>
  <c r="G49" i="2" s="1"/>
  <c r="D48" i="3" s="1"/>
  <c r="F48" i="2"/>
  <c r="G48" i="2" s="1"/>
  <c r="D47" i="3" s="1"/>
  <c r="F47" i="2"/>
  <c r="G47" i="2" s="1"/>
  <c r="D46" i="3" s="1"/>
  <c r="F46" i="2"/>
  <c r="G46" i="2" s="1"/>
  <c r="D45" i="3" s="1"/>
  <c r="F45" i="2"/>
  <c r="G45" i="2" s="1"/>
  <c r="D44" i="3" s="1"/>
  <c r="F44" i="2"/>
  <c r="G44" i="2" s="1"/>
  <c r="D43" i="3" s="1"/>
  <c r="F43" i="2"/>
  <c r="G43" i="2" s="1"/>
  <c r="D42" i="3" s="1"/>
  <c r="F42" i="2"/>
  <c r="G42" i="2" s="1"/>
  <c r="D41" i="3" s="1"/>
  <c r="F41" i="2"/>
  <c r="G41" i="2" s="1"/>
  <c r="D40" i="3" s="1"/>
  <c r="F40" i="2"/>
  <c r="G40" i="2" s="1"/>
  <c r="D39" i="3" s="1"/>
  <c r="F39" i="2"/>
  <c r="G39" i="2" s="1"/>
  <c r="D38" i="3" s="1"/>
  <c r="F38" i="2"/>
  <c r="G38" i="2" s="1"/>
  <c r="D37" i="3" s="1"/>
  <c r="F37" i="2"/>
  <c r="G37" i="2" s="1"/>
  <c r="D36" i="3" s="1"/>
  <c r="F36" i="2"/>
  <c r="G36" i="2" s="1"/>
  <c r="D35" i="3" s="1"/>
  <c r="F35" i="2"/>
  <c r="G35" i="2" s="1"/>
  <c r="D34" i="3" s="1"/>
  <c r="F34" i="2"/>
  <c r="G34" i="2" s="1"/>
  <c r="D33" i="3" s="1"/>
  <c r="F33" i="2"/>
  <c r="G33" i="2" s="1"/>
  <c r="D32" i="3" s="1"/>
  <c r="F32" i="2"/>
  <c r="G32" i="2" s="1"/>
  <c r="D31" i="3" s="1"/>
  <c r="F31" i="2"/>
  <c r="G31" i="2" s="1"/>
  <c r="D30" i="3" s="1"/>
  <c r="F30" i="2"/>
  <c r="G30" i="2" s="1"/>
  <c r="D29" i="3" s="1"/>
  <c r="F29" i="2"/>
  <c r="G29" i="2" s="1"/>
  <c r="D28" i="3" s="1"/>
  <c r="F28" i="2"/>
  <c r="G28" i="2" s="1"/>
  <c r="D27" i="3" s="1"/>
  <c r="F27" i="2"/>
  <c r="G27" i="2" s="1"/>
  <c r="D26" i="3" s="1"/>
  <c r="F26" i="2"/>
  <c r="G26" i="2" s="1"/>
  <c r="D25" i="3" s="1"/>
  <c r="F25" i="2"/>
  <c r="G25" i="2" s="1"/>
  <c r="D24" i="3" s="1"/>
  <c r="F24" i="2"/>
  <c r="G24" i="2" s="1"/>
  <c r="D23" i="3" s="1"/>
  <c r="F23" i="2"/>
  <c r="G23" i="2" s="1"/>
  <c r="F22" i="2"/>
  <c r="G22" i="2" s="1"/>
  <c r="D21" i="3" s="1"/>
  <c r="F21" i="2"/>
  <c r="G21" i="2" s="1"/>
  <c r="D20" i="3" s="1"/>
  <c r="F20" i="2"/>
  <c r="G20" i="2" s="1"/>
  <c r="D19" i="3" s="1"/>
  <c r="F19" i="2"/>
  <c r="G19" i="2" s="1"/>
  <c r="D18" i="3" s="1"/>
  <c r="F18" i="2"/>
  <c r="G18" i="2" s="1"/>
  <c r="D17" i="3" s="1"/>
  <c r="F17" i="2"/>
  <c r="G17" i="2" s="1"/>
  <c r="D16" i="3" s="1"/>
  <c r="F16" i="2"/>
  <c r="G16" i="2" s="1"/>
  <c r="F15" i="2"/>
  <c r="G15" i="2" s="1"/>
  <c r="D14" i="3" s="1"/>
  <c r="F14" i="2"/>
  <c r="G14" i="2" s="1"/>
  <c r="D13" i="3" s="1"/>
  <c r="F13" i="2"/>
  <c r="G13" i="2" s="1"/>
  <c r="D12" i="3" s="1"/>
  <c r="F12" i="2"/>
  <c r="G12" i="2" s="1"/>
  <c r="D11" i="3" s="1"/>
  <c r="F11" i="2"/>
  <c r="G11" i="2" s="1"/>
  <c r="D10" i="3" s="1"/>
  <c r="F10" i="2"/>
  <c r="G10" i="2" s="1"/>
  <c r="D9" i="3" s="1"/>
  <c r="F9" i="2"/>
  <c r="G9" i="2" s="1"/>
  <c r="F32" i="1"/>
  <c r="F33" i="1"/>
  <c r="G33" i="1" s="1"/>
  <c r="B33" i="3" s="1"/>
  <c r="F34" i="1"/>
  <c r="G34" i="1" s="1"/>
  <c r="B34" i="3" s="1"/>
  <c r="F35" i="1"/>
  <c r="G35" i="1" s="1"/>
  <c r="B35" i="3" s="1"/>
  <c r="F36" i="1"/>
  <c r="F37" i="1"/>
  <c r="G37" i="1" s="1"/>
  <c r="B37" i="3" s="1"/>
  <c r="F38" i="1"/>
  <c r="G38" i="1" s="1"/>
  <c r="B38" i="3" s="1"/>
  <c r="F39" i="1"/>
  <c r="G39" i="1" s="1"/>
  <c r="B39" i="3" s="1"/>
  <c r="F40" i="1"/>
  <c r="F41" i="1"/>
  <c r="G41" i="1" s="1"/>
  <c r="B41" i="3" s="1"/>
  <c r="F42" i="1"/>
  <c r="G42" i="1" s="1"/>
  <c r="B42" i="3" s="1"/>
  <c r="F43" i="1"/>
  <c r="G43" i="1" s="1"/>
  <c r="F44" i="1"/>
  <c r="F45" i="1"/>
  <c r="G45" i="1" s="1"/>
  <c r="B45" i="3" s="1"/>
  <c r="F46" i="1"/>
  <c r="G46" i="1" s="1"/>
  <c r="B46" i="3" s="1"/>
  <c r="F47" i="1"/>
  <c r="G47" i="1" s="1"/>
  <c r="B47" i="3" s="1"/>
  <c r="F48" i="1"/>
  <c r="F49" i="1"/>
  <c r="G49" i="1" s="1"/>
  <c r="B49" i="3" s="1"/>
  <c r="F50" i="1"/>
  <c r="F51" i="1"/>
  <c r="G51" i="1" s="1"/>
  <c r="B51" i="3" s="1"/>
  <c r="F52" i="1"/>
  <c r="G52" i="1" s="1"/>
  <c r="B52" i="3" s="1"/>
  <c r="F53" i="1"/>
  <c r="G53" i="1" s="1"/>
  <c r="B53" i="3" s="1"/>
  <c r="F54" i="1"/>
  <c r="G54" i="1" s="1"/>
  <c r="B54" i="3" s="1"/>
  <c r="F55" i="1"/>
  <c r="G55" i="1" s="1"/>
  <c r="B55" i="3" s="1"/>
  <c r="F56" i="1"/>
  <c r="G56" i="1" s="1"/>
  <c r="B56" i="3" s="1"/>
  <c r="F57" i="1"/>
  <c r="G57" i="1" s="1"/>
  <c r="F58" i="1"/>
  <c r="G58" i="1" s="1"/>
  <c r="B58" i="3" s="1"/>
  <c r="F59" i="1"/>
  <c r="G59" i="1" s="1"/>
  <c r="B59" i="3" s="1"/>
  <c r="F60" i="1"/>
  <c r="F61" i="1"/>
  <c r="G61" i="1" s="1"/>
  <c r="B61" i="3" s="1"/>
  <c r="F62" i="1"/>
  <c r="G62" i="1" s="1"/>
  <c r="B62" i="3" s="1"/>
  <c r="F63" i="1"/>
  <c r="G63" i="1" s="1"/>
  <c r="B63" i="3" s="1"/>
  <c r="F64" i="1"/>
  <c r="G64" i="1" s="1"/>
  <c r="F65" i="1"/>
  <c r="G65" i="1" s="1"/>
  <c r="B65" i="3" s="1"/>
  <c r="F66" i="1"/>
  <c r="G66" i="1" s="1"/>
  <c r="B66" i="3" s="1"/>
  <c r="F67" i="1"/>
  <c r="G67" i="1" s="1"/>
  <c r="B67" i="3" s="1"/>
  <c r="F68" i="1"/>
  <c r="G68" i="1" s="1"/>
  <c r="B68" i="3" s="1"/>
  <c r="F69" i="1"/>
  <c r="G69" i="1" s="1"/>
  <c r="B69" i="3" s="1"/>
  <c r="F70" i="1"/>
  <c r="G70" i="1" s="1"/>
  <c r="B70" i="3" s="1"/>
  <c r="F71" i="1"/>
  <c r="G71" i="1" s="1"/>
  <c r="F72" i="1"/>
  <c r="G72" i="1" s="1"/>
  <c r="B72" i="3" s="1"/>
  <c r="F73" i="1"/>
  <c r="G73" i="1" s="1"/>
  <c r="B73" i="3" s="1"/>
  <c r="F74" i="1"/>
  <c r="G74" i="1" s="1"/>
  <c r="B74" i="3" s="1"/>
  <c r="F75" i="1"/>
  <c r="G75" i="1" s="1"/>
  <c r="B75" i="3" s="1"/>
  <c r="F76" i="1"/>
  <c r="G76" i="1" s="1"/>
  <c r="B76" i="3" s="1"/>
  <c r="F77" i="1"/>
  <c r="G77" i="1" s="1"/>
  <c r="B77" i="3" s="1"/>
  <c r="F78" i="1"/>
  <c r="G78" i="1" s="1"/>
  <c r="F79" i="1"/>
  <c r="G79" i="1" s="1"/>
  <c r="B79" i="3" s="1"/>
  <c r="F80" i="1"/>
  <c r="G80" i="1" s="1"/>
  <c r="B80" i="3" s="1"/>
  <c r="F81" i="1"/>
  <c r="G81" i="1" s="1"/>
  <c r="B81" i="3" s="1"/>
  <c r="F82" i="1"/>
  <c r="G82" i="1" s="1"/>
  <c r="B82" i="3" s="1"/>
  <c r="F83" i="1"/>
  <c r="G83" i="1" s="1"/>
  <c r="B83" i="3" s="1"/>
  <c r="F84" i="1"/>
  <c r="G84" i="1" s="1"/>
  <c r="B84" i="3" s="1"/>
  <c r="F85" i="1"/>
  <c r="G85" i="1" s="1"/>
  <c r="F86" i="1"/>
  <c r="G86" i="1" s="1"/>
  <c r="B86" i="3" s="1"/>
  <c r="F87" i="1"/>
  <c r="G87" i="1" s="1"/>
  <c r="B87" i="3" s="1"/>
  <c r="F88" i="1"/>
  <c r="G88" i="1" s="1"/>
  <c r="B88" i="3" s="1"/>
  <c r="F89" i="1"/>
  <c r="G89" i="1" s="1"/>
  <c r="B89" i="3" s="1"/>
  <c r="F90" i="1"/>
  <c r="G90" i="1" s="1"/>
  <c r="B90" i="3" s="1"/>
  <c r="F91" i="1"/>
  <c r="G91" i="1" s="1"/>
  <c r="B91" i="3" s="1"/>
  <c r="F92" i="1"/>
  <c r="G92" i="1" s="1"/>
  <c r="F93" i="1"/>
  <c r="G93" i="1" s="1"/>
  <c r="B93" i="3" s="1"/>
  <c r="F94" i="1"/>
  <c r="G94" i="1" s="1"/>
  <c r="B94" i="3" s="1"/>
  <c r="F95" i="1"/>
  <c r="G95" i="1" s="1"/>
  <c r="B95" i="3" s="1"/>
  <c r="F96" i="1"/>
  <c r="G96" i="1" s="1"/>
  <c r="B96" i="3" s="1"/>
  <c r="F97" i="1"/>
  <c r="G97" i="1" s="1"/>
  <c r="B97" i="3" s="1"/>
  <c r="F98" i="1"/>
  <c r="G98" i="1" s="1"/>
  <c r="B98" i="3" s="1"/>
  <c r="F99" i="1"/>
  <c r="G99" i="1" s="1"/>
  <c r="F100" i="1"/>
  <c r="G100" i="1" s="1"/>
  <c r="B100" i="3" s="1"/>
  <c r="F101" i="1"/>
  <c r="G101" i="1" s="1"/>
  <c r="B101" i="3" s="1"/>
  <c r="F102" i="1"/>
  <c r="G102" i="1" s="1"/>
  <c r="B102" i="3" s="1"/>
  <c r="F103" i="1"/>
  <c r="G103" i="1" s="1"/>
  <c r="B103" i="3" s="1"/>
  <c r="F104" i="1"/>
  <c r="G104" i="1" s="1"/>
  <c r="B104" i="3" s="1"/>
  <c r="F105" i="1"/>
  <c r="G105" i="1" s="1"/>
  <c r="B105" i="3" s="1"/>
  <c r="F106" i="1"/>
  <c r="G106" i="1" s="1"/>
  <c r="F107" i="1"/>
  <c r="G107" i="1" s="1"/>
  <c r="B107" i="3" s="1"/>
  <c r="F108" i="1"/>
  <c r="G108" i="1" s="1"/>
  <c r="B108" i="3" s="1"/>
  <c r="F109" i="1"/>
  <c r="G109" i="1" s="1"/>
  <c r="B109" i="3" s="1"/>
  <c r="F110" i="1"/>
  <c r="G110" i="1" s="1"/>
  <c r="B110" i="3" s="1"/>
  <c r="F111" i="1"/>
  <c r="G111" i="1" s="1"/>
  <c r="B111" i="3" s="1"/>
  <c r="F112" i="1"/>
  <c r="G112" i="1" s="1"/>
  <c r="B112" i="3" s="1"/>
  <c r="F113" i="1"/>
  <c r="G113" i="1" s="1"/>
  <c r="F114" i="1"/>
  <c r="G114" i="1" s="1"/>
  <c r="B114" i="3" s="1"/>
  <c r="F115" i="1"/>
  <c r="G115" i="1" s="1"/>
  <c r="B115" i="3" s="1"/>
  <c r="F116" i="1"/>
  <c r="G116" i="1" s="1"/>
  <c r="B116" i="3" s="1"/>
  <c r="F117" i="1"/>
  <c r="G117" i="1" s="1"/>
  <c r="B117" i="3" s="1"/>
  <c r="F118" i="1"/>
  <c r="G118" i="1" s="1"/>
  <c r="B118" i="3" s="1"/>
  <c r="F119" i="1"/>
  <c r="G119" i="1" s="1"/>
  <c r="B119" i="3" s="1"/>
  <c r="F120" i="1"/>
  <c r="G120" i="1" s="1"/>
  <c r="F121" i="1"/>
  <c r="G121" i="1" s="1"/>
  <c r="B121" i="3" s="1"/>
  <c r="F122" i="1"/>
  <c r="G122" i="1" s="1"/>
  <c r="B122" i="3" s="1"/>
  <c r="F123" i="1"/>
  <c r="G123" i="1" s="1"/>
  <c r="B123" i="3" s="1"/>
  <c r="F124" i="1"/>
  <c r="G124" i="1" s="1"/>
  <c r="B124" i="3" s="1"/>
  <c r="F125" i="1"/>
  <c r="G125" i="1" s="1"/>
  <c r="B125" i="3" s="1"/>
  <c r="F126" i="1"/>
  <c r="G126" i="1" s="1"/>
  <c r="B126" i="3" s="1"/>
  <c r="F127" i="1"/>
  <c r="G127" i="1" s="1"/>
  <c r="F128" i="1"/>
  <c r="G128" i="1" s="1"/>
  <c r="B128" i="3" s="1"/>
  <c r="F129" i="1"/>
  <c r="G129" i="1" s="1"/>
  <c r="B129" i="3" s="1"/>
  <c r="F130" i="1"/>
  <c r="G130" i="1" s="1"/>
  <c r="B130" i="3" s="1"/>
  <c r="F131" i="1"/>
  <c r="G131" i="1" s="1"/>
  <c r="B131" i="3" s="1"/>
  <c r="F132" i="1"/>
  <c r="G132" i="1" s="1"/>
  <c r="B132" i="3" s="1"/>
  <c r="F133" i="1"/>
  <c r="G133" i="1" s="1"/>
  <c r="B133" i="3" s="1"/>
  <c r="G32" i="1"/>
  <c r="B32" i="3" s="1"/>
  <c r="G36" i="1"/>
  <c r="B36" i="3" s="1"/>
  <c r="G40" i="1"/>
  <c r="B40" i="3" s="1"/>
  <c r="G44" i="1"/>
  <c r="B44" i="3" s="1"/>
  <c r="G48" i="1"/>
  <c r="B48" i="3" s="1"/>
  <c r="G50" i="1"/>
  <c r="G60" i="1"/>
  <c r="B60" i="3" s="1"/>
  <c r="F15" i="1"/>
  <c r="G15" i="1" s="1"/>
  <c r="F16" i="1"/>
  <c r="G16" i="1" s="1"/>
  <c r="B16" i="3" s="1"/>
  <c r="F17" i="1"/>
  <c r="G17" i="1" s="1"/>
  <c r="B17" i="3" s="1"/>
  <c r="F18" i="1"/>
  <c r="G18" i="1" s="1"/>
  <c r="B18" i="3" s="1"/>
  <c r="F19" i="1"/>
  <c r="G19" i="1" s="1"/>
  <c r="B19" i="3" s="1"/>
  <c r="F20" i="1"/>
  <c r="G20" i="1" s="1"/>
  <c r="B20" i="3" s="1"/>
  <c r="F21" i="1"/>
  <c r="G21" i="1" s="1"/>
  <c r="B21" i="3" s="1"/>
  <c r="F22" i="1"/>
  <c r="G22" i="1" s="1"/>
  <c r="F23" i="1"/>
  <c r="G23" i="1" s="1"/>
  <c r="B23" i="3" s="1"/>
  <c r="F24" i="1"/>
  <c r="G24" i="1" s="1"/>
  <c r="B24" i="3" s="1"/>
  <c r="F25" i="1"/>
  <c r="G25" i="1" s="1"/>
  <c r="B25" i="3" s="1"/>
  <c r="F26" i="1"/>
  <c r="G26" i="1" s="1"/>
  <c r="B26" i="3" s="1"/>
  <c r="F27" i="1"/>
  <c r="G27" i="1" s="1"/>
  <c r="B27" i="3" s="1"/>
  <c r="F28" i="1"/>
  <c r="G28" i="1" s="1"/>
  <c r="B28" i="3" s="1"/>
  <c r="F29" i="1"/>
  <c r="G29" i="1" s="1"/>
  <c r="F30" i="1"/>
  <c r="G30" i="1" s="1"/>
  <c r="B30" i="3" s="1"/>
  <c r="F31" i="1"/>
  <c r="G31" i="1" s="1"/>
  <c r="B31" i="3" s="1"/>
  <c r="F5" i="1"/>
  <c r="G5" i="1" s="1"/>
  <c r="B5" i="3" s="1"/>
  <c r="F6" i="1"/>
  <c r="G6" i="1" s="1"/>
  <c r="B6" i="3" s="1"/>
  <c r="F7" i="1"/>
  <c r="G7" i="1" s="1"/>
  <c r="B7" i="3" s="1"/>
  <c r="F8" i="1"/>
  <c r="G8" i="1" s="1"/>
  <c r="F9" i="1"/>
  <c r="G9" i="1" s="1"/>
  <c r="B9" i="3" s="1"/>
  <c r="F10" i="1"/>
  <c r="G10" i="1" s="1"/>
  <c r="B10" i="3" s="1"/>
  <c r="F11" i="1"/>
  <c r="G11" i="1" s="1"/>
  <c r="B11" i="3" s="1"/>
  <c r="F12" i="1"/>
  <c r="G12" i="1" s="1"/>
  <c r="B12" i="3" s="1"/>
  <c r="F13" i="1"/>
  <c r="G13" i="1" s="1"/>
  <c r="B13" i="3" s="1"/>
  <c r="F14" i="1"/>
  <c r="G14" i="1" s="1"/>
  <c r="B14" i="3" s="1"/>
  <c r="F4" i="1"/>
  <c r="G4" i="1" s="1"/>
  <c r="C138" i="2" l="1"/>
  <c r="A136" i="3"/>
  <c r="A39" i="3"/>
  <c r="C41" i="2"/>
  <c r="C26" i="2"/>
  <c r="A24" i="3"/>
  <c r="A7" i="3"/>
  <c r="C9" i="2"/>
  <c r="B106" i="3"/>
  <c r="H112" i="1"/>
  <c r="C112" i="3" s="1"/>
  <c r="F112" i="3" s="1"/>
  <c r="B78" i="3"/>
  <c r="H84" i="1"/>
  <c r="C84" i="3" s="1"/>
  <c r="F84" i="3" s="1"/>
  <c r="H14" i="1"/>
  <c r="C14" i="3" s="1"/>
  <c r="B8" i="3"/>
  <c r="H21" i="1"/>
  <c r="C21" i="3" s="1"/>
  <c r="B15" i="3"/>
  <c r="B113" i="3"/>
  <c r="H119" i="1"/>
  <c r="C119" i="3" s="1"/>
  <c r="F119" i="3" s="1"/>
  <c r="B85" i="3"/>
  <c r="H91" i="1"/>
  <c r="C91" i="3" s="1"/>
  <c r="F91" i="3" s="1"/>
  <c r="B57" i="3"/>
  <c r="H63" i="1"/>
  <c r="C63" i="3" s="1"/>
  <c r="I8" i="2"/>
  <c r="E7" i="3"/>
  <c r="B4" i="3"/>
  <c r="H7" i="1"/>
  <c r="C7" i="3" s="1"/>
  <c r="B22" i="3"/>
  <c r="H28" i="1"/>
  <c r="C28" i="3" s="1"/>
  <c r="B120" i="3"/>
  <c r="H126" i="1"/>
  <c r="C126" i="3" s="1"/>
  <c r="F126" i="3" s="1"/>
  <c r="B92" i="3"/>
  <c r="H98" i="1"/>
  <c r="C98" i="3" s="1"/>
  <c r="F98" i="3" s="1"/>
  <c r="B64" i="3"/>
  <c r="H70" i="1"/>
  <c r="C70" i="3" s="1"/>
  <c r="F70" i="3" s="1"/>
  <c r="D15" i="3"/>
  <c r="H22" i="2"/>
  <c r="H35" i="1"/>
  <c r="C35" i="3" s="1"/>
  <c r="B29" i="3"/>
  <c r="B50" i="3"/>
  <c r="H56" i="1"/>
  <c r="C56" i="3" s="1"/>
  <c r="B127" i="3"/>
  <c r="H133" i="1"/>
  <c r="C133" i="3" s="1"/>
  <c r="F133" i="3" s="1"/>
  <c r="B99" i="3"/>
  <c r="H105" i="1"/>
  <c r="C105" i="3" s="1"/>
  <c r="F105" i="3" s="1"/>
  <c r="B71" i="3"/>
  <c r="H77" i="1"/>
  <c r="C77" i="3" s="1"/>
  <c r="F77" i="3" s="1"/>
  <c r="B43" i="3"/>
  <c r="H49" i="1"/>
  <c r="C49" i="3" s="1"/>
  <c r="H15" i="2"/>
  <c r="D8" i="3"/>
  <c r="I134" i="2"/>
  <c r="D127" i="3"/>
  <c r="I127" i="2"/>
  <c r="D120" i="3"/>
  <c r="I120" i="2"/>
  <c r="D113" i="3"/>
  <c r="D106" i="3"/>
  <c r="I113" i="2"/>
  <c r="I99" i="2"/>
  <c r="D92" i="3"/>
  <c r="I106" i="2"/>
  <c r="D99" i="3"/>
  <c r="D78" i="3"/>
  <c r="I85" i="2"/>
  <c r="I92" i="2"/>
  <c r="D85" i="3"/>
  <c r="D71" i="3"/>
  <c r="I78" i="2"/>
  <c r="I4" i="2"/>
  <c r="D22" i="3"/>
  <c r="H64" i="2"/>
  <c r="H50" i="2"/>
  <c r="H36" i="2"/>
  <c r="I71" i="2"/>
  <c r="H57" i="2"/>
  <c r="H43" i="2"/>
  <c r="H29" i="2"/>
  <c r="I2" i="2"/>
  <c r="K3" i="1"/>
  <c r="C139" i="2" l="1"/>
  <c r="A137" i="3"/>
  <c r="C42" i="2"/>
  <c r="A40" i="3"/>
  <c r="A25" i="3"/>
  <c r="C27" i="2"/>
  <c r="C10" i="2"/>
  <c r="A8" i="3"/>
  <c r="I22" i="2"/>
  <c r="E21" i="3"/>
  <c r="F21" i="3" s="1"/>
  <c r="F7" i="3"/>
  <c r="E14" i="3"/>
  <c r="F14" i="3" s="1"/>
  <c r="I15" i="2"/>
  <c r="I57" i="2"/>
  <c r="E56" i="3"/>
  <c r="F56" i="3" s="1"/>
  <c r="I64" i="2"/>
  <c r="E63" i="3"/>
  <c r="F63" i="3" s="1"/>
  <c r="I43" i="2"/>
  <c r="E42" i="3"/>
  <c r="F42" i="3" s="1"/>
  <c r="I50" i="2"/>
  <c r="E49" i="3"/>
  <c r="F49" i="3" s="1"/>
  <c r="I29" i="2"/>
  <c r="E28" i="3"/>
  <c r="F28" i="3" s="1"/>
  <c r="I3" i="2"/>
  <c r="L2" i="2" s="1"/>
  <c r="I36" i="2"/>
  <c r="E35" i="3"/>
  <c r="F35" i="3" s="1"/>
  <c r="I3" i="1"/>
  <c r="L3" i="1" s="1"/>
  <c r="L3" i="2"/>
  <c r="J3" i="1"/>
  <c r="C140" i="2" l="1"/>
  <c r="A138" i="3"/>
  <c r="C43" i="2"/>
  <c r="A41" i="3"/>
  <c r="A26" i="3"/>
  <c r="C28" i="2"/>
  <c r="C11" i="2"/>
  <c r="A9" i="3"/>
  <c r="C141" i="2" l="1"/>
  <c r="A139" i="3"/>
  <c r="C44" i="2"/>
  <c r="A42" i="3"/>
  <c r="C29" i="2"/>
  <c r="A27" i="3"/>
  <c r="C12" i="2"/>
  <c r="A10" i="3"/>
  <c r="C142" i="2" l="1"/>
  <c r="A140" i="3"/>
  <c r="C45" i="2"/>
  <c r="A43" i="3"/>
  <c r="C30" i="2"/>
  <c r="A28" i="3"/>
  <c r="C13" i="2"/>
  <c r="A11" i="3"/>
  <c r="C143" i="2" l="1"/>
  <c r="A141" i="3"/>
  <c r="C46" i="2"/>
  <c r="A44" i="3"/>
  <c r="A29" i="3"/>
  <c r="C31" i="2"/>
  <c r="C14" i="2"/>
  <c r="A12" i="3"/>
  <c r="C144" i="2" l="1"/>
  <c r="A142" i="3"/>
  <c r="C47" i="2"/>
  <c r="A45" i="3"/>
  <c r="A30" i="3"/>
  <c r="C32" i="2"/>
  <c r="C15" i="2"/>
  <c r="A13" i="3"/>
  <c r="C145" i="2" l="1"/>
  <c r="A143" i="3"/>
  <c r="C48" i="2"/>
  <c r="A46" i="3"/>
  <c r="C33" i="2"/>
  <c r="A31" i="3"/>
  <c r="C16" i="2"/>
  <c r="A14" i="3"/>
  <c r="C146" i="2" l="1"/>
  <c r="A144" i="3"/>
  <c r="A47" i="3"/>
  <c r="C49" i="2"/>
  <c r="C34" i="2"/>
  <c r="A32" i="3"/>
  <c r="A15" i="3"/>
  <c r="C17" i="2"/>
  <c r="A145" i="3" l="1"/>
  <c r="C147" i="2"/>
  <c r="C50" i="2"/>
  <c r="A48" i="3"/>
  <c r="A33" i="3"/>
  <c r="C35" i="2"/>
  <c r="C18" i="2"/>
  <c r="A16" i="3"/>
  <c r="C148" i="2" l="1"/>
  <c r="A147" i="3" s="1"/>
  <c r="A146" i="3"/>
  <c r="C51" i="2"/>
  <c r="A49" i="3"/>
  <c r="A34" i="3"/>
  <c r="C36" i="2"/>
  <c r="A35" i="3" s="1"/>
  <c r="C19" i="2"/>
  <c r="A17" i="3"/>
  <c r="C52" i="2" l="1"/>
  <c r="A50" i="3"/>
  <c r="C20" i="2"/>
  <c r="A18" i="3"/>
  <c r="C53" i="2" l="1"/>
  <c r="A51" i="3"/>
  <c r="C21" i="2"/>
  <c r="A19" i="3"/>
  <c r="C54" i="2" l="1"/>
  <c r="A52" i="3"/>
  <c r="C22" i="2"/>
  <c r="A21" i="3" s="1"/>
  <c r="A20" i="3"/>
  <c r="C55" i="2" l="1"/>
  <c r="A53" i="3"/>
  <c r="C56" i="2" l="1"/>
  <c r="A54" i="3"/>
  <c r="A55" i="3" l="1"/>
  <c r="C57" i="2"/>
  <c r="C58" i="2" l="1"/>
  <c r="A56" i="3"/>
  <c r="C59" i="2" l="1"/>
  <c r="A57" i="3"/>
  <c r="C60" i="2" l="1"/>
  <c r="A58" i="3"/>
  <c r="C61" i="2" l="1"/>
  <c r="A59" i="3"/>
  <c r="C62" i="2" l="1"/>
  <c r="A60" i="3"/>
  <c r="C63" i="2" l="1"/>
  <c r="A61" i="3"/>
  <c r="C64" i="2" l="1"/>
  <c r="A62" i="3"/>
  <c r="C65" i="2" l="1"/>
  <c r="A63" i="3"/>
  <c r="C66" i="2" l="1"/>
  <c r="A64" i="3"/>
  <c r="A65" i="3" l="1"/>
  <c r="C67" i="2"/>
  <c r="C68" i="2" l="1"/>
  <c r="A66" i="3"/>
  <c r="C69" i="2" l="1"/>
  <c r="A67" i="3"/>
  <c r="C70" i="2" l="1"/>
  <c r="A68" i="3"/>
  <c r="C71" i="2" l="1"/>
  <c r="A69" i="3"/>
  <c r="C72" i="2" l="1"/>
  <c r="A70" i="3"/>
  <c r="A71" i="3" l="1"/>
  <c r="C73" i="2"/>
  <c r="C74" i="2" l="1"/>
  <c r="A72" i="3"/>
  <c r="C75" i="2" l="1"/>
  <c r="A73" i="3"/>
  <c r="C76" i="2" l="1"/>
  <c r="A74" i="3"/>
  <c r="C77" i="2" l="1"/>
  <c r="A75" i="3"/>
  <c r="C78" i="2" l="1"/>
  <c r="A76" i="3"/>
  <c r="C79" i="2" l="1"/>
  <c r="A77" i="3"/>
  <c r="C80" i="2" l="1"/>
  <c r="A78" i="3"/>
  <c r="C81" i="2" l="1"/>
  <c r="A79" i="3"/>
  <c r="C82" i="2" l="1"/>
  <c r="A80" i="3"/>
  <c r="C83" i="2" l="1"/>
  <c r="A81" i="3"/>
  <c r="C84" i="2" l="1"/>
  <c r="A82" i="3"/>
  <c r="C85" i="2" l="1"/>
  <c r="A83" i="3"/>
  <c r="C86" i="2" l="1"/>
  <c r="A84" i="3"/>
  <c r="C87" i="2" l="1"/>
  <c r="A85" i="3"/>
  <c r="C88" i="2" l="1"/>
  <c r="A86" i="3"/>
  <c r="A87" i="3" l="1"/>
  <c r="C89" i="2"/>
  <c r="C90" i="2" l="1"/>
  <c r="A88" i="3"/>
  <c r="C91" i="2" l="1"/>
  <c r="A89" i="3"/>
  <c r="C92" i="2" l="1"/>
  <c r="A90" i="3"/>
  <c r="C93" i="2" l="1"/>
  <c r="A91" i="3"/>
  <c r="C94" i="2" l="1"/>
  <c r="A92" i="3"/>
  <c r="C95" i="2" l="1"/>
  <c r="A93" i="3"/>
  <c r="C96" i="2" l="1"/>
  <c r="A94" i="3"/>
  <c r="C97" i="2" l="1"/>
  <c r="A95" i="3"/>
  <c r="C98" i="2" l="1"/>
  <c r="A96" i="3"/>
  <c r="C99" i="2" l="1"/>
  <c r="A97" i="3"/>
  <c r="C100" i="2" l="1"/>
  <c r="A98" i="3"/>
  <c r="C101" i="2" l="1"/>
  <c r="A99" i="3"/>
  <c r="C102" i="2" l="1"/>
  <c r="A100" i="3"/>
  <c r="C103" i="2" l="1"/>
  <c r="A101" i="3"/>
  <c r="C104" i="2" l="1"/>
  <c r="A102" i="3"/>
  <c r="C105" i="2" l="1"/>
  <c r="A103" i="3"/>
  <c r="C106" i="2" l="1"/>
  <c r="A104" i="3"/>
  <c r="A105" i="3" l="1"/>
  <c r="C107" i="2"/>
  <c r="C108" i="2" l="1"/>
  <c r="A106" i="3"/>
  <c r="C109" i="2" l="1"/>
  <c r="A107" i="3"/>
  <c r="C110" i="2" l="1"/>
  <c r="A108" i="3"/>
  <c r="C111" i="2" l="1"/>
  <c r="A109" i="3"/>
  <c r="C112" i="2" l="1"/>
  <c r="A110" i="3"/>
  <c r="C113" i="2" l="1"/>
  <c r="A111" i="3"/>
  <c r="C114" i="2" l="1"/>
  <c r="A112" i="3"/>
  <c r="C115" i="2" l="1"/>
  <c r="A113" i="3"/>
  <c r="C116" i="2" l="1"/>
  <c r="A114" i="3"/>
  <c r="C117" i="2" l="1"/>
  <c r="A115" i="3"/>
  <c r="C118" i="2" l="1"/>
  <c r="A116" i="3"/>
  <c r="C119" i="2" l="1"/>
  <c r="A117" i="3"/>
  <c r="C120" i="2" l="1"/>
  <c r="A118" i="3"/>
  <c r="C121" i="2" l="1"/>
  <c r="A119" i="3"/>
  <c r="C122" i="2" l="1"/>
  <c r="A120" i="3"/>
  <c r="C123" i="2" l="1"/>
  <c r="A121" i="3"/>
  <c r="C124" i="2" l="1"/>
  <c r="A122" i="3"/>
  <c r="C125" i="2" l="1"/>
  <c r="A123" i="3"/>
  <c r="C126" i="2" l="1"/>
  <c r="A124" i="3"/>
  <c r="C127" i="2" l="1"/>
  <c r="A125" i="3"/>
  <c r="C128" i="2" l="1"/>
  <c r="A126" i="3"/>
  <c r="C129" i="2" l="1"/>
  <c r="A127" i="3"/>
  <c r="C130" i="2" l="1"/>
  <c r="A128" i="3"/>
  <c r="C131" i="2" l="1"/>
  <c r="A129" i="3"/>
  <c r="C132" i="2" l="1"/>
  <c r="A130" i="3"/>
  <c r="C133" i="2" l="1"/>
  <c r="A131" i="3"/>
  <c r="C134" i="2" l="1"/>
  <c r="A133" i="3" s="1"/>
  <c r="A132" i="3"/>
</calcChain>
</file>

<file path=xl/sharedStrings.xml><?xml version="1.0" encoding="utf-8"?>
<sst xmlns="http://schemas.openxmlformats.org/spreadsheetml/2006/main" count="153" uniqueCount="24">
  <si>
    <t>dato</t>
  </si>
  <si>
    <t>start</t>
  </si>
  <si>
    <t>slut</t>
  </si>
  <si>
    <t>ugedag</t>
  </si>
  <si>
    <t>torsdag</t>
  </si>
  <si>
    <t>fredag</t>
  </si>
  <si>
    <t>lørdag</t>
  </si>
  <si>
    <t>søndag</t>
  </si>
  <si>
    <t>mandag</t>
  </si>
  <si>
    <t>tirsdag</t>
  </si>
  <si>
    <t>onsdag</t>
  </si>
  <si>
    <t>I alt timer</t>
  </si>
  <si>
    <t>Gennemsnit pr. uge</t>
  </si>
  <si>
    <t>Ugetal</t>
  </si>
  <si>
    <t>Timer ialt
pr uge</t>
  </si>
  <si>
    <t>Antal Uger</t>
  </si>
  <si>
    <t>Pause i alt</t>
  </si>
  <si>
    <t>Antal uger</t>
  </si>
  <si>
    <t>Gennemsnit pr. dag</t>
  </si>
  <si>
    <t>Antal dage</t>
  </si>
  <si>
    <t>Plantlagt</t>
  </si>
  <si>
    <t>Diff
+/-</t>
  </si>
  <si>
    <t>Faktuel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</si>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</sst>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6" fontId="0" fillId="2" borderId="1" xfId="0" applyNumberFormat="1" applyFill="1" applyBorder="1"/>
    <xf numFmtId="0" fontId="0" fillId="0" borderId="0" xfId="0"/>
    <xf numFmtId="46" fontId="0" fillId="0" borderId="0" xfId="0" applyNumberFormat="1"/>
    <xf numFmtId="46" fontId="0" fillId="2" borderId="1" xfId="0" applyNumberFormat="1" applyFill="1" applyBorder="1"/>
    <xf numFmtId="46" fontId="0" fillId="2" borderId="2" xfId="0" applyNumberFormat="1" applyFill="1" applyBorder="1"/>
    <xf numFmtId="46" fontId="0" fillId="2" borderId="3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/>
    <xf numFmtId="14" fontId="0" fillId="3" borderId="4" xfId="0" applyNumberFormat="1" applyFill="1" applyBorder="1"/>
    <xf numFmtId="46" fontId="0" fillId="3" borderId="4" xfId="0" applyNumberFormat="1" applyFill="1" applyBorder="1"/>
    <xf numFmtId="0" fontId="0" fillId="0" borderId="4" xfId="0" applyBorder="1"/>
    <xf numFmtId="14" fontId="0" fillId="0" borderId="4" xfId="0" applyNumberFormat="1" applyBorder="1"/>
    <xf numFmtId="46" fontId="0" fillId="0" borderId="4" xfId="0" applyNumberFormat="1" applyBorder="1"/>
    <xf numFmtId="0" fontId="0" fillId="0" borderId="0" xfId="0" applyAlignment="1">
      <alignment horizontal="center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46" fontId="0" fillId="0" borderId="0" xfId="0" applyNumberFormat="1" applyFill="1" applyBorder="1"/>
    <xf numFmtId="46" fontId="0" fillId="3" borderId="5" xfId="0" applyNumberFormat="1" applyFill="1" applyBorder="1"/>
    <xf numFmtId="0" fontId="0" fillId="0" borderId="4" xfId="0" applyBorder="1"/>
    <xf numFmtId="0" fontId="0" fillId="3" borderId="4" xfId="0" applyFill="1" applyBorder="1"/>
    <xf numFmtId="46" fontId="0" fillId="0" borderId="5" xfId="0" applyNumberFormat="1" applyBorder="1"/>
    <xf numFmtId="0" fontId="0" fillId="0" borderId="0" xfId="0" applyBorder="1"/>
    <xf numFmtId="0" fontId="0" fillId="3" borderId="5" xfId="0" applyFill="1" applyBorder="1"/>
    <xf numFmtId="14" fontId="0" fillId="3" borderId="5" xfId="0" applyNumberFormat="1" applyFill="1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46" fontId="0" fillId="0" borderId="7" xfId="0" applyNumberFormat="1" applyBorder="1"/>
    <xf numFmtId="46" fontId="0" fillId="3" borderId="7" xfId="0" applyNumberFormat="1" applyFill="1" applyBorder="1"/>
    <xf numFmtId="164" fontId="0" fillId="0" borderId="6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3" borderId="7" xfId="0" applyFill="1" applyBorder="1"/>
    <xf numFmtId="14" fontId="0" fillId="3" borderId="7" xfId="0" applyNumberFormat="1" applyFill="1" applyBorder="1"/>
    <xf numFmtId="0" fontId="0" fillId="0" borderId="4" xfId="0" applyBorder="1" applyAlignment="1">
      <alignment horizontal="center"/>
    </xf>
    <xf numFmtId="46" fontId="0" fillId="0" borderId="4" xfId="0" applyNumberFormat="1" applyBorder="1" applyAlignment="1">
      <alignment horizontal="center"/>
    </xf>
    <xf numFmtId="46" fontId="0" fillId="0" borderId="7" xfId="0" applyNumberFormat="1" applyFill="1" applyBorder="1"/>
    <xf numFmtId="164" fontId="0" fillId="0" borderId="4" xfId="0" applyNumberFormat="1" applyBorder="1"/>
    <xf numFmtId="164" fontId="0" fillId="3" borderId="4" xfId="0" applyNumberFormat="1" applyFill="1" applyBorder="1"/>
    <xf numFmtId="164" fontId="0" fillId="0" borderId="5" xfId="0" applyNumberFormat="1" applyBorder="1"/>
    <xf numFmtId="164" fontId="0" fillId="3" borderId="7" xfId="0" applyNumberFormat="1" applyFill="1" applyBorder="1"/>
    <xf numFmtId="164" fontId="0" fillId="3" borderId="5" xfId="0" applyNumberFormat="1" applyFill="1" applyBorder="1"/>
    <xf numFmtId="164" fontId="0" fillId="0" borderId="7" xfId="0" applyNumberFormat="1" applyBorder="1"/>
    <xf numFmtId="0" fontId="1" fillId="0" borderId="4" xfId="0" applyFont="1" applyBorder="1" applyAlignment="1">
      <alignment horizontal="center"/>
    </xf>
    <xf numFmtId="14" fontId="0" fillId="0" borderId="4" xfId="0" applyNumberFormat="1" applyFill="1" applyBorder="1"/>
    <xf numFmtId="14" fontId="0" fillId="0" borderId="7" xfId="0" applyNumberFormat="1" applyFill="1" applyBorder="1"/>
    <xf numFmtId="14" fontId="0" fillId="0" borderId="5" xfId="0" applyNumberFormat="1" applyFill="1" applyBorder="1"/>
    <xf numFmtId="0" fontId="0" fillId="0" borderId="12" xfId="0" applyBorder="1"/>
    <xf numFmtId="0" fontId="0" fillId="0" borderId="4" xfId="0" applyBorder="1"/>
    <xf numFmtId="0" fontId="0" fillId="3" borderId="4" xfId="0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133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6.7109375" bestFit="1" customWidth="1"/>
    <col min="2" max="2" width="8" bestFit="1" customWidth="1"/>
    <col min="3" max="3" width="10.42578125" style="3" bestFit="1" customWidth="1"/>
    <col min="4" max="4" width="7.140625" style="3" bestFit="1" customWidth="1"/>
    <col min="5" max="5" width="8.140625" style="3" bestFit="1" customWidth="1"/>
    <col min="6" max="6" width="7.140625" style="3" bestFit="1" customWidth="1"/>
    <col min="7" max="7" width="7.140625" bestFit="1" customWidth="1"/>
    <col min="8" max="8" width="8.140625" bestFit="1" customWidth="1"/>
    <col min="9" max="9" width="6" customWidth="1"/>
    <col min="10" max="10" width="8.140625" bestFit="1" customWidth="1"/>
    <col min="11" max="11" width="6.5703125" style="2" customWidth="1"/>
    <col min="12" max="12" width="11.85546875" customWidth="1"/>
  </cols>
  <sheetData>
    <row r="1" spans="1:12" ht="15.75" thickBot="1" x14ac:dyDescent="0.3">
      <c r="B1" s="1"/>
      <c r="C1" s="5">
        <v>0.33333333333333331</v>
      </c>
      <c r="D1" s="5">
        <v>3.125E-2</v>
      </c>
      <c r="E1" s="5">
        <v>2.0833333333333332E-2</v>
      </c>
      <c r="F1" s="5">
        <v>0</v>
      </c>
      <c r="G1" s="6"/>
    </row>
    <row r="2" spans="1:12" ht="45" x14ac:dyDescent="0.25">
      <c r="H2" s="7" t="s">
        <v>14</v>
      </c>
      <c r="I2" s="15" t="s">
        <v>15</v>
      </c>
      <c r="K2" s="18" t="s">
        <v>16</v>
      </c>
      <c r="L2" s="15" t="s">
        <v>12</v>
      </c>
    </row>
    <row r="3" spans="1:12" x14ac:dyDescent="0.25">
      <c r="A3" s="2" t="s">
        <v>13</v>
      </c>
      <c r="B3" s="2" t="s">
        <v>3</v>
      </c>
      <c r="C3" s="2" t="s">
        <v>0</v>
      </c>
      <c r="D3" s="3" t="s">
        <v>1</v>
      </c>
      <c r="E3" s="3" t="s">
        <v>2</v>
      </c>
      <c r="G3" s="3"/>
      <c r="I3" s="8">
        <f>COUNTIF(H4:H51,"&gt;0")</f>
        <v>4</v>
      </c>
      <c r="J3" s="17">
        <f>SUM(H4:H41)</f>
        <v>4.09375</v>
      </c>
      <c r="K3" s="16">
        <f>SUM(F:F)</f>
        <v>0.34375</v>
      </c>
      <c r="L3" s="17">
        <f>J3/I3</f>
        <v>1.0234375</v>
      </c>
    </row>
    <row r="4" spans="1:12" x14ac:dyDescent="0.25">
      <c r="A4">
        <v>34</v>
      </c>
      <c r="B4" s="9" t="s">
        <v>4</v>
      </c>
      <c r="C4" s="10">
        <v>41509</v>
      </c>
      <c r="D4" s="11">
        <v>0.33333333333333331</v>
      </c>
      <c r="E4" s="11">
        <v>0.6875</v>
      </c>
      <c r="F4" s="11">
        <f t="shared" ref="F4:F35" si="0">IF(D4=$F$1,$F$1,IF(E4-D4&gt;$C$1,$D$1,$E$1))</f>
        <v>3.125E-2</v>
      </c>
      <c r="G4" s="11">
        <f t="shared" ref="G4:G35" si="1">E4-D4-F4</f>
        <v>0.32291666666666669</v>
      </c>
      <c r="H4" s="17"/>
    </row>
    <row r="5" spans="1:12" x14ac:dyDescent="0.25">
      <c r="B5" s="12" t="s">
        <v>5</v>
      </c>
      <c r="C5" s="13">
        <f>C4+1</f>
        <v>41510</v>
      </c>
      <c r="D5" s="14">
        <v>0.33333333333333331</v>
      </c>
      <c r="E5" s="14">
        <v>0.70833333333333337</v>
      </c>
      <c r="F5" s="14">
        <f t="shared" si="0"/>
        <v>3.125E-2</v>
      </c>
      <c r="G5" s="14">
        <f t="shared" si="1"/>
        <v>0.34375000000000006</v>
      </c>
      <c r="H5" s="17"/>
    </row>
    <row r="6" spans="1:12" x14ac:dyDescent="0.25">
      <c r="B6" s="9" t="s">
        <v>6</v>
      </c>
      <c r="C6" s="10">
        <f>C5+1</f>
        <v>41511</v>
      </c>
      <c r="D6" s="11">
        <v>0</v>
      </c>
      <c r="E6" s="11">
        <v>0</v>
      </c>
      <c r="F6" s="11">
        <f t="shared" si="0"/>
        <v>0</v>
      </c>
      <c r="G6" s="11">
        <f t="shared" si="1"/>
        <v>0</v>
      </c>
      <c r="H6" s="17"/>
    </row>
    <row r="7" spans="1:12" ht="15.75" thickBot="1" x14ac:dyDescent="0.3">
      <c r="A7" s="27"/>
      <c r="B7" s="28" t="s">
        <v>7</v>
      </c>
      <c r="C7" s="48">
        <f t="shared" ref="C7:C70" si="2">C6+1</f>
        <v>41512</v>
      </c>
      <c r="D7" s="30">
        <v>0</v>
      </c>
      <c r="E7" s="30">
        <v>0</v>
      </c>
      <c r="F7" s="30">
        <f t="shared" si="0"/>
        <v>0</v>
      </c>
      <c r="G7" s="30">
        <f t="shared" si="1"/>
        <v>0</v>
      </c>
      <c r="H7" s="32">
        <f>SUM(G1:G7)</f>
        <v>0.66666666666666674</v>
      </c>
      <c r="I7" s="27"/>
    </row>
    <row r="8" spans="1:12" x14ac:dyDescent="0.25">
      <c r="A8">
        <v>35</v>
      </c>
      <c r="B8" s="25" t="s">
        <v>8</v>
      </c>
      <c r="C8" s="26">
        <f t="shared" si="2"/>
        <v>41513</v>
      </c>
      <c r="D8" s="20">
        <v>0.375</v>
      </c>
      <c r="E8" s="20">
        <v>0.66666666666666663</v>
      </c>
      <c r="F8" s="20">
        <f t="shared" si="0"/>
        <v>2.0833333333333332E-2</v>
      </c>
      <c r="G8" s="20">
        <f t="shared" si="1"/>
        <v>0.27083333333333331</v>
      </c>
      <c r="H8" s="17"/>
    </row>
    <row r="9" spans="1:12" x14ac:dyDescent="0.25">
      <c r="B9" s="12" t="s">
        <v>9</v>
      </c>
      <c r="C9" s="47">
        <f t="shared" si="2"/>
        <v>41514</v>
      </c>
      <c r="D9" s="14">
        <v>0.29166666666666669</v>
      </c>
      <c r="E9" s="14">
        <v>0.58333333333333337</v>
      </c>
      <c r="F9" s="14">
        <f t="shared" si="0"/>
        <v>2.0833333333333332E-2</v>
      </c>
      <c r="G9" s="14">
        <f t="shared" si="1"/>
        <v>0.27083333333333337</v>
      </c>
      <c r="H9" s="17"/>
    </row>
    <row r="10" spans="1:12" x14ac:dyDescent="0.25">
      <c r="B10" s="9" t="s">
        <v>10</v>
      </c>
      <c r="C10" s="10">
        <f t="shared" si="2"/>
        <v>41515</v>
      </c>
      <c r="D10" s="11">
        <v>0.29166666666666669</v>
      </c>
      <c r="E10" s="11">
        <v>0.66666666666666663</v>
      </c>
      <c r="F10" s="11">
        <f t="shared" si="0"/>
        <v>3.125E-2</v>
      </c>
      <c r="G10" s="11">
        <f t="shared" si="1"/>
        <v>0.34374999999999994</v>
      </c>
      <c r="H10" s="17"/>
    </row>
    <row r="11" spans="1:12" x14ac:dyDescent="0.25">
      <c r="B11" s="12" t="s">
        <v>4</v>
      </c>
      <c r="C11" s="47">
        <f t="shared" si="2"/>
        <v>41516</v>
      </c>
      <c r="D11" s="14">
        <v>0</v>
      </c>
      <c r="E11" s="14">
        <v>0</v>
      </c>
      <c r="F11" s="14">
        <f t="shared" si="0"/>
        <v>0</v>
      </c>
      <c r="G11" s="14">
        <f t="shared" si="1"/>
        <v>0</v>
      </c>
      <c r="H11" s="17"/>
    </row>
    <row r="12" spans="1:12" x14ac:dyDescent="0.25">
      <c r="B12" s="9" t="s">
        <v>5</v>
      </c>
      <c r="C12" s="10">
        <f t="shared" si="2"/>
        <v>41517</v>
      </c>
      <c r="D12" s="11">
        <v>0.33333333333333331</v>
      </c>
      <c r="E12" s="11">
        <v>0.6875</v>
      </c>
      <c r="F12" s="11">
        <f t="shared" si="0"/>
        <v>3.125E-2</v>
      </c>
      <c r="G12" s="11">
        <f t="shared" si="1"/>
        <v>0.32291666666666669</v>
      </c>
      <c r="H12" s="17"/>
    </row>
    <row r="13" spans="1:12" x14ac:dyDescent="0.25">
      <c r="B13" s="12" t="s">
        <v>6</v>
      </c>
      <c r="C13" s="47">
        <f t="shared" si="2"/>
        <v>41518</v>
      </c>
      <c r="D13" s="14">
        <v>0.29166666666666669</v>
      </c>
      <c r="E13" s="14">
        <v>0.625</v>
      </c>
      <c r="F13" s="14">
        <f t="shared" si="0"/>
        <v>2.0833333333333332E-2</v>
      </c>
      <c r="G13" s="14">
        <f t="shared" si="1"/>
        <v>0.3125</v>
      </c>
      <c r="H13" s="17"/>
    </row>
    <row r="14" spans="1:12" ht="15.75" thickBot="1" x14ac:dyDescent="0.3">
      <c r="A14" s="27"/>
      <c r="B14" s="35" t="s">
        <v>7</v>
      </c>
      <c r="C14" s="36">
        <f t="shared" si="2"/>
        <v>41519</v>
      </c>
      <c r="D14" s="31">
        <v>0</v>
      </c>
      <c r="E14" s="31">
        <v>0</v>
      </c>
      <c r="F14" s="31">
        <f t="shared" si="0"/>
        <v>0</v>
      </c>
      <c r="G14" s="31">
        <f t="shared" si="1"/>
        <v>0</v>
      </c>
      <c r="H14" s="32">
        <f>SUM(G8:G14)</f>
        <v>1.5208333333333335</v>
      </c>
      <c r="I14" s="27"/>
    </row>
    <row r="15" spans="1:12" x14ac:dyDescent="0.25">
      <c r="A15">
        <v>36</v>
      </c>
      <c r="B15" s="33" t="s">
        <v>8</v>
      </c>
      <c r="C15" s="49">
        <f t="shared" si="2"/>
        <v>41520</v>
      </c>
      <c r="D15" s="23">
        <v>0.33333333333333331</v>
      </c>
      <c r="E15" s="23">
        <v>0.66666666666666663</v>
      </c>
      <c r="F15" s="23">
        <f t="shared" si="0"/>
        <v>2.0833333333333332E-2</v>
      </c>
      <c r="G15" s="23">
        <f t="shared" si="1"/>
        <v>0.3125</v>
      </c>
      <c r="H15" s="17"/>
    </row>
    <row r="16" spans="1:12" x14ac:dyDescent="0.25">
      <c r="B16" s="9" t="s">
        <v>9</v>
      </c>
      <c r="C16" s="10">
        <f t="shared" si="2"/>
        <v>41521</v>
      </c>
      <c r="D16" s="11">
        <v>0.29166666666666669</v>
      </c>
      <c r="E16" s="11">
        <v>0.58333333333333337</v>
      </c>
      <c r="F16" s="11">
        <f t="shared" si="0"/>
        <v>2.0833333333333332E-2</v>
      </c>
      <c r="G16" s="11">
        <f t="shared" si="1"/>
        <v>0.27083333333333337</v>
      </c>
      <c r="H16" s="17"/>
    </row>
    <row r="17" spans="1:9" x14ac:dyDescent="0.25">
      <c r="B17" s="12" t="s">
        <v>10</v>
      </c>
      <c r="C17" s="47">
        <f t="shared" si="2"/>
        <v>41522</v>
      </c>
      <c r="D17" s="14">
        <v>0.29166666666666669</v>
      </c>
      <c r="E17" s="14">
        <v>0.66666666666666663</v>
      </c>
      <c r="F17" s="14">
        <f t="shared" si="0"/>
        <v>3.125E-2</v>
      </c>
      <c r="G17" s="14">
        <f t="shared" si="1"/>
        <v>0.34374999999999994</v>
      </c>
      <c r="H17" s="17"/>
    </row>
    <row r="18" spans="1:9" x14ac:dyDescent="0.25">
      <c r="B18" s="9" t="s">
        <v>4</v>
      </c>
      <c r="C18" s="10">
        <f t="shared" si="2"/>
        <v>41523</v>
      </c>
      <c r="D18" s="11">
        <v>0</v>
      </c>
      <c r="E18" s="11">
        <v>0</v>
      </c>
      <c r="F18" s="11">
        <f t="shared" si="0"/>
        <v>0</v>
      </c>
      <c r="G18" s="11">
        <f t="shared" si="1"/>
        <v>0</v>
      </c>
      <c r="H18" s="17"/>
    </row>
    <row r="19" spans="1:9" x14ac:dyDescent="0.25">
      <c r="B19" s="12" t="s">
        <v>5</v>
      </c>
      <c r="C19" s="47">
        <f t="shared" si="2"/>
        <v>41524</v>
      </c>
      <c r="D19" s="14">
        <v>0.33333333333333331</v>
      </c>
      <c r="E19" s="14">
        <v>0.72916666666666663</v>
      </c>
      <c r="F19" s="14">
        <f t="shared" si="0"/>
        <v>3.125E-2</v>
      </c>
      <c r="G19" s="14">
        <f t="shared" si="1"/>
        <v>0.36458333333333331</v>
      </c>
      <c r="H19" s="17"/>
    </row>
    <row r="20" spans="1:9" x14ac:dyDescent="0.25">
      <c r="B20" s="9" t="s">
        <v>6</v>
      </c>
      <c r="C20" s="10">
        <f t="shared" si="2"/>
        <v>41525</v>
      </c>
      <c r="D20" s="11">
        <v>0</v>
      </c>
      <c r="E20" s="11">
        <v>0</v>
      </c>
      <c r="F20" s="11">
        <f t="shared" si="0"/>
        <v>0</v>
      </c>
      <c r="G20" s="11">
        <f t="shared" si="1"/>
        <v>0</v>
      </c>
      <c r="H20" s="17"/>
    </row>
    <row r="21" spans="1:9" ht="15.75" thickBot="1" x14ac:dyDescent="0.3">
      <c r="A21" s="27"/>
      <c r="B21" s="28" t="s">
        <v>7</v>
      </c>
      <c r="C21" s="48">
        <f t="shared" si="2"/>
        <v>41526</v>
      </c>
      <c r="D21" s="30">
        <v>0</v>
      </c>
      <c r="E21" s="30">
        <v>0</v>
      </c>
      <c r="F21" s="30">
        <f t="shared" si="0"/>
        <v>0</v>
      </c>
      <c r="G21" s="30">
        <f t="shared" si="1"/>
        <v>0</v>
      </c>
      <c r="H21" s="32">
        <f>SUM(G15:G21)</f>
        <v>1.2916666666666665</v>
      </c>
      <c r="I21" s="27"/>
    </row>
    <row r="22" spans="1:9" x14ac:dyDescent="0.25">
      <c r="A22" s="2">
        <v>37</v>
      </c>
      <c r="B22" s="25" t="s">
        <v>8</v>
      </c>
      <c r="C22" s="26">
        <f t="shared" si="2"/>
        <v>41527</v>
      </c>
      <c r="D22" s="20">
        <v>0.29166666666666669</v>
      </c>
      <c r="E22" s="20">
        <v>0.66666666666666663</v>
      </c>
      <c r="F22" s="20">
        <f t="shared" si="0"/>
        <v>3.125E-2</v>
      </c>
      <c r="G22" s="20">
        <f t="shared" si="1"/>
        <v>0.34374999999999994</v>
      </c>
      <c r="H22" s="17"/>
      <c r="I22" s="2"/>
    </row>
    <row r="23" spans="1:9" x14ac:dyDescent="0.25">
      <c r="A23" s="2"/>
      <c r="B23" s="21" t="s">
        <v>9</v>
      </c>
      <c r="C23" s="47">
        <f t="shared" si="2"/>
        <v>41528</v>
      </c>
      <c r="D23" s="14">
        <v>0.29166666666666669</v>
      </c>
      <c r="E23" s="14">
        <v>0.58333333333333337</v>
      </c>
      <c r="F23" s="14">
        <f t="shared" si="0"/>
        <v>2.0833333333333332E-2</v>
      </c>
      <c r="G23" s="14">
        <f t="shared" si="1"/>
        <v>0.27083333333333337</v>
      </c>
      <c r="H23" s="17"/>
      <c r="I23" s="2"/>
    </row>
    <row r="24" spans="1:9" x14ac:dyDescent="0.25">
      <c r="A24" s="2"/>
      <c r="B24" s="22" t="s">
        <v>10</v>
      </c>
      <c r="C24" s="10">
        <f t="shared" si="2"/>
        <v>41529</v>
      </c>
      <c r="D24" s="11"/>
      <c r="E24" s="11"/>
      <c r="F24" s="11">
        <f t="shared" si="0"/>
        <v>0</v>
      </c>
      <c r="G24" s="11">
        <f t="shared" si="1"/>
        <v>0</v>
      </c>
      <c r="H24" s="17"/>
      <c r="I24" s="2"/>
    </row>
    <row r="25" spans="1:9" x14ac:dyDescent="0.25">
      <c r="A25" s="2"/>
      <c r="B25" s="21" t="s">
        <v>4</v>
      </c>
      <c r="C25" s="47">
        <f t="shared" si="2"/>
        <v>41530</v>
      </c>
      <c r="D25" s="14"/>
      <c r="E25" s="14"/>
      <c r="F25" s="14">
        <f t="shared" si="0"/>
        <v>0</v>
      </c>
      <c r="G25" s="14">
        <f t="shared" si="1"/>
        <v>0</v>
      </c>
      <c r="H25" s="17"/>
      <c r="I25" s="2"/>
    </row>
    <row r="26" spans="1:9" x14ac:dyDescent="0.25">
      <c r="A26" s="2"/>
      <c r="B26" s="22" t="s">
        <v>5</v>
      </c>
      <c r="C26" s="10">
        <f t="shared" si="2"/>
        <v>41531</v>
      </c>
      <c r="D26" s="11"/>
      <c r="E26" s="11"/>
      <c r="F26" s="11">
        <f t="shared" si="0"/>
        <v>0</v>
      </c>
      <c r="G26" s="11">
        <f t="shared" si="1"/>
        <v>0</v>
      </c>
      <c r="H26" s="17"/>
      <c r="I26" s="2"/>
    </row>
    <row r="27" spans="1:9" x14ac:dyDescent="0.25">
      <c r="A27" s="2"/>
      <c r="B27" s="21" t="s">
        <v>6</v>
      </c>
      <c r="C27" s="47">
        <f t="shared" si="2"/>
        <v>41532</v>
      </c>
      <c r="D27" s="14"/>
      <c r="E27" s="14"/>
      <c r="F27" s="14">
        <f t="shared" si="0"/>
        <v>0</v>
      </c>
      <c r="G27" s="14">
        <f t="shared" si="1"/>
        <v>0</v>
      </c>
      <c r="H27" s="17"/>
      <c r="I27" s="2"/>
    </row>
    <row r="28" spans="1:9" ht="15.75" thickBot="1" x14ac:dyDescent="0.3">
      <c r="A28" s="27"/>
      <c r="B28" s="35" t="s">
        <v>7</v>
      </c>
      <c r="C28" s="36">
        <f t="shared" si="2"/>
        <v>41533</v>
      </c>
      <c r="D28" s="31"/>
      <c r="E28" s="31"/>
      <c r="F28" s="31">
        <f t="shared" si="0"/>
        <v>0</v>
      </c>
      <c r="G28" s="31">
        <f t="shared" si="1"/>
        <v>0</v>
      </c>
      <c r="H28" s="32">
        <f>SUM(G22:G28)</f>
        <v>0.61458333333333326</v>
      </c>
      <c r="I28" s="27"/>
    </row>
    <row r="29" spans="1:9" x14ac:dyDescent="0.25">
      <c r="A29" s="2">
        <v>38</v>
      </c>
      <c r="B29" s="33" t="s">
        <v>8</v>
      </c>
      <c r="C29" s="49">
        <f t="shared" si="2"/>
        <v>41534</v>
      </c>
      <c r="D29" s="23"/>
      <c r="E29" s="23"/>
      <c r="F29" s="23">
        <f t="shared" si="0"/>
        <v>0</v>
      </c>
      <c r="G29" s="23">
        <f t="shared" si="1"/>
        <v>0</v>
      </c>
      <c r="H29" s="17"/>
      <c r="I29" s="2"/>
    </row>
    <row r="30" spans="1:9" x14ac:dyDescent="0.25">
      <c r="A30" s="2"/>
      <c r="B30" s="22" t="s">
        <v>9</v>
      </c>
      <c r="C30" s="10">
        <f t="shared" si="2"/>
        <v>41535</v>
      </c>
      <c r="D30" s="11"/>
      <c r="E30" s="11"/>
      <c r="F30" s="11">
        <f t="shared" si="0"/>
        <v>0</v>
      </c>
      <c r="G30" s="11">
        <f t="shared" si="1"/>
        <v>0</v>
      </c>
      <c r="H30" s="17"/>
      <c r="I30" s="2"/>
    </row>
    <row r="31" spans="1:9" x14ac:dyDescent="0.25">
      <c r="A31" s="2"/>
      <c r="B31" s="21" t="s">
        <v>10</v>
      </c>
      <c r="C31" s="47">
        <f t="shared" si="2"/>
        <v>41536</v>
      </c>
      <c r="D31" s="14"/>
      <c r="E31" s="14"/>
      <c r="F31" s="14">
        <f t="shared" si="0"/>
        <v>0</v>
      </c>
      <c r="G31" s="14">
        <f t="shared" si="1"/>
        <v>0</v>
      </c>
      <c r="H31" s="17"/>
      <c r="I31" s="2"/>
    </row>
    <row r="32" spans="1:9" x14ac:dyDescent="0.25">
      <c r="A32" s="2"/>
      <c r="B32" s="22" t="s">
        <v>4</v>
      </c>
      <c r="C32" s="10">
        <f t="shared" si="2"/>
        <v>41537</v>
      </c>
      <c r="D32" s="11"/>
      <c r="E32" s="11"/>
      <c r="F32" s="11">
        <f t="shared" si="0"/>
        <v>0</v>
      </c>
      <c r="G32" s="11">
        <f t="shared" si="1"/>
        <v>0</v>
      </c>
      <c r="H32" s="17"/>
      <c r="I32" s="2"/>
    </row>
    <row r="33" spans="1:9" x14ac:dyDescent="0.25">
      <c r="A33" s="2"/>
      <c r="B33" s="21" t="s">
        <v>5</v>
      </c>
      <c r="C33" s="47">
        <f t="shared" si="2"/>
        <v>41538</v>
      </c>
      <c r="D33" s="14"/>
      <c r="E33" s="14"/>
      <c r="F33" s="14">
        <f t="shared" si="0"/>
        <v>0</v>
      </c>
      <c r="G33" s="14">
        <f t="shared" si="1"/>
        <v>0</v>
      </c>
      <c r="H33" s="17"/>
      <c r="I33" s="2"/>
    </row>
    <row r="34" spans="1:9" x14ac:dyDescent="0.25">
      <c r="A34" s="2"/>
      <c r="B34" s="22" t="s">
        <v>6</v>
      </c>
      <c r="C34" s="10">
        <f t="shared" si="2"/>
        <v>41539</v>
      </c>
      <c r="D34" s="11"/>
      <c r="E34" s="11"/>
      <c r="F34" s="11">
        <f t="shared" si="0"/>
        <v>0</v>
      </c>
      <c r="G34" s="11">
        <f t="shared" si="1"/>
        <v>0</v>
      </c>
      <c r="H34" s="17"/>
      <c r="I34" s="2"/>
    </row>
    <row r="35" spans="1:9" ht="15.75" thickBot="1" x14ac:dyDescent="0.3">
      <c r="A35" s="27"/>
      <c r="B35" s="28" t="s">
        <v>7</v>
      </c>
      <c r="C35" s="48">
        <f t="shared" si="2"/>
        <v>41540</v>
      </c>
      <c r="D35" s="30"/>
      <c r="E35" s="30"/>
      <c r="F35" s="30">
        <f t="shared" si="0"/>
        <v>0</v>
      </c>
      <c r="G35" s="30">
        <f t="shared" si="1"/>
        <v>0</v>
      </c>
      <c r="H35" s="32">
        <f>SUM(G29:G35)</f>
        <v>0</v>
      </c>
      <c r="I35" s="27"/>
    </row>
    <row r="36" spans="1:9" x14ac:dyDescent="0.25">
      <c r="A36" s="2">
        <v>39</v>
      </c>
      <c r="B36" s="25" t="s">
        <v>8</v>
      </c>
      <c r="C36" s="26">
        <f t="shared" si="2"/>
        <v>41541</v>
      </c>
      <c r="D36" s="20"/>
      <c r="E36" s="20"/>
      <c r="F36" s="20">
        <f t="shared" ref="F36:F67" si="3">IF(D36=$F$1,$F$1,IF(E36-D36&gt;$C$1,$D$1,$E$1))</f>
        <v>0</v>
      </c>
      <c r="G36" s="20">
        <f t="shared" ref="G36:G67" si="4">E36-D36-F36</f>
        <v>0</v>
      </c>
      <c r="H36" s="17"/>
      <c r="I36" s="2"/>
    </row>
    <row r="37" spans="1:9" x14ac:dyDescent="0.25">
      <c r="A37" s="2"/>
      <c r="B37" s="21" t="s">
        <v>9</v>
      </c>
      <c r="C37" s="47">
        <f t="shared" si="2"/>
        <v>41542</v>
      </c>
      <c r="D37" s="14"/>
      <c r="E37" s="14"/>
      <c r="F37" s="14">
        <f t="shared" si="3"/>
        <v>0</v>
      </c>
      <c r="G37" s="14">
        <f t="shared" si="4"/>
        <v>0</v>
      </c>
      <c r="H37" s="17"/>
      <c r="I37" s="2"/>
    </row>
    <row r="38" spans="1:9" x14ac:dyDescent="0.25">
      <c r="A38" s="2"/>
      <c r="B38" s="22" t="s">
        <v>10</v>
      </c>
      <c r="C38" s="10">
        <f t="shared" si="2"/>
        <v>41543</v>
      </c>
      <c r="D38" s="11"/>
      <c r="E38" s="11"/>
      <c r="F38" s="11">
        <f t="shared" si="3"/>
        <v>0</v>
      </c>
      <c r="G38" s="11">
        <f t="shared" si="4"/>
        <v>0</v>
      </c>
      <c r="H38" s="17"/>
      <c r="I38" s="2"/>
    </row>
    <row r="39" spans="1:9" x14ac:dyDescent="0.25">
      <c r="A39" s="2"/>
      <c r="B39" s="21" t="s">
        <v>4</v>
      </c>
      <c r="C39" s="47">
        <f t="shared" si="2"/>
        <v>41544</v>
      </c>
      <c r="D39" s="14"/>
      <c r="E39" s="14"/>
      <c r="F39" s="14">
        <f t="shared" si="3"/>
        <v>0</v>
      </c>
      <c r="G39" s="14">
        <f t="shared" si="4"/>
        <v>0</v>
      </c>
      <c r="H39" s="17"/>
      <c r="I39" s="2"/>
    </row>
    <row r="40" spans="1:9" x14ac:dyDescent="0.25">
      <c r="A40" s="2"/>
      <c r="B40" s="22" t="s">
        <v>5</v>
      </c>
      <c r="C40" s="10">
        <f t="shared" si="2"/>
        <v>41545</v>
      </c>
      <c r="D40" s="11"/>
      <c r="E40" s="11"/>
      <c r="F40" s="11">
        <f t="shared" si="3"/>
        <v>0</v>
      </c>
      <c r="G40" s="11">
        <f t="shared" si="4"/>
        <v>0</v>
      </c>
      <c r="H40" s="17"/>
      <c r="I40" s="2"/>
    </row>
    <row r="41" spans="1:9" x14ac:dyDescent="0.25">
      <c r="A41" s="2"/>
      <c r="B41" s="21" t="s">
        <v>6</v>
      </c>
      <c r="C41" s="47">
        <f t="shared" si="2"/>
        <v>41546</v>
      </c>
      <c r="D41" s="14"/>
      <c r="E41" s="14"/>
      <c r="F41" s="14">
        <f t="shared" si="3"/>
        <v>0</v>
      </c>
      <c r="G41" s="14">
        <f t="shared" si="4"/>
        <v>0</v>
      </c>
      <c r="H41" s="17"/>
      <c r="I41" s="2"/>
    </row>
    <row r="42" spans="1:9" ht="15.75" thickBot="1" x14ac:dyDescent="0.3">
      <c r="A42" s="27"/>
      <c r="B42" s="35" t="s">
        <v>7</v>
      </c>
      <c r="C42" s="36">
        <f t="shared" si="2"/>
        <v>41547</v>
      </c>
      <c r="D42" s="31"/>
      <c r="E42" s="31"/>
      <c r="F42" s="31">
        <f t="shared" si="3"/>
        <v>0</v>
      </c>
      <c r="G42" s="31">
        <f t="shared" si="4"/>
        <v>0</v>
      </c>
      <c r="H42" s="32"/>
      <c r="I42" s="27"/>
    </row>
    <row r="43" spans="1:9" x14ac:dyDescent="0.25">
      <c r="A43" s="2">
        <v>40</v>
      </c>
      <c r="B43" s="33" t="s">
        <v>8</v>
      </c>
      <c r="C43" s="49">
        <f t="shared" si="2"/>
        <v>41548</v>
      </c>
      <c r="D43" s="23"/>
      <c r="E43" s="23"/>
      <c r="F43" s="23">
        <f t="shared" si="3"/>
        <v>0</v>
      </c>
      <c r="G43" s="23">
        <f t="shared" si="4"/>
        <v>0</v>
      </c>
      <c r="H43" s="17"/>
      <c r="I43" s="2"/>
    </row>
    <row r="44" spans="1:9" x14ac:dyDescent="0.25">
      <c r="A44" s="2"/>
      <c r="B44" s="22" t="s">
        <v>9</v>
      </c>
      <c r="C44" s="10">
        <f t="shared" si="2"/>
        <v>41549</v>
      </c>
      <c r="D44" s="11"/>
      <c r="E44" s="11"/>
      <c r="F44" s="11">
        <f t="shared" si="3"/>
        <v>0</v>
      </c>
      <c r="G44" s="11">
        <f t="shared" si="4"/>
        <v>0</v>
      </c>
      <c r="H44" s="17"/>
      <c r="I44" s="2"/>
    </row>
    <row r="45" spans="1:9" x14ac:dyDescent="0.25">
      <c r="A45" s="2"/>
      <c r="B45" s="21" t="s">
        <v>10</v>
      </c>
      <c r="C45" s="47">
        <f t="shared" si="2"/>
        <v>41550</v>
      </c>
      <c r="D45" s="14"/>
      <c r="E45" s="14"/>
      <c r="F45" s="14">
        <f t="shared" si="3"/>
        <v>0</v>
      </c>
      <c r="G45" s="14">
        <f t="shared" si="4"/>
        <v>0</v>
      </c>
      <c r="H45" s="17"/>
      <c r="I45" s="2"/>
    </row>
    <row r="46" spans="1:9" x14ac:dyDescent="0.25">
      <c r="A46" s="2"/>
      <c r="B46" s="22" t="s">
        <v>4</v>
      </c>
      <c r="C46" s="10">
        <f t="shared" si="2"/>
        <v>41551</v>
      </c>
      <c r="D46" s="11"/>
      <c r="E46" s="11"/>
      <c r="F46" s="11">
        <f t="shared" si="3"/>
        <v>0</v>
      </c>
      <c r="G46" s="11">
        <f t="shared" si="4"/>
        <v>0</v>
      </c>
      <c r="H46" s="17"/>
      <c r="I46" s="2"/>
    </row>
    <row r="47" spans="1:9" x14ac:dyDescent="0.25">
      <c r="A47" s="2"/>
      <c r="B47" s="21" t="s">
        <v>5</v>
      </c>
      <c r="C47" s="47">
        <f t="shared" si="2"/>
        <v>41552</v>
      </c>
      <c r="D47" s="14"/>
      <c r="E47" s="14"/>
      <c r="F47" s="14">
        <f t="shared" si="3"/>
        <v>0</v>
      </c>
      <c r="G47" s="14">
        <f t="shared" si="4"/>
        <v>0</v>
      </c>
      <c r="H47" s="17"/>
      <c r="I47" s="2"/>
    </row>
    <row r="48" spans="1:9" x14ac:dyDescent="0.25">
      <c r="A48" s="2"/>
      <c r="B48" s="22" t="s">
        <v>6</v>
      </c>
      <c r="C48" s="10">
        <f t="shared" si="2"/>
        <v>41553</v>
      </c>
      <c r="D48" s="11"/>
      <c r="E48" s="11"/>
      <c r="F48" s="11">
        <f t="shared" si="3"/>
        <v>0</v>
      </c>
      <c r="G48" s="11">
        <f t="shared" si="4"/>
        <v>0</v>
      </c>
      <c r="H48" s="17"/>
      <c r="I48" s="2"/>
    </row>
    <row r="49" spans="1:9" ht="15.75" thickBot="1" x14ac:dyDescent="0.3">
      <c r="A49" s="27"/>
      <c r="B49" s="28" t="s">
        <v>7</v>
      </c>
      <c r="C49" s="48">
        <f t="shared" si="2"/>
        <v>41554</v>
      </c>
      <c r="D49" s="30"/>
      <c r="E49" s="30"/>
      <c r="F49" s="30">
        <f t="shared" si="3"/>
        <v>0</v>
      </c>
      <c r="G49" s="30">
        <f t="shared" si="4"/>
        <v>0</v>
      </c>
      <c r="H49" s="32">
        <f>SUM(G43:G49)</f>
        <v>0</v>
      </c>
      <c r="I49" s="27"/>
    </row>
    <row r="50" spans="1:9" x14ac:dyDescent="0.25">
      <c r="A50" s="2">
        <v>41</v>
      </c>
      <c r="B50" s="25" t="s">
        <v>8</v>
      </c>
      <c r="C50" s="26">
        <f t="shared" si="2"/>
        <v>41555</v>
      </c>
      <c r="D50" s="20"/>
      <c r="E50" s="20"/>
      <c r="F50" s="20">
        <f t="shared" si="3"/>
        <v>0</v>
      </c>
      <c r="G50" s="20">
        <f t="shared" si="4"/>
        <v>0</v>
      </c>
      <c r="H50" s="17"/>
      <c r="I50" s="2"/>
    </row>
    <row r="51" spans="1:9" x14ac:dyDescent="0.25">
      <c r="A51" s="2"/>
      <c r="B51" s="21" t="s">
        <v>9</v>
      </c>
      <c r="C51" s="47">
        <f t="shared" si="2"/>
        <v>41556</v>
      </c>
      <c r="D51" s="14"/>
      <c r="E51" s="14"/>
      <c r="F51" s="14">
        <f t="shared" si="3"/>
        <v>0</v>
      </c>
      <c r="G51" s="14">
        <f t="shared" si="4"/>
        <v>0</v>
      </c>
      <c r="H51" s="17"/>
      <c r="I51" s="2"/>
    </row>
    <row r="52" spans="1:9" x14ac:dyDescent="0.25">
      <c r="A52" s="2"/>
      <c r="B52" s="22" t="s">
        <v>10</v>
      </c>
      <c r="C52" s="10">
        <f t="shared" si="2"/>
        <v>41557</v>
      </c>
      <c r="D52" s="11"/>
      <c r="E52" s="11"/>
      <c r="F52" s="11">
        <f t="shared" si="3"/>
        <v>0</v>
      </c>
      <c r="G52" s="11">
        <f t="shared" si="4"/>
        <v>0</v>
      </c>
      <c r="H52" s="17"/>
      <c r="I52" s="2"/>
    </row>
    <row r="53" spans="1:9" x14ac:dyDescent="0.25">
      <c r="A53" s="2"/>
      <c r="B53" s="21" t="s">
        <v>4</v>
      </c>
      <c r="C53" s="47">
        <f t="shared" si="2"/>
        <v>41558</v>
      </c>
      <c r="D53" s="14"/>
      <c r="E53" s="14"/>
      <c r="F53" s="14">
        <f t="shared" si="3"/>
        <v>0</v>
      </c>
      <c r="G53" s="14">
        <f t="shared" si="4"/>
        <v>0</v>
      </c>
      <c r="H53" s="17"/>
      <c r="I53" s="2"/>
    </row>
    <row r="54" spans="1:9" x14ac:dyDescent="0.25">
      <c r="A54" s="2"/>
      <c r="B54" s="22" t="s">
        <v>5</v>
      </c>
      <c r="C54" s="10">
        <f t="shared" si="2"/>
        <v>41559</v>
      </c>
      <c r="D54" s="11"/>
      <c r="E54" s="11"/>
      <c r="F54" s="11">
        <f t="shared" si="3"/>
        <v>0</v>
      </c>
      <c r="G54" s="11">
        <f t="shared" si="4"/>
        <v>0</v>
      </c>
      <c r="H54" s="17"/>
      <c r="I54" s="2"/>
    </row>
    <row r="55" spans="1:9" x14ac:dyDescent="0.25">
      <c r="A55" s="2"/>
      <c r="B55" s="21" t="s">
        <v>6</v>
      </c>
      <c r="C55" s="47">
        <f t="shared" si="2"/>
        <v>41560</v>
      </c>
      <c r="D55" s="14"/>
      <c r="E55" s="14"/>
      <c r="F55" s="14">
        <f t="shared" si="3"/>
        <v>0</v>
      </c>
      <c r="G55" s="14">
        <f t="shared" si="4"/>
        <v>0</v>
      </c>
      <c r="H55" s="17"/>
      <c r="I55" s="2"/>
    </row>
    <row r="56" spans="1:9" ht="15.75" thickBot="1" x14ac:dyDescent="0.3">
      <c r="A56" s="27"/>
      <c r="B56" s="35" t="s">
        <v>7</v>
      </c>
      <c r="C56" s="36">
        <f t="shared" si="2"/>
        <v>41561</v>
      </c>
      <c r="D56" s="31"/>
      <c r="E56" s="31"/>
      <c r="F56" s="31">
        <f t="shared" si="3"/>
        <v>0</v>
      </c>
      <c r="G56" s="31">
        <f t="shared" si="4"/>
        <v>0</v>
      </c>
      <c r="H56" s="32">
        <f>SUM(G50:G56)</f>
        <v>0</v>
      </c>
      <c r="I56" s="27"/>
    </row>
    <row r="57" spans="1:9" x14ac:dyDescent="0.25">
      <c r="A57" s="2">
        <v>42</v>
      </c>
      <c r="B57" s="33" t="s">
        <v>8</v>
      </c>
      <c r="C57" s="49">
        <f t="shared" si="2"/>
        <v>41562</v>
      </c>
      <c r="D57" s="23"/>
      <c r="E57" s="23"/>
      <c r="F57" s="23">
        <f t="shared" si="3"/>
        <v>0</v>
      </c>
      <c r="G57" s="23">
        <f t="shared" si="4"/>
        <v>0</v>
      </c>
      <c r="H57" s="17"/>
      <c r="I57" s="2"/>
    </row>
    <row r="58" spans="1:9" x14ac:dyDescent="0.25">
      <c r="A58" s="2"/>
      <c r="B58" s="22" t="s">
        <v>9</v>
      </c>
      <c r="C58" s="10">
        <f t="shared" si="2"/>
        <v>41563</v>
      </c>
      <c r="D58" s="11"/>
      <c r="E58" s="11"/>
      <c r="F58" s="11">
        <f t="shared" si="3"/>
        <v>0</v>
      </c>
      <c r="G58" s="11">
        <f t="shared" si="4"/>
        <v>0</v>
      </c>
      <c r="H58" s="17"/>
      <c r="I58" s="2"/>
    </row>
    <row r="59" spans="1:9" x14ac:dyDescent="0.25">
      <c r="A59" s="2"/>
      <c r="B59" s="21" t="s">
        <v>10</v>
      </c>
      <c r="C59" s="47">
        <f t="shared" si="2"/>
        <v>41564</v>
      </c>
      <c r="D59" s="14"/>
      <c r="E59" s="14"/>
      <c r="F59" s="14">
        <f t="shared" si="3"/>
        <v>0</v>
      </c>
      <c r="G59" s="14">
        <f t="shared" si="4"/>
        <v>0</v>
      </c>
      <c r="H59" s="17"/>
      <c r="I59" s="2"/>
    </row>
    <row r="60" spans="1:9" x14ac:dyDescent="0.25">
      <c r="A60" s="2"/>
      <c r="B60" s="22" t="s">
        <v>4</v>
      </c>
      <c r="C60" s="10">
        <f t="shared" si="2"/>
        <v>41565</v>
      </c>
      <c r="D60" s="11"/>
      <c r="E60" s="11"/>
      <c r="F60" s="11">
        <f t="shared" si="3"/>
        <v>0</v>
      </c>
      <c r="G60" s="11">
        <f t="shared" si="4"/>
        <v>0</v>
      </c>
      <c r="H60" s="17"/>
      <c r="I60" s="2"/>
    </row>
    <row r="61" spans="1:9" x14ac:dyDescent="0.25">
      <c r="A61" s="2"/>
      <c r="B61" s="21" t="s">
        <v>5</v>
      </c>
      <c r="C61" s="47">
        <f t="shared" si="2"/>
        <v>41566</v>
      </c>
      <c r="D61" s="14"/>
      <c r="E61" s="14"/>
      <c r="F61" s="14">
        <f t="shared" si="3"/>
        <v>0</v>
      </c>
      <c r="G61" s="14">
        <f t="shared" si="4"/>
        <v>0</v>
      </c>
      <c r="H61" s="17"/>
      <c r="I61" s="2"/>
    </row>
    <row r="62" spans="1:9" x14ac:dyDescent="0.25">
      <c r="A62" s="2"/>
      <c r="B62" s="22" t="s">
        <v>6</v>
      </c>
      <c r="C62" s="10">
        <f t="shared" si="2"/>
        <v>41567</v>
      </c>
      <c r="D62" s="11"/>
      <c r="E62" s="11"/>
      <c r="F62" s="11">
        <f t="shared" si="3"/>
        <v>0</v>
      </c>
      <c r="G62" s="11">
        <f t="shared" si="4"/>
        <v>0</v>
      </c>
      <c r="H62" s="17"/>
      <c r="I62" s="2"/>
    </row>
    <row r="63" spans="1:9" ht="15.75" thickBot="1" x14ac:dyDescent="0.3">
      <c r="A63" s="27"/>
      <c r="B63" s="28" t="s">
        <v>7</v>
      </c>
      <c r="C63" s="48">
        <f t="shared" si="2"/>
        <v>41568</v>
      </c>
      <c r="D63" s="30"/>
      <c r="E63" s="30"/>
      <c r="F63" s="30">
        <f t="shared" si="3"/>
        <v>0</v>
      </c>
      <c r="G63" s="30">
        <f t="shared" si="4"/>
        <v>0</v>
      </c>
      <c r="H63" s="32">
        <f>SUM(G57:G63)</f>
        <v>0</v>
      </c>
      <c r="I63" s="27"/>
    </row>
    <row r="64" spans="1:9" x14ac:dyDescent="0.25">
      <c r="A64" s="2">
        <v>43</v>
      </c>
      <c r="B64" s="25" t="s">
        <v>8</v>
      </c>
      <c r="C64" s="26">
        <f t="shared" si="2"/>
        <v>41569</v>
      </c>
      <c r="D64" s="20"/>
      <c r="E64" s="20"/>
      <c r="F64" s="20">
        <f t="shared" si="3"/>
        <v>0</v>
      </c>
      <c r="G64" s="20">
        <f t="shared" si="4"/>
        <v>0</v>
      </c>
      <c r="H64" s="17"/>
      <c r="I64" s="2"/>
    </row>
    <row r="65" spans="1:9" x14ac:dyDescent="0.25">
      <c r="A65" s="2"/>
      <c r="B65" s="21" t="s">
        <v>9</v>
      </c>
      <c r="C65" s="47">
        <f t="shared" si="2"/>
        <v>41570</v>
      </c>
      <c r="D65" s="14"/>
      <c r="E65" s="14"/>
      <c r="F65" s="14">
        <f t="shared" si="3"/>
        <v>0</v>
      </c>
      <c r="G65" s="14">
        <f t="shared" si="4"/>
        <v>0</v>
      </c>
      <c r="H65" s="17"/>
      <c r="I65" s="2"/>
    </row>
    <row r="66" spans="1:9" x14ac:dyDescent="0.25">
      <c r="A66" s="2"/>
      <c r="B66" s="22" t="s">
        <v>10</v>
      </c>
      <c r="C66" s="10">
        <f t="shared" si="2"/>
        <v>41571</v>
      </c>
      <c r="D66" s="11"/>
      <c r="E66" s="11"/>
      <c r="F66" s="11">
        <f t="shared" si="3"/>
        <v>0</v>
      </c>
      <c r="G66" s="11">
        <f t="shared" si="4"/>
        <v>0</v>
      </c>
      <c r="H66" s="17"/>
      <c r="I66" s="2"/>
    </row>
    <row r="67" spans="1:9" x14ac:dyDescent="0.25">
      <c r="A67" s="2"/>
      <c r="B67" s="21" t="s">
        <v>4</v>
      </c>
      <c r="C67" s="47">
        <f t="shared" si="2"/>
        <v>41572</v>
      </c>
      <c r="D67" s="14"/>
      <c r="E67" s="14"/>
      <c r="F67" s="14">
        <f t="shared" si="3"/>
        <v>0</v>
      </c>
      <c r="G67" s="14">
        <f t="shared" si="4"/>
        <v>0</v>
      </c>
      <c r="H67" s="17"/>
      <c r="I67" s="2"/>
    </row>
    <row r="68" spans="1:9" x14ac:dyDescent="0.25">
      <c r="A68" s="2"/>
      <c r="B68" s="22" t="s">
        <v>5</v>
      </c>
      <c r="C68" s="10">
        <f t="shared" si="2"/>
        <v>41573</v>
      </c>
      <c r="D68" s="11"/>
      <c r="E68" s="11"/>
      <c r="F68" s="11">
        <f t="shared" ref="F68:F99" si="5">IF(D68=$F$1,$F$1,IF(E68-D68&gt;$C$1,$D$1,$E$1))</f>
        <v>0</v>
      </c>
      <c r="G68" s="11">
        <f t="shared" ref="G68:G99" si="6">E68-D68-F68</f>
        <v>0</v>
      </c>
      <c r="H68" s="17"/>
      <c r="I68" s="2"/>
    </row>
    <row r="69" spans="1:9" x14ac:dyDescent="0.25">
      <c r="A69" s="2"/>
      <c r="B69" s="21" t="s">
        <v>6</v>
      </c>
      <c r="C69" s="47">
        <f t="shared" si="2"/>
        <v>41574</v>
      </c>
      <c r="D69" s="14"/>
      <c r="E69" s="14"/>
      <c r="F69" s="14">
        <f t="shared" si="5"/>
        <v>0</v>
      </c>
      <c r="G69" s="14">
        <f t="shared" si="6"/>
        <v>0</v>
      </c>
      <c r="H69" s="17"/>
      <c r="I69" s="2"/>
    </row>
    <row r="70" spans="1:9" ht="15.75" thickBot="1" x14ac:dyDescent="0.3">
      <c r="A70" s="27"/>
      <c r="B70" s="35" t="s">
        <v>7</v>
      </c>
      <c r="C70" s="36">
        <f t="shared" si="2"/>
        <v>41575</v>
      </c>
      <c r="D70" s="31"/>
      <c r="E70" s="31"/>
      <c r="F70" s="31">
        <f t="shared" si="5"/>
        <v>0</v>
      </c>
      <c r="G70" s="31">
        <f t="shared" si="6"/>
        <v>0</v>
      </c>
      <c r="H70" s="32">
        <f>SUM(G64:G70)</f>
        <v>0</v>
      </c>
      <c r="I70" s="27"/>
    </row>
    <row r="71" spans="1:9" x14ac:dyDescent="0.25">
      <c r="A71" s="2">
        <v>44</v>
      </c>
      <c r="B71" s="33" t="s">
        <v>8</v>
      </c>
      <c r="C71" s="49">
        <f t="shared" ref="C71:C133" si="7">C70+1</f>
        <v>41576</v>
      </c>
      <c r="D71" s="23"/>
      <c r="E71" s="23"/>
      <c r="F71" s="23">
        <f t="shared" si="5"/>
        <v>0</v>
      </c>
      <c r="G71" s="23">
        <f t="shared" si="6"/>
        <v>0</v>
      </c>
      <c r="H71" s="17"/>
      <c r="I71" s="2"/>
    </row>
    <row r="72" spans="1:9" x14ac:dyDescent="0.25">
      <c r="A72" s="2"/>
      <c r="B72" s="22" t="s">
        <v>9</v>
      </c>
      <c r="C72" s="10">
        <f t="shared" si="7"/>
        <v>41577</v>
      </c>
      <c r="D72" s="11"/>
      <c r="E72" s="11"/>
      <c r="F72" s="11">
        <f t="shared" si="5"/>
        <v>0</v>
      </c>
      <c r="G72" s="11">
        <f t="shared" si="6"/>
        <v>0</v>
      </c>
      <c r="H72" s="17"/>
      <c r="I72" s="2"/>
    </row>
    <row r="73" spans="1:9" x14ac:dyDescent="0.25">
      <c r="A73" s="2"/>
      <c r="B73" s="21" t="s">
        <v>10</v>
      </c>
      <c r="C73" s="47">
        <f t="shared" si="7"/>
        <v>41578</v>
      </c>
      <c r="D73" s="14"/>
      <c r="E73" s="14"/>
      <c r="F73" s="14">
        <f t="shared" si="5"/>
        <v>0</v>
      </c>
      <c r="G73" s="14">
        <f t="shared" si="6"/>
        <v>0</v>
      </c>
      <c r="H73" s="17"/>
      <c r="I73" s="2"/>
    </row>
    <row r="74" spans="1:9" x14ac:dyDescent="0.25">
      <c r="A74" s="2"/>
      <c r="B74" s="22" t="s">
        <v>4</v>
      </c>
      <c r="C74" s="10">
        <f t="shared" si="7"/>
        <v>41579</v>
      </c>
      <c r="D74" s="11"/>
      <c r="E74" s="11"/>
      <c r="F74" s="11">
        <f t="shared" si="5"/>
        <v>0</v>
      </c>
      <c r="G74" s="11">
        <f t="shared" si="6"/>
        <v>0</v>
      </c>
      <c r="H74" s="17"/>
      <c r="I74" s="2"/>
    </row>
    <row r="75" spans="1:9" x14ac:dyDescent="0.25">
      <c r="A75" s="2"/>
      <c r="B75" s="21" t="s">
        <v>5</v>
      </c>
      <c r="C75" s="47">
        <f t="shared" si="7"/>
        <v>41580</v>
      </c>
      <c r="D75" s="14"/>
      <c r="E75" s="14"/>
      <c r="F75" s="14">
        <f t="shared" si="5"/>
        <v>0</v>
      </c>
      <c r="G75" s="14">
        <f t="shared" si="6"/>
        <v>0</v>
      </c>
      <c r="H75" s="17"/>
      <c r="I75" s="2"/>
    </row>
    <row r="76" spans="1:9" x14ac:dyDescent="0.25">
      <c r="A76" s="2"/>
      <c r="B76" s="22" t="s">
        <v>6</v>
      </c>
      <c r="C76" s="10">
        <f t="shared" si="7"/>
        <v>41581</v>
      </c>
      <c r="D76" s="11"/>
      <c r="E76" s="11"/>
      <c r="F76" s="11">
        <f t="shared" si="5"/>
        <v>0</v>
      </c>
      <c r="G76" s="11">
        <f t="shared" si="6"/>
        <v>0</v>
      </c>
      <c r="H76" s="17"/>
      <c r="I76" s="2"/>
    </row>
    <row r="77" spans="1:9" ht="15.75" thickBot="1" x14ac:dyDescent="0.3">
      <c r="A77" s="27"/>
      <c r="B77" s="28" t="s">
        <v>7</v>
      </c>
      <c r="C77" s="48">
        <f t="shared" si="7"/>
        <v>41582</v>
      </c>
      <c r="D77" s="30"/>
      <c r="E77" s="30"/>
      <c r="F77" s="30">
        <f t="shared" si="5"/>
        <v>0</v>
      </c>
      <c r="G77" s="30">
        <f t="shared" si="6"/>
        <v>0</v>
      </c>
      <c r="H77" s="32">
        <f>SUM(G71:G77)</f>
        <v>0</v>
      </c>
      <c r="I77" s="27"/>
    </row>
    <row r="78" spans="1:9" x14ac:dyDescent="0.25">
      <c r="A78" s="2">
        <v>45</v>
      </c>
      <c r="B78" s="25" t="s">
        <v>8</v>
      </c>
      <c r="C78" s="26">
        <f t="shared" si="7"/>
        <v>41583</v>
      </c>
      <c r="D78" s="20"/>
      <c r="E78" s="20"/>
      <c r="F78" s="20">
        <f t="shared" si="5"/>
        <v>0</v>
      </c>
      <c r="G78" s="20">
        <f t="shared" si="6"/>
        <v>0</v>
      </c>
      <c r="H78" s="17"/>
      <c r="I78" s="2"/>
    </row>
    <row r="79" spans="1:9" x14ac:dyDescent="0.25">
      <c r="A79" s="2"/>
      <c r="B79" s="21" t="s">
        <v>9</v>
      </c>
      <c r="C79" s="47">
        <f t="shared" si="7"/>
        <v>41584</v>
      </c>
      <c r="D79" s="14"/>
      <c r="E79" s="14"/>
      <c r="F79" s="14">
        <f t="shared" si="5"/>
        <v>0</v>
      </c>
      <c r="G79" s="14">
        <f t="shared" si="6"/>
        <v>0</v>
      </c>
      <c r="H79" s="17"/>
      <c r="I79" s="2"/>
    </row>
    <row r="80" spans="1:9" x14ac:dyDescent="0.25">
      <c r="A80" s="2"/>
      <c r="B80" s="22" t="s">
        <v>10</v>
      </c>
      <c r="C80" s="10">
        <f t="shared" si="7"/>
        <v>41585</v>
      </c>
      <c r="D80" s="11"/>
      <c r="E80" s="11"/>
      <c r="F80" s="11">
        <f t="shared" si="5"/>
        <v>0</v>
      </c>
      <c r="G80" s="11">
        <f t="shared" si="6"/>
        <v>0</v>
      </c>
      <c r="H80" s="17"/>
      <c r="I80" s="2"/>
    </row>
    <row r="81" spans="1:9" x14ac:dyDescent="0.25">
      <c r="A81" s="2"/>
      <c r="B81" s="21" t="s">
        <v>4</v>
      </c>
      <c r="C81" s="47">
        <f t="shared" si="7"/>
        <v>41586</v>
      </c>
      <c r="D81" s="14"/>
      <c r="E81" s="14"/>
      <c r="F81" s="14">
        <f t="shared" si="5"/>
        <v>0</v>
      </c>
      <c r="G81" s="14">
        <f t="shared" si="6"/>
        <v>0</v>
      </c>
      <c r="H81" s="17"/>
      <c r="I81" s="2"/>
    </row>
    <row r="82" spans="1:9" x14ac:dyDescent="0.25">
      <c r="A82" s="2"/>
      <c r="B82" s="22" t="s">
        <v>5</v>
      </c>
      <c r="C82" s="10">
        <f t="shared" si="7"/>
        <v>41587</v>
      </c>
      <c r="D82" s="11"/>
      <c r="E82" s="11"/>
      <c r="F82" s="11">
        <f t="shared" si="5"/>
        <v>0</v>
      </c>
      <c r="G82" s="11">
        <f t="shared" si="6"/>
        <v>0</v>
      </c>
      <c r="H82" s="17"/>
      <c r="I82" s="2"/>
    </row>
    <row r="83" spans="1:9" x14ac:dyDescent="0.25">
      <c r="A83" s="2"/>
      <c r="B83" s="21" t="s">
        <v>6</v>
      </c>
      <c r="C83" s="47">
        <f t="shared" si="7"/>
        <v>41588</v>
      </c>
      <c r="D83" s="14"/>
      <c r="E83" s="14"/>
      <c r="F83" s="14">
        <f t="shared" si="5"/>
        <v>0</v>
      </c>
      <c r="G83" s="14">
        <f t="shared" si="6"/>
        <v>0</v>
      </c>
      <c r="H83" s="17"/>
      <c r="I83" s="2"/>
    </row>
    <row r="84" spans="1:9" ht="15.75" thickBot="1" x14ac:dyDescent="0.3">
      <c r="A84" s="27"/>
      <c r="B84" s="35" t="s">
        <v>7</v>
      </c>
      <c r="C84" s="36">
        <f t="shared" si="7"/>
        <v>41589</v>
      </c>
      <c r="D84" s="31"/>
      <c r="E84" s="31"/>
      <c r="F84" s="31">
        <f t="shared" si="5"/>
        <v>0</v>
      </c>
      <c r="G84" s="31">
        <f t="shared" si="6"/>
        <v>0</v>
      </c>
      <c r="H84" s="32">
        <f>SUM(G78:G84)</f>
        <v>0</v>
      </c>
      <c r="I84" s="27"/>
    </row>
    <row r="85" spans="1:9" x14ac:dyDescent="0.25">
      <c r="A85" s="2">
        <v>46</v>
      </c>
      <c r="B85" s="33" t="s">
        <v>8</v>
      </c>
      <c r="C85" s="49">
        <f t="shared" si="7"/>
        <v>41590</v>
      </c>
      <c r="D85" s="23"/>
      <c r="E85" s="23"/>
      <c r="F85" s="23">
        <f t="shared" si="5"/>
        <v>0</v>
      </c>
      <c r="G85" s="23">
        <f t="shared" si="6"/>
        <v>0</v>
      </c>
      <c r="H85" s="17"/>
      <c r="I85" s="2"/>
    </row>
    <row r="86" spans="1:9" x14ac:dyDescent="0.25">
      <c r="A86" s="2"/>
      <c r="B86" s="22" t="s">
        <v>9</v>
      </c>
      <c r="C86" s="10">
        <f t="shared" si="7"/>
        <v>41591</v>
      </c>
      <c r="D86" s="11"/>
      <c r="E86" s="11"/>
      <c r="F86" s="11">
        <f t="shared" si="5"/>
        <v>0</v>
      </c>
      <c r="G86" s="11">
        <f t="shared" si="6"/>
        <v>0</v>
      </c>
      <c r="H86" s="17"/>
      <c r="I86" s="2"/>
    </row>
    <row r="87" spans="1:9" x14ac:dyDescent="0.25">
      <c r="A87" s="2"/>
      <c r="B87" s="21" t="s">
        <v>10</v>
      </c>
      <c r="C87" s="47">
        <f t="shared" si="7"/>
        <v>41592</v>
      </c>
      <c r="D87" s="14"/>
      <c r="E87" s="14"/>
      <c r="F87" s="14">
        <f t="shared" si="5"/>
        <v>0</v>
      </c>
      <c r="G87" s="14">
        <f t="shared" si="6"/>
        <v>0</v>
      </c>
      <c r="H87" s="17"/>
      <c r="I87" s="2"/>
    </row>
    <row r="88" spans="1:9" x14ac:dyDescent="0.25">
      <c r="A88" s="2"/>
      <c r="B88" s="22" t="s">
        <v>4</v>
      </c>
      <c r="C88" s="10">
        <f t="shared" si="7"/>
        <v>41593</v>
      </c>
      <c r="D88" s="11"/>
      <c r="E88" s="11"/>
      <c r="F88" s="11">
        <f t="shared" si="5"/>
        <v>0</v>
      </c>
      <c r="G88" s="11">
        <f t="shared" si="6"/>
        <v>0</v>
      </c>
      <c r="H88" s="17"/>
      <c r="I88" s="2"/>
    </row>
    <row r="89" spans="1:9" x14ac:dyDescent="0.25">
      <c r="A89" s="2"/>
      <c r="B89" s="21" t="s">
        <v>5</v>
      </c>
      <c r="C89" s="47">
        <f t="shared" si="7"/>
        <v>41594</v>
      </c>
      <c r="D89" s="14"/>
      <c r="E89" s="14"/>
      <c r="F89" s="14">
        <f t="shared" si="5"/>
        <v>0</v>
      </c>
      <c r="G89" s="14">
        <f t="shared" si="6"/>
        <v>0</v>
      </c>
      <c r="H89" s="17"/>
      <c r="I89" s="2"/>
    </row>
    <row r="90" spans="1:9" x14ac:dyDescent="0.25">
      <c r="A90" s="2"/>
      <c r="B90" s="22" t="s">
        <v>6</v>
      </c>
      <c r="C90" s="10">
        <f t="shared" si="7"/>
        <v>41595</v>
      </c>
      <c r="D90" s="11"/>
      <c r="E90" s="11"/>
      <c r="F90" s="11">
        <f t="shared" si="5"/>
        <v>0</v>
      </c>
      <c r="G90" s="11">
        <f t="shared" si="6"/>
        <v>0</v>
      </c>
      <c r="H90" s="17"/>
      <c r="I90" s="2"/>
    </row>
    <row r="91" spans="1:9" ht="15.75" thickBot="1" x14ac:dyDescent="0.3">
      <c r="A91" s="27"/>
      <c r="B91" s="28" t="s">
        <v>7</v>
      </c>
      <c r="C91" s="48">
        <f t="shared" si="7"/>
        <v>41596</v>
      </c>
      <c r="D91" s="30"/>
      <c r="E91" s="30"/>
      <c r="F91" s="30">
        <f t="shared" si="5"/>
        <v>0</v>
      </c>
      <c r="G91" s="30">
        <f t="shared" si="6"/>
        <v>0</v>
      </c>
      <c r="H91" s="32">
        <f>SUM(G85:G91)</f>
        <v>0</v>
      </c>
      <c r="I91" s="27"/>
    </row>
    <row r="92" spans="1:9" x14ac:dyDescent="0.25">
      <c r="A92" s="2">
        <v>47</v>
      </c>
      <c r="B92" s="25" t="s">
        <v>8</v>
      </c>
      <c r="C92" s="26">
        <f t="shared" si="7"/>
        <v>41597</v>
      </c>
      <c r="D92" s="20"/>
      <c r="E92" s="20"/>
      <c r="F92" s="20">
        <f t="shared" si="5"/>
        <v>0</v>
      </c>
      <c r="G92" s="20">
        <f t="shared" si="6"/>
        <v>0</v>
      </c>
      <c r="H92" s="17"/>
      <c r="I92" s="2"/>
    </row>
    <row r="93" spans="1:9" x14ac:dyDescent="0.25">
      <c r="A93" s="2"/>
      <c r="B93" s="21" t="s">
        <v>9</v>
      </c>
      <c r="C93" s="47">
        <f t="shared" si="7"/>
        <v>41598</v>
      </c>
      <c r="D93" s="14"/>
      <c r="E93" s="14"/>
      <c r="F93" s="14">
        <f t="shared" si="5"/>
        <v>0</v>
      </c>
      <c r="G93" s="14">
        <f t="shared" si="6"/>
        <v>0</v>
      </c>
      <c r="H93" s="17"/>
      <c r="I93" s="2"/>
    </row>
    <row r="94" spans="1:9" x14ac:dyDescent="0.25">
      <c r="A94" s="2"/>
      <c r="B94" s="22" t="s">
        <v>10</v>
      </c>
      <c r="C94" s="10">
        <f t="shared" si="7"/>
        <v>41599</v>
      </c>
      <c r="D94" s="11"/>
      <c r="E94" s="11"/>
      <c r="F94" s="11">
        <f t="shared" si="5"/>
        <v>0</v>
      </c>
      <c r="G94" s="11">
        <f t="shared" si="6"/>
        <v>0</v>
      </c>
      <c r="H94" s="17"/>
      <c r="I94" s="2"/>
    </row>
    <row r="95" spans="1:9" x14ac:dyDescent="0.25">
      <c r="A95" s="2"/>
      <c r="B95" s="21" t="s">
        <v>4</v>
      </c>
      <c r="C95" s="47">
        <f t="shared" si="7"/>
        <v>41600</v>
      </c>
      <c r="D95" s="14"/>
      <c r="E95" s="14"/>
      <c r="F95" s="14">
        <f t="shared" si="5"/>
        <v>0</v>
      </c>
      <c r="G95" s="14">
        <f t="shared" si="6"/>
        <v>0</v>
      </c>
      <c r="H95" s="17"/>
      <c r="I95" s="2"/>
    </row>
    <row r="96" spans="1:9" x14ac:dyDescent="0.25">
      <c r="A96" s="2"/>
      <c r="B96" s="22" t="s">
        <v>5</v>
      </c>
      <c r="C96" s="10">
        <f t="shared" si="7"/>
        <v>41601</v>
      </c>
      <c r="D96" s="11"/>
      <c r="E96" s="11"/>
      <c r="F96" s="11">
        <f t="shared" si="5"/>
        <v>0</v>
      </c>
      <c r="G96" s="11">
        <f t="shared" si="6"/>
        <v>0</v>
      </c>
      <c r="H96" s="17"/>
      <c r="I96" s="2"/>
    </row>
    <row r="97" spans="1:9" x14ac:dyDescent="0.25">
      <c r="A97" s="2"/>
      <c r="B97" s="21" t="s">
        <v>6</v>
      </c>
      <c r="C97" s="47">
        <f t="shared" si="7"/>
        <v>41602</v>
      </c>
      <c r="D97" s="14"/>
      <c r="E97" s="14"/>
      <c r="F97" s="14">
        <f t="shared" si="5"/>
        <v>0</v>
      </c>
      <c r="G97" s="14">
        <f t="shared" si="6"/>
        <v>0</v>
      </c>
      <c r="H97" s="17"/>
      <c r="I97" s="2"/>
    </row>
    <row r="98" spans="1:9" ht="15.75" thickBot="1" x14ac:dyDescent="0.3">
      <c r="A98" s="27"/>
      <c r="B98" s="35" t="s">
        <v>7</v>
      </c>
      <c r="C98" s="36">
        <f t="shared" si="7"/>
        <v>41603</v>
      </c>
      <c r="D98" s="31"/>
      <c r="E98" s="31"/>
      <c r="F98" s="31">
        <f t="shared" si="5"/>
        <v>0</v>
      </c>
      <c r="G98" s="31">
        <f t="shared" si="6"/>
        <v>0</v>
      </c>
      <c r="H98" s="32">
        <f>SUM(G92:G98)</f>
        <v>0</v>
      </c>
      <c r="I98" s="27"/>
    </row>
    <row r="99" spans="1:9" x14ac:dyDescent="0.25">
      <c r="A99" s="2">
        <v>48</v>
      </c>
      <c r="B99" s="33" t="s">
        <v>8</v>
      </c>
      <c r="C99" s="49">
        <f t="shared" si="7"/>
        <v>41604</v>
      </c>
      <c r="D99" s="23"/>
      <c r="E99" s="23"/>
      <c r="F99" s="23">
        <f t="shared" si="5"/>
        <v>0</v>
      </c>
      <c r="G99" s="23">
        <f t="shared" si="6"/>
        <v>0</v>
      </c>
      <c r="H99" s="17"/>
      <c r="I99" s="2"/>
    </row>
    <row r="100" spans="1:9" x14ac:dyDescent="0.25">
      <c r="A100" s="2"/>
      <c r="B100" s="22" t="s">
        <v>9</v>
      </c>
      <c r="C100" s="10">
        <f t="shared" si="7"/>
        <v>41605</v>
      </c>
      <c r="D100" s="11"/>
      <c r="E100" s="11"/>
      <c r="F100" s="11">
        <f t="shared" ref="F100:F131" si="8">IF(D100=$F$1,$F$1,IF(E100-D100&gt;$C$1,$D$1,$E$1))</f>
        <v>0</v>
      </c>
      <c r="G100" s="11">
        <f t="shared" ref="G100:G131" si="9">E100-D100-F100</f>
        <v>0</v>
      </c>
      <c r="H100" s="17"/>
      <c r="I100" s="2"/>
    </row>
    <row r="101" spans="1:9" x14ac:dyDescent="0.25">
      <c r="A101" s="2"/>
      <c r="B101" s="21" t="s">
        <v>10</v>
      </c>
      <c r="C101" s="47">
        <f t="shared" si="7"/>
        <v>41606</v>
      </c>
      <c r="D101" s="14"/>
      <c r="E101" s="14"/>
      <c r="F101" s="14">
        <f t="shared" si="8"/>
        <v>0</v>
      </c>
      <c r="G101" s="14">
        <f t="shared" si="9"/>
        <v>0</v>
      </c>
      <c r="H101" s="17"/>
      <c r="I101" s="2"/>
    </row>
    <row r="102" spans="1:9" x14ac:dyDescent="0.25">
      <c r="A102" s="2"/>
      <c r="B102" s="22" t="s">
        <v>4</v>
      </c>
      <c r="C102" s="10">
        <f t="shared" si="7"/>
        <v>41607</v>
      </c>
      <c r="D102" s="11"/>
      <c r="E102" s="11"/>
      <c r="F102" s="11">
        <f t="shared" si="8"/>
        <v>0</v>
      </c>
      <c r="G102" s="11">
        <f t="shared" si="9"/>
        <v>0</v>
      </c>
      <c r="H102" s="17"/>
      <c r="I102" s="2"/>
    </row>
    <row r="103" spans="1:9" x14ac:dyDescent="0.25">
      <c r="A103" s="2"/>
      <c r="B103" s="21" t="s">
        <v>5</v>
      </c>
      <c r="C103" s="47">
        <f t="shared" si="7"/>
        <v>41608</v>
      </c>
      <c r="D103" s="14"/>
      <c r="E103" s="14"/>
      <c r="F103" s="14">
        <f t="shared" si="8"/>
        <v>0</v>
      </c>
      <c r="G103" s="14">
        <f t="shared" si="9"/>
        <v>0</v>
      </c>
      <c r="H103" s="17"/>
      <c r="I103" s="2"/>
    </row>
    <row r="104" spans="1:9" x14ac:dyDescent="0.25">
      <c r="A104" s="2"/>
      <c r="B104" s="22" t="s">
        <v>6</v>
      </c>
      <c r="C104" s="10">
        <f t="shared" si="7"/>
        <v>41609</v>
      </c>
      <c r="D104" s="11"/>
      <c r="E104" s="11"/>
      <c r="F104" s="11">
        <f t="shared" si="8"/>
        <v>0</v>
      </c>
      <c r="G104" s="11">
        <f t="shared" si="9"/>
        <v>0</v>
      </c>
      <c r="H104" s="17"/>
      <c r="I104" s="2"/>
    </row>
    <row r="105" spans="1:9" ht="15.75" thickBot="1" x14ac:dyDescent="0.3">
      <c r="A105" s="27"/>
      <c r="B105" s="28" t="s">
        <v>7</v>
      </c>
      <c r="C105" s="48">
        <f t="shared" si="7"/>
        <v>41610</v>
      </c>
      <c r="D105" s="30"/>
      <c r="E105" s="30"/>
      <c r="F105" s="30">
        <f t="shared" si="8"/>
        <v>0</v>
      </c>
      <c r="G105" s="30">
        <f t="shared" si="9"/>
        <v>0</v>
      </c>
      <c r="H105" s="32">
        <f>SUM(G99:G105)</f>
        <v>0</v>
      </c>
      <c r="I105" s="27"/>
    </row>
    <row r="106" spans="1:9" x14ac:dyDescent="0.25">
      <c r="A106" s="2">
        <v>49</v>
      </c>
      <c r="B106" s="25" t="s">
        <v>8</v>
      </c>
      <c r="C106" s="26">
        <f t="shared" si="7"/>
        <v>41611</v>
      </c>
      <c r="D106" s="20"/>
      <c r="E106" s="20"/>
      <c r="F106" s="20">
        <f t="shared" si="8"/>
        <v>0</v>
      </c>
      <c r="G106" s="20">
        <f t="shared" si="9"/>
        <v>0</v>
      </c>
      <c r="H106" s="17"/>
      <c r="I106" s="2"/>
    </row>
    <row r="107" spans="1:9" x14ac:dyDescent="0.25">
      <c r="A107" s="2"/>
      <c r="B107" s="21" t="s">
        <v>9</v>
      </c>
      <c r="C107" s="47">
        <f t="shared" si="7"/>
        <v>41612</v>
      </c>
      <c r="D107" s="14"/>
      <c r="E107" s="14"/>
      <c r="F107" s="14">
        <f t="shared" si="8"/>
        <v>0</v>
      </c>
      <c r="G107" s="14">
        <f t="shared" si="9"/>
        <v>0</v>
      </c>
      <c r="H107" s="17"/>
      <c r="I107" s="2"/>
    </row>
    <row r="108" spans="1:9" x14ac:dyDescent="0.25">
      <c r="A108" s="2"/>
      <c r="B108" s="22" t="s">
        <v>10</v>
      </c>
      <c r="C108" s="10">
        <f t="shared" si="7"/>
        <v>41613</v>
      </c>
      <c r="D108" s="11"/>
      <c r="E108" s="11"/>
      <c r="F108" s="11">
        <f t="shared" si="8"/>
        <v>0</v>
      </c>
      <c r="G108" s="11">
        <f t="shared" si="9"/>
        <v>0</v>
      </c>
      <c r="H108" s="17"/>
      <c r="I108" s="2"/>
    </row>
    <row r="109" spans="1:9" x14ac:dyDescent="0.25">
      <c r="A109" s="2"/>
      <c r="B109" s="21" t="s">
        <v>4</v>
      </c>
      <c r="C109" s="47">
        <f t="shared" si="7"/>
        <v>41614</v>
      </c>
      <c r="D109" s="14"/>
      <c r="E109" s="14"/>
      <c r="F109" s="14">
        <f t="shared" si="8"/>
        <v>0</v>
      </c>
      <c r="G109" s="14">
        <f t="shared" si="9"/>
        <v>0</v>
      </c>
      <c r="H109" s="17"/>
      <c r="I109" s="2"/>
    </row>
    <row r="110" spans="1:9" x14ac:dyDescent="0.25">
      <c r="A110" s="2"/>
      <c r="B110" s="22" t="s">
        <v>5</v>
      </c>
      <c r="C110" s="10">
        <f t="shared" si="7"/>
        <v>41615</v>
      </c>
      <c r="D110" s="11"/>
      <c r="E110" s="11"/>
      <c r="F110" s="11">
        <f t="shared" si="8"/>
        <v>0</v>
      </c>
      <c r="G110" s="11">
        <f t="shared" si="9"/>
        <v>0</v>
      </c>
      <c r="H110" s="17"/>
      <c r="I110" s="2"/>
    </row>
    <row r="111" spans="1:9" x14ac:dyDescent="0.25">
      <c r="A111" s="2"/>
      <c r="B111" s="21" t="s">
        <v>6</v>
      </c>
      <c r="C111" s="47">
        <f t="shared" si="7"/>
        <v>41616</v>
      </c>
      <c r="D111" s="14"/>
      <c r="E111" s="14"/>
      <c r="F111" s="14">
        <f t="shared" si="8"/>
        <v>0</v>
      </c>
      <c r="G111" s="14">
        <f t="shared" si="9"/>
        <v>0</v>
      </c>
      <c r="H111" s="17"/>
      <c r="I111" s="2"/>
    </row>
    <row r="112" spans="1:9" ht="15.75" thickBot="1" x14ac:dyDescent="0.3">
      <c r="A112" s="27"/>
      <c r="B112" s="35" t="s">
        <v>7</v>
      </c>
      <c r="C112" s="36">
        <f t="shared" si="7"/>
        <v>41617</v>
      </c>
      <c r="D112" s="31"/>
      <c r="E112" s="31"/>
      <c r="F112" s="31">
        <f t="shared" si="8"/>
        <v>0</v>
      </c>
      <c r="G112" s="31">
        <f t="shared" si="9"/>
        <v>0</v>
      </c>
      <c r="H112" s="32">
        <f>SUM(G106:G112)</f>
        <v>0</v>
      </c>
      <c r="I112" s="27"/>
    </row>
    <row r="113" spans="1:9" x14ac:dyDescent="0.25">
      <c r="A113" s="2">
        <v>50</v>
      </c>
      <c r="B113" s="33" t="s">
        <v>8</v>
      </c>
      <c r="C113" s="49">
        <f t="shared" si="7"/>
        <v>41618</v>
      </c>
      <c r="D113" s="23"/>
      <c r="E113" s="23"/>
      <c r="F113" s="23">
        <f t="shared" si="8"/>
        <v>0</v>
      </c>
      <c r="G113" s="23">
        <f t="shared" si="9"/>
        <v>0</v>
      </c>
      <c r="H113" s="17"/>
      <c r="I113" s="2"/>
    </row>
    <row r="114" spans="1:9" x14ac:dyDescent="0.25">
      <c r="A114" s="2"/>
      <c r="B114" s="22" t="s">
        <v>9</v>
      </c>
      <c r="C114" s="10">
        <f t="shared" si="7"/>
        <v>41619</v>
      </c>
      <c r="D114" s="11"/>
      <c r="E114" s="11"/>
      <c r="F114" s="11">
        <f t="shared" si="8"/>
        <v>0</v>
      </c>
      <c r="G114" s="11">
        <f t="shared" si="9"/>
        <v>0</v>
      </c>
      <c r="H114" s="17"/>
      <c r="I114" s="2"/>
    </row>
    <row r="115" spans="1:9" x14ac:dyDescent="0.25">
      <c r="A115" s="2"/>
      <c r="B115" s="21" t="s">
        <v>10</v>
      </c>
      <c r="C115" s="47">
        <f t="shared" si="7"/>
        <v>41620</v>
      </c>
      <c r="D115" s="14"/>
      <c r="E115" s="14"/>
      <c r="F115" s="14">
        <f t="shared" si="8"/>
        <v>0</v>
      </c>
      <c r="G115" s="14">
        <f t="shared" si="9"/>
        <v>0</v>
      </c>
      <c r="H115" s="17"/>
      <c r="I115" s="2"/>
    </row>
    <row r="116" spans="1:9" x14ac:dyDescent="0.25">
      <c r="A116" s="2"/>
      <c r="B116" s="22" t="s">
        <v>4</v>
      </c>
      <c r="C116" s="10">
        <f t="shared" si="7"/>
        <v>41621</v>
      </c>
      <c r="D116" s="11"/>
      <c r="E116" s="11"/>
      <c r="F116" s="11">
        <f t="shared" si="8"/>
        <v>0</v>
      </c>
      <c r="G116" s="11">
        <f t="shared" si="9"/>
        <v>0</v>
      </c>
      <c r="H116" s="17"/>
      <c r="I116" s="2"/>
    </row>
    <row r="117" spans="1:9" x14ac:dyDescent="0.25">
      <c r="A117" s="2"/>
      <c r="B117" s="21" t="s">
        <v>5</v>
      </c>
      <c r="C117" s="47">
        <f t="shared" si="7"/>
        <v>41622</v>
      </c>
      <c r="D117" s="14"/>
      <c r="E117" s="14"/>
      <c r="F117" s="14">
        <f t="shared" si="8"/>
        <v>0</v>
      </c>
      <c r="G117" s="14">
        <f t="shared" si="9"/>
        <v>0</v>
      </c>
      <c r="H117" s="17"/>
      <c r="I117" s="2"/>
    </row>
    <row r="118" spans="1:9" x14ac:dyDescent="0.25">
      <c r="A118" s="2"/>
      <c r="B118" s="22" t="s">
        <v>6</v>
      </c>
      <c r="C118" s="10">
        <f t="shared" si="7"/>
        <v>41623</v>
      </c>
      <c r="D118" s="11"/>
      <c r="E118" s="11"/>
      <c r="F118" s="11">
        <f t="shared" si="8"/>
        <v>0</v>
      </c>
      <c r="G118" s="11">
        <f t="shared" si="9"/>
        <v>0</v>
      </c>
      <c r="H118" s="17"/>
      <c r="I118" s="2"/>
    </row>
    <row r="119" spans="1:9" ht="15.75" thickBot="1" x14ac:dyDescent="0.3">
      <c r="A119" s="27"/>
      <c r="B119" s="28" t="s">
        <v>7</v>
      </c>
      <c r="C119" s="48">
        <f t="shared" si="7"/>
        <v>41624</v>
      </c>
      <c r="D119" s="30"/>
      <c r="E119" s="30"/>
      <c r="F119" s="30">
        <f t="shared" si="8"/>
        <v>0</v>
      </c>
      <c r="G119" s="30">
        <f t="shared" si="9"/>
        <v>0</v>
      </c>
      <c r="H119" s="32">
        <f>SUM(G113:G119)</f>
        <v>0</v>
      </c>
      <c r="I119" s="27"/>
    </row>
    <row r="120" spans="1:9" x14ac:dyDescent="0.25">
      <c r="A120" s="2">
        <v>51</v>
      </c>
      <c r="B120" s="25" t="s">
        <v>8</v>
      </c>
      <c r="C120" s="26">
        <f t="shared" si="7"/>
        <v>41625</v>
      </c>
      <c r="D120" s="20"/>
      <c r="E120" s="20"/>
      <c r="F120" s="20">
        <f t="shared" si="8"/>
        <v>0</v>
      </c>
      <c r="G120" s="20">
        <f t="shared" si="9"/>
        <v>0</v>
      </c>
      <c r="H120" s="17"/>
      <c r="I120" s="2"/>
    </row>
    <row r="121" spans="1:9" x14ac:dyDescent="0.25">
      <c r="A121" s="2"/>
      <c r="B121" s="21" t="s">
        <v>9</v>
      </c>
      <c r="C121" s="47">
        <f t="shared" si="7"/>
        <v>41626</v>
      </c>
      <c r="D121" s="14"/>
      <c r="E121" s="14"/>
      <c r="F121" s="14">
        <f t="shared" si="8"/>
        <v>0</v>
      </c>
      <c r="G121" s="14">
        <f t="shared" si="9"/>
        <v>0</v>
      </c>
      <c r="H121" s="17"/>
      <c r="I121" s="2"/>
    </row>
    <row r="122" spans="1:9" x14ac:dyDescent="0.25">
      <c r="A122" s="2"/>
      <c r="B122" s="22" t="s">
        <v>10</v>
      </c>
      <c r="C122" s="10">
        <f t="shared" si="7"/>
        <v>41627</v>
      </c>
      <c r="D122" s="11"/>
      <c r="E122" s="11"/>
      <c r="F122" s="11">
        <f t="shared" si="8"/>
        <v>0</v>
      </c>
      <c r="G122" s="11">
        <f t="shared" si="9"/>
        <v>0</v>
      </c>
      <c r="H122" s="17"/>
      <c r="I122" s="2"/>
    </row>
    <row r="123" spans="1:9" x14ac:dyDescent="0.25">
      <c r="A123" s="2"/>
      <c r="B123" s="21" t="s">
        <v>4</v>
      </c>
      <c r="C123" s="47">
        <f t="shared" si="7"/>
        <v>41628</v>
      </c>
      <c r="D123" s="14"/>
      <c r="E123" s="14"/>
      <c r="F123" s="14">
        <f t="shared" si="8"/>
        <v>0</v>
      </c>
      <c r="G123" s="14">
        <f t="shared" si="9"/>
        <v>0</v>
      </c>
      <c r="H123" s="17"/>
      <c r="I123" s="2"/>
    </row>
    <row r="124" spans="1:9" x14ac:dyDescent="0.25">
      <c r="A124" s="2"/>
      <c r="B124" s="22" t="s">
        <v>5</v>
      </c>
      <c r="C124" s="10">
        <f t="shared" si="7"/>
        <v>41629</v>
      </c>
      <c r="D124" s="11"/>
      <c r="E124" s="11"/>
      <c r="F124" s="11">
        <f t="shared" si="8"/>
        <v>0</v>
      </c>
      <c r="G124" s="11">
        <f t="shared" si="9"/>
        <v>0</v>
      </c>
      <c r="H124" s="17"/>
      <c r="I124" s="2"/>
    </row>
    <row r="125" spans="1:9" x14ac:dyDescent="0.25">
      <c r="A125" s="2"/>
      <c r="B125" s="21" t="s">
        <v>6</v>
      </c>
      <c r="C125" s="47">
        <f t="shared" si="7"/>
        <v>41630</v>
      </c>
      <c r="D125" s="14"/>
      <c r="E125" s="14"/>
      <c r="F125" s="14">
        <f t="shared" si="8"/>
        <v>0</v>
      </c>
      <c r="G125" s="14">
        <f t="shared" si="9"/>
        <v>0</v>
      </c>
      <c r="H125" s="17"/>
      <c r="I125" s="2"/>
    </row>
    <row r="126" spans="1:9" ht="15.75" thickBot="1" x14ac:dyDescent="0.3">
      <c r="A126" s="27"/>
      <c r="B126" s="35" t="s">
        <v>7</v>
      </c>
      <c r="C126" s="36">
        <f t="shared" si="7"/>
        <v>41631</v>
      </c>
      <c r="D126" s="31"/>
      <c r="E126" s="31"/>
      <c r="F126" s="31">
        <f t="shared" si="8"/>
        <v>0</v>
      </c>
      <c r="G126" s="31">
        <f t="shared" si="9"/>
        <v>0</v>
      </c>
      <c r="H126" s="32">
        <f>SUM(G120:G126)</f>
        <v>0</v>
      </c>
      <c r="I126" s="27"/>
    </row>
    <row r="127" spans="1:9" x14ac:dyDescent="0.25">
      <c r="A127" s="2">
        <v>52</v>
      </c>
      <c r="B127" s="33" t="s">
        <v>8</v>
      </c>
      <c r="C127" s="49">
        <f t="shared" si="7"/>
        <v>41632</v>
      </c>
      <c r="D127" s="23"/>
      <c r="E127" s="23"/>
      <c r="F127" s="23">
        <f t="shared" si="8"/>
        <v>0</v>
      </c>
      <c r="G127" s="23">
        <f t="shared" si="9"/>
        <v>0</v>
      </c>
      <c r="H127" s="17"/>
      <c r="I127" s="2"/>
    </row>
    <row r="128" spans="1:9" x14ac:dyDescent="0.25">
      <c r="A128" s="2"/>
      <c r="B128" s="22" t="s">
        <v>9</v>
      </c>
      <c r="C128" s="10">
        <f t="shared" si="7"/>
        <v>41633</v>
      </c>
      <c r="D128" s="11"/>
      <c r="E128" s="11"/>
      <c r="F128" s="11">
        <f t="shared" si="8"/>
        <v>0</v>
      </c>
      <c r="G128" s="11">
        <f t="shared" si="9"/>
        <v>0</v>
      </c>
      <c r="H128" s="17"/>
      <c r="I128" s="2"/>
    </row>
    <row r="129" spans="1:9" x14ac:dyDescent="0.25">
      <c r="A129" s="2"/>
      <c r="B129" s="21" t="s">
        <v>10</v>
      </c>
      <c r="C129" s="47">
        <f t="shared" si="7"/>
        <v>41634</v>
      </c>
      <c r="D129" s="14"/>
      <c r="E129" s="14"/>
      <c r="F129" s="14">
        <f t="shared" si="8"/>
        <v>0</v>
      </c>
      <c r="G129" s="14">
        <f t="shared" si="9"/>
        <v>0</v>
      </c>
      <c r="H129" s="17"/>
      <c r="I129" s="2"/>
    </row>
    <row r="130" spans="1:9" x14ac:dyDescent="0.25">
      <c r="A130" s="2"/>
      <c r="B130" s="22" t="s">
        <v>4</v>
      </c>
      <c r="C130" s="10">
        <f t="shared" si="7"/>
        <v>41635</v>
      </c>
      <c r="D130" s="11"/>
      <c r="E130" s="11"/>
      <c r="F130" s="11">
        <f t="shared" si="8"/>
        <v>0</v>
      </c>
      <c r="G130" s="11">
        <f t="shared" si="9"/>
        <v>0</v>
      </c>
      <c r="H130" s="17"/>
      <c r="I130" s="2"/>
    </row>
    <row r="131" spans="1:9" x14ac:dyDescent="0.25">
      <c r="A131" s="2"/>
      <c r="B131" s="21" t="s">
        <v>5</v>
      </c>
      <c r="C131" s="47">
        <f t="shared" si="7"/>
        <v>41636</v>
      </c>
      <c r="D131" s="14"/>
      <c r="E131" s="14"/>
      <c r="F131" s="14">
        <f t="shared" si="8"/>
        <v>0</v>
      </c>
      <c r="G131" s="14">
        <f t="shared" si="9"/>
        <v>0</v>
      </c>
      <c r="H131" s="17"/>
      <c r="I131" s="2"/>
    </row>
    <row r="132" spans="1:9" x14ac:dyDescent="0.25">
      <c r="A132" s="2"/>
      <c r="B132" s="22" t="s">
        <v>6</v>
      </c>
      <c r="C132" s="10">
        <f t="shared" si="7"/>
        <v>41637</v>
      </c>
      <c r="D132" s="11"/>
      <c r="E132" s="11"/>
      <c r="F132" s="11">
        <f t="shared" ref="F132:F163" si="10">IF(D132=$F$1,$F$1,IF(E132-D132&gt;$C$1,$D$1,$E$1))</f>
        <v>0</v>
      </c>
      <c r="G132" s="11">
        <f t="shared" ref="G132:G163" si="11">E132-D132-F132</f>
        <v>0</v>
      </c>
      <c r="H132" s="17"/>
      <c r="I132" s="2"/>
    </row>
    <row r="133" spans="1:9" ht="15.75" thickBot="1" x14ac:dyDescent="0.3">
      <c r="A133" s="27"/>
      <c r="B133" s="28" t="s">
        <v>7</v>
      </c>
      <c r="C133" s="48">
        <f t="shared" si="7"/>
        <v>41638</v>
      </c>
      <c r="D133" s="30"/>
      <c r="E133" s="30"/>
      <c r="F133" s="30">
        <f t="shared" si="10"/>
        <v>0</v>
      </c>
      <c r="G133" s="30">
        <f t="shared" si="11"/>
        <v>0</v>
      </c>
      <c r="H133" s="32">
        <f>SUM(G127:G133)</f>
        <v>0</v>
      </c>
      <c r="I13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148"/>
  <sheetViews>
    <sheetView topLeftCell="A97" workbookViewId="0">
      <selection activeCell="A137" sqref="A137"/>
    </sheetView>
  </sheetViews>
  <sheetFormatPr defaultRowHeight="15" x14ac:dyDescent="0.25"/>
  <cols>
    <col min="3" max="3" width="10.42578125" bestFit="1" customWidth="1"/>
    <col min="8" max="8" width="10.5703125" customWidth="1"/>
    <col min="9" max="9" width="10.42578125" customWidth="1"/>
  </cols>
  <sheetData>
    <row r="1" spans="1:13" ht="15.75" thickBot="1" x14ac:dyDescent="0.3">
      <c r="B1" s="4"/>
      <c r="C1" s="5">
        <v>0.33333333333333331</v>
      </c>
      <c r="D1" s="5">
        <v>3.125E-2</v>
      </c>
      <c r="E1" s="5">
        <v>2.0833333333333332E-2</v>
      </c>
      <c r="F1" s="5">
        <v>0</v>
      </c>
      <c r="G1" s="6"/>
    </row>
    <row r="2" spans="1:13" x14ac:dyDescent="0.25">
      <c r="A2" s="2"/>
      <c r="H2" s="12" t="s">
        <v>11</v>
      </c>
      <c r="I2" s="14">
        <f>SUM(G:G)</f>
        <v>4.09375</v>
      </c>
      <c r="J2" s="51" t="s">
        <v>12</v>
      </c>
      <c r="K2" s="51"/>
      <c r="L2" s="14">
        <f>I2/I3</f>
        <v>1.0234375</v>
      </c>
    </row>
    <row r="3" spans="1:13" s="2" customFormat="1" x14ac:dyDescent="0.25">
      <c r="B3" s="19"/>
      <c r="C3" s="19"/>
      <c r="D3" s="19"/>
      <c r="E3" s="19"/>
      <c r="F3" s="19"/>
      <c r="G3" s="19"/>
      <c r="H3" s="11" t="s">
        <v>17</v>
      </c>
      <c r="I3" s="9">
        <f>COUNTIF(H8:H64,"&gt;0")</f>
        <v>4</v>
      </c>
      <c r="J3" s="52" t="s">
        <v>18</v>
      </c>
      <c r="K3" s="52"/>
      <c r="L3" s="11">
        <f>I2/I4</f>
        <v>0.31490384615384615</v>
      </c>
    </row>
    <row r="4" spans="1:13" x14ac:dyDescent="0.25">
      <c r="A4" s="37" t="s">
        <v>13</v>
      </c>
      <c r="B4" s="37" t="s">
        <v>3</v>
      </c>
      <c r="C4" s="37" t="s">
        <v>0</v>
      </c>
      <c r="D4" s="38" t="s">
        <v>1</v>
      </c>
      <c r="E4" s="38" t="s">
        <v>2</v>
      </c>
      <c r="F4" s="14"/>
      <c r="G4" s="14"/>
      <c r="H4" s="14" t="s">
        <v>19</v>
      </c>
      <c r="I4" s="12">
        <f>COUNTIF(G5:G64,"&gt;0")</f>
        <v>13</v>
      </c>
    </row>
    <row r="5" spans="1:13" s="2" customFormat="1" x14ac:dyDescent="0.25">
      <c r="A5" s="2">
        <v>34</v>
      </c>
      <c r="B5" s="22" t="str">
        <f>IF(WEEKDAY(C5,11)=1,"Mandag",IF(WEEKDAY(C5,11)=2,"Tirsdag",IF(WEEKDAY(C5,11)=3,"Onsdag",IF(WEEKDAY(C5,11)=4,"Torsdag",IF(WEEKDAY(C5,11)=5,"Fredag",IF(WEEKDAY(C5,11)=6,"Lørdag",IF(WEEKDAY(C5,11)=7,"Søndag","")))))))</f>
        <v>Torsdag</v>
      </c>
      <c r="C5" s="10">
        <v>41509</v>
      </c>
      <c r="D5" s="20">
        <v>0.33333333333333331</v>
      </c>
      <c r="E5" s="20">
        <v>0.6875</v>
      </c>
      <c r="F5" s="20">
        <f t="shared" ref="F5:F36" si="0">IF(D5=$F$1,$F$1,IF(E5-D5&gt;$C$1,$D$1,$E$1))</f>
        <v>3.125E-2</v>
      </c>
      <c r="G5" s="20">
        <f t="shared" ref="G5:G36" si="1">E5-D5-F5</f>
        <v>0.32291666666666669</v>
      </c>
      <c r="H5" s="23"/>
      <c r="I5" s="24"/>
    </row>
    <row r="6" spans="1:13" s="2" customFormat="1" x14ac:dyDescent="0.25">
      <c r="B6" s="21" t="str">
        <f>IF(WEEKDAY(C6,11)=1,"Mandag",IF(WEEKDAY(C6,11)=2,"Tirsdag",IF(WEEKDAY(C6,11)=3,"Onsdag",IF(WEEKDAY(C6,11)=4,"Torsdag",IF(WEEKDAY(C6,11)=5,"Fredag",IF(WEEKDAY(C6,11)=6,"Lørdag",IF(WEEKDAY(C6,11)=7,"Søndag","")))))))</f>
        <v>Fredag</v>
      </c>
      <c r="C6" s="13">
        <f>C5+1</f>
        <v>41510</v>
      </c>
      <c r="D6" s="14">
        <v>0.33333333333333331</v>
      </c>
      <c r="E6" s="14">
        <v>0.70833333333333337</v>
      </c>
      <c r="F6" s="14">
        <f t="shared" si="0"/>
        <v>3.125E-2</v>
      </c>
      <c r="G6" s="14">
        <f t="shared" si="1"/>
        <v>0.34375000000000006</v>
      </c>
      <c r="H6" s="23"/>
      <c r="I6" s="24"/>
    </row>
    <row r="7" spans="1:13" s="2" customFormat="1" x14ac:dyDescent="0.25">
      <c r="B7" s="22" t="str">
        <f>IF(WEEKDAY(C7,11)=1,"Mandag",IF(WEEKDAY(C7,11)=2,"Tirsdag",IF(WEEKDAY(C7,11)=3,"Onsdag",IF(WEEKDAY(C7,11)=4,"Torsdag",IF(WEEKDAY(C7,11)=5,"Fredag",IF(WEEKDAY(C7,11)=6,"Lørdag",IF(WEEKDAY(C7,11)=7,"Søndag","")))))))</f>
        <v>Lørdag</v>
      </c>
      <c r="C7" s="10">
        <f>C6+1</f>
        <v>41511</v>
      </c>
      <c r="D7" s="11">
        <v>0</v>
      </c>
      <c r="E7" s="11">
        <v>0</v>
      </c>
      <c r="F7" s="11">
        <f t="shared" si="0"/>
        <v>0</v>
      </c>
      <c r="G7" s="11">
        <f t="shared" si="1"/>
        <v>0</v>
      </c>
      <c r="H7" s="23"/>
      <c r="I7" s="24"/>
    </row>
    <row r="8" spans="1:13" s="2" customFormat="1" ht="15.75" thickBot="1" x14ac:dyDescent="0.3">
      <c r="A8" s="27"/>
      <c r="B8" s="28" t="str">
        <f t="shared" ref="B8:B71" si="2">IF(WEEKDAY(C8,11)=1,"Mandag",IF(WEEKDAY(C8,11)=2,"Tirsdag",IF(WEEKDAY(C8,11)=3,"Onsdag",IF(WEEKDAY(C8,11)=4,"Torsdag",IF(WEEKDAY(C8,11)=5,"Fredag",IF(WEEKDAY(C8,11)=6,"Lørdag",IF(WEEKDAY(C8,11)=7,"Søndag","")))))))</f>
        <v>Søndag</v>
      </c>
      <c r="C8" s="48">
        <f t="shared" ref="C8:C71" si="3">C7+1</f>
        <v>41512</v>
      </c>
      <c r="D8" s="30">
        <v>0</v>
      </c>
      <c r="E8" s="30">
        <v>0</v>
      </c>
      <c r="F8" s="30">
        <f t="shared" si="0"/>
        <v>0</v>
      </c>
      <c r="G8" s="30">
        <f t="shared" si="1"/>
        <v>0</v>
      </c>
      <c r="H8" s="31">
        <f>SUM(G2:G8)</f>
        <v>0.66666666666666674</v>
      </c>
      <c r="I8" s="32">
        <f>IFERROR(H8/COUNTIF(G2:G8,"&gt;0"),$F$1)</f>
        <v>0.33333333333333337</v>
      </c>
    </row>
    <row r="9" spans="1:13" x14ac:dyDescent="0.25">
      <c r="A9" s="2">
        <v>35</v>
      </c>
      <c r="B9" s="25" t="str">
        <f t="shared" si="2"/>
        <v>Mandag</v>
      </c>
      <c r="C9" s="26">
        <f t="shared" si="3"/>
        <v>41513</v>
      </c>
      <c r="D9" s="20">
        <v>0.375</v>
      </c>
      <c r="E9" s="20">
        <v>0.66666666666666663</v>
      </c>
      <c r="F9" s="20">
        <f t="shared" si="0"/>
        <v>2.0833333333333332E-2</v>
      </c>
      <c r="G9" s="20">
        <f t="shared" si="1"/>
        <v>0.27083333333333331</v>
      </c>
      <c r="H9" s="20"/>
      <c r="I9" s="2"/>
      <c r="J9" s="2"/>
      <c r="K9" s="2"/>
      <c r="M9" s="2"/>
    </row>
    <row r="10" spans="1:13" x14ac:dyDescent="0.25">
      <c r="A10" s="2"/>
      <c r="B10" s="21" t="str">
        <f t="shared" si="2"/>
        <v>Tirsdag</v>
      </c>
      <c r="C10" s="47">
        <f t="shared" si="3"/>
        <v>41514</v>
      </c>
      <c r="D10" s="14">
        <v>0.29166666666666669</v>
      </c>
      <c r="E10" s="14">
        <v>0.58333333333333337</v>
      </c>
      <c r="F10" s="14">
        <f t="shared" si="0"/>
        <v>2.0833333333333332E-2</v>
      </c>
      <c r="G10" s="14">
        <f t="shared" si="1"/>
        <v>0.27083333333333337</v>
      </c>
      <c r="H10" s="14"/>
      <c r="I10" s="2"/>
      <c r="J10" s="2"/>
      <c r="K10" s="2"/>
      <c r="M10" s="2"/>
    </row>
    <row r="11" spans="1:13" x14ac:dyDescent="0.25">
      <c r="A11" s="2"/>
      <c r="B11" s="22" t="str">
        <f t="shared" si="2"/>
        <v>Onsdag</v>
      </c>
      <c r="C11" s="10">
        <f t="shared" si="3"/>
        <v>41515</v>
      </c>
      <c r="D11" s="11">
        <v>0.29166666666666669</v>
      </c>
      <c r="E11" s="11">
        <v>0.66666666666666663</v>
      </c>
      <c r="F11" s="11">
        <f t="shared" si="0"/>
        <v>3.125E-2</v>
      </c>
      <c r="G11" s="11">
        <f t="shared" si="1"/>
        <v>0.34374999999999994</v>
      </c>
      <c r="H11" s="11"/>
      <c r="I11" s="2"/>
      <c r="J11" s="2"/>
      <c r="K11" s="2"/>
      <c r="M11" s="2"/>
    </row>
    <row r="12" spans="1:13" x14ac:dyDescent="0.25">
      <c r="A12" s="2"/>
      <c r="B12" s="21" t="str">
        <f t="shared" si="2"/>
        <v>Torsdag</v>
      </c>
      <c r="C12" s="47">
        <f t="shared" si="3"/>
        <v>41516</v>
      </c>
      <c r="D12" s="14">
        <v>0</v>
      </c>
      <c r="E12" s="14">
        <v>0</v>
      </c>
      <c r="F12" s="14">
        <f t="shared" si="0"/>
        <v>0</v>
      </c>
      <c r="G12" s="14">
        <f t="shared" si="1"/>
        <v>0</v>
      </c>
      <c r="H12" s="14"/>
      <c r="I12" s="2"/>
      <c r="J12" s="2"/>
      <c r="K12" s="2"/>
      <c r="M12" s="2"/>
    </row>
    <row r="13" spans="1:13" x14ac:dyDescent="0.25">
      <c r="A13" s="2"/>
      <c r="B13" s="22" t="str">
        <f t="shared" si="2"/>
        <v>Fredag</v>
      </c>
      <c r="C13" s="10">
        <f t="shared" si="3"/>
        <v>41517</v>
      </c>
      <c r="D13" s="11">
        <v>0.33333333333333331</v>
      </c>
      <c r="E13" s="11">
        <v>0.6875</v>
      </c>
      <c r="F13" s="11">
        <f t="shared" si="0"/>
        <v>3.125E-2</v>
      </c>
      <c r="G13" s="11">
        <f t="shared" si="1"/>
        <v>0.32291666666666669</v>
      </c>
      <c r="H13" s="11"/>
      <c r="I13" s="2"/>
      <c r="J13" s="2"/>
      <c r="K13" s="2"/>
      <c r="M13" s="2"/>
    </row>
    <row r="14" spans="1:13" x14ac:dyDescent="0.25">
      <c r="A14" s="2"/>
      <c r="B14" s="21" t="str">
        <f t="shared" si="2"/>
        <v>Lørdag</v>
      </c>
      <c r="C14" s="47">
        <f t="shared" si="3"/>
        <v>41518</v>
      </c>
      <c r="D14" s="14">
        <v>0.29166666666666669</v>
      </c>
      <c r="E14" s="14">
        <v>0.625</v>
      </c>
      <c r="F14" s="14">
        <f t="shared" si="0"/>
        <v>2.0833333333333332E-2</v>
      </c>
      <c r="G14" s="14">
        <f t="shared" si="1"/>
        <v>0.3125</v>
      </c>
      <c r="H14" s="14"/>
      <c r="I14" s="2"/>
      <c r="J14" s="2"/>
      <c r="K14" s="2"/>
      <c r="M14" s="2"/>
    </row>
    <row r="15" spans="1:13" ht="15.75" thickBot="1" x14ac:dyDescent="0.3">
      <c r="A15" s="27"/>
      <c r="B15" s="35" t="str">
        <f t="shared" si="2"/>
        <v>Søndag</v>
      </c>
      <c r="C15" s="36">
        <f t="shared" si="3"/>
        <v>41519</v>
      </c>
      <c r="D15" s="31">
        <v>0</v>
      </c>
      <c r="E15" s="31">
        <v>0</v>
      </c>
      <c r="F15" s="31">
        <f t="shared" si="0"/>
        <v>0</v>
      </c>
      <c r="G15" s="31">
        <f t="shared" si="1"/>
        <v>0</v>
      </c>
      <c r="H15" s="31">
        <f>SUM(G9:G15)</f>
        <v>1.5208333333333335</v>
      </c>
      <c r="I15" s="32">
        <f>IFERROR(H15/COUNTIF(G9:G15,"&gt;0"),$F$1)</f>
        <v>0.3041666666666667</v>
      </c>
      <c r="J15" s="2"/>
      <c r="K15" s="2"/>
      <c r="M15" s="2"/>
    </row>
    <row r="16" spans="1:13" x14ac:dyDescent="0.25">
      <c r="A16" s="2">
        <v>36</v>
      </c>
      <c r="B16" s="21" t="str">
        <f t="shared" si="2"/>
        <v>Mandag</v>
      </c>
      <c r="C16" s="49">
        <f t="shared" si="3"/>
        <v>41520</v>
      </c>
      <c r="D16" s="23">
        <v>0.33333333333333331</v>
      </c>
      <c r="E16" s="23">
        <v>0.66666666666666663</v>
      </c>
      <c r="F16" s="23">
        <f t="shared" si="0"/>
        <v>2.0833333333333332E-2</v>
      </c>
      <c r="G16" s="23">
        <f t="shared" si="1"/>
        <v>0.3125</v>
      </c>
      <c r="H16" s="23"/>
      <c r="I16" s="2"/>
      <c r="J16" s="2"/>
      <c r="K16" s="2"/>
    </row>
    <row r="17" spans="1:11" x14ac:dyDescent="0.25">
      <c r="A17" s="2"/>
      <c r="B17" s="22" t="str">
        <f t="shared" si="2"/>
        <v>Tirsdag</v>
      </c>
      <c r="C17" s="10">
        <f t="shared" si="3"/>
        <v>41521</v>
      </c>
      <c r="D17" s="11">
        <v>0.29166666666666669</v>
      </c>
      <c r="E17" s="11">
        <v>0.58333333333333337</v>
      </c>
      <c r="F17" s="11">
        <f t="shared" si="0"/>
        <v>2.0833333333333332E-2</v>
      </c>
      <c r="G17" s="11">
        <f t="shared" si="1"/>
        <v>0.27083333333333337</v>
      </c>
      <c r="H17" s="11"/>
      <c r="I17" s="2"/>
      <c r="J17" s="2"/>
      <c r="K17" s="2"/>
    </row>
    <row r="18" spans="1:11" x14ac:dyDescent="0.25">
      <c r="A18" s="2"/>
      <c r="B18" s="21" t="str">
        <f t="shared" si="2"/>
        <v>Onsdag</v>
      </c>
      <c r="C18" s="47">
        <f t="shared" si="3"/>
        <v>41522</v>
      </c>
      <c r="D18" s="14">
        <v>0.29166666666666669</v>
      </c>
      <c r="E18" s="14">
        <v>0.66666666666666663</v>
      </c>
      <c r="F18" s="14">
        <f t="shared" si="0"/>
        <v>3.125E-2</v>
      </c>
      <c r="G18" s="14">
        <f t="shared" si="1"/>
        <v>0.34374999999999994</v>
      </c>
      <c r="H18" s="14"/>
      <c r="I18" s="2"/>
      <c r="J18" s="2"/>
      <c r="K18" s="2"/>
    </row>
    <row r="19" spans="1:11" x14ac:dyDescent="0.25">
      <c r="A19" s="2"/>
      <c r="B19" s="22" t="str">
        <f t="shared" si="2"/>
        <v>Torsdag</v>
      </c>
      <c r="C19" s="10">
        <f t="shared" si="3"/>
        <v>41523</v>
      </c>
      <c r="D19" s="11">
        <v>0</v>
      </c>
      <c r="E19" s="11">
        <v>0</v>
      </c>
      <c r="F19" s="11">
        <f t="shared" si="0"/>
        <v>0</v>
      </c>
      <c r="G19" s="11">
        <f t="shared" si="1"/>
        <v>0</v>
      </c>
      <c r="H19" s="11"/>
      <c r="I19" s="2"/>
      <c r="J19" s="2"/>
      <c r="K19" s="2"/>
    </row>
    <row r="20" spans="1:11" x14ac:dyDescent="0.25">
      <c r="A20" s="2"/>
      <c r="B20" s="21" t="str">
        <f t="shared" si="2"/>
        <v>Fredag</v>
      </c>
      <c r="C20" s="47">
        <f t="shared" si="3"/>
        <v>41524</v>
      </c>
      <c r="D20" s="14">
        <v>0.33333333333333331</v>
      </c>
      <c r="E20" s="14">
        <v>0.72916666666666663</v>
      </c>
      <c r="F20" s="14">
        <f t="shared" si="0"/>
        <v>3.125E-2</v>
      </c>
      <c r="G20" s="14">
        <f t="shared" si="1"/>
        <v>0.36458333333333331</v>
      </c>
      <c r="H20" s="14"/>
      <c r="I20" s="2"/>
      <c r="J20" s="2"/>
      <c r="K20" s="2"/>
    </row>
    <row r="21" spans="1:11" x14ac:dyDescent="0.25">
      <c r="A21" s="2"/>
      <c r="B21" s="22" t="str">
        <f t="shared" si="2"/>
        <v>Lørdag</v>
      </c>
      <c r="C21" s="10">
        <f t="shared" si="3"/>
        <v>41525</v>
      </c>
      <c r="D21" s="11">
        <v>0</v>
      </c>
      <c r="E21" s="11">
        <v>0</v>
      </c>
      <c r="F21" s="11">
        <f t="shared" si="0"/>
        <v>0</v>
      </c>
      <c r="G21" s="11">
        <f t="shared" si="1"/>
        <v>0</v>
      </c>
      <c r="H21" s="11"/>
      <c r="I21" s="2"/>
      <c r="J21" s="2"/>
      <c r="K21" s="2"/>
    </row>
    <row r="22" spans="1:11" ht="15.75" thickBot="1" x14ac:dyDescent="0.3">
      <c r="A22" s="27"/>
      <c r="B22" s="50" t="str">
        <f t="shared" si="2"/>
        <v>Søndag</v>
      </c>
      <c r="C22" s="48">
        <f t="shared" si="3"/>
        <v>41526</v>
      </c>
      <c r="D22" s="30">
        <v>0</v>
      </c>
      <c r="E22" s="30">
        <v>0</v>
      </c>
      <c r="F22" s="30">
        <f t="shared" si="0"/>
        <v>0</v>
      </c>
      <c r="G22" s="30">
        <f t="shared" si="1"/>
        <v>0</v>
      </c>
      <c r="H22" s="39">
        <f>SUM(G16:G22)</f>
        <v>1.2916666666666665</v>
      </c>
      <c r="I22" s="32">
        <f>IFERROR(H22/COUNTIF(G16:G22,"&gt;0"),$F$1)</f>
        <v>0.32291666666666663</v>
      </c>
      <c r="J22" s="2"/>
      <c r="K22" s="2"/>
    </row>
    <row r="23" spans="1:11" x14ac:dyDescent="0.25">
      <c r="A23" s="2">
        <v>37</v>
      </c>
      <c r="B23" s="25" t="str">
        <f t="shared" si="2"/>
        <v>Mandag</v>
      </c>
      <c r="C23" s="26">
        <f t="shared" si="3"/>
        <v>41527</v>
      </c>
      <c r="D23" s="20">
        <v>0.29166666666666669</v>
      </c>
      <c r="E23" s="20">
        <v>0.66666666666666663</v>
      </c>
      <c r="F23" s="20">
        <f t="shared" si="0"/>
        <v>3.125E-2</v>
      </c>
      <c r="G23" s="20">
        <f t="shared" si="1"/>
        <v>0.34374999999999994</v>
      </c>
      <c r="H23" s="20"/>
      <c r="I23" s="2"/>
      <c r="J23" s="2"/>
      <c r="K23" s="2"/>
    </row>
    <row r="24" spans="1:11" x14ac:dyDescent="0.25">
      <c r="A24" s="2"/>
      <c r="B24" s="21" t="str">
        <f t="shared" si="2"/>
        <v>Tirsdag</v>
      </c>
      <c r="C24" s="47">
        <f t="shared" si="3"/>
        <v>41528</v>
      </c>
      <c r="D24" s="14">
        <v>0.29166666666666669</v>
      </c>
      <c r="E24" s="14">
        <v>0.58333333333333337</v>
      </c>
      <c r="F24" s="14">
        <f t="shared" si="0"/>
        <v>2.0833333333333332E-2</v>
      </c>
      <c r="G24" s="14">
        <f t="shared" si="1"/>
        <v>0.27083333333333337</v>
      </c>
      <c r="H24" s="14"/>
      <c r="I24" s="2"/>
      <c r="J24" s="2"/>
      <c r="K24" s="2"/>
    </row>
    <row r="25" spans="1:11" x14ac:dyDescent="0.25">
      <c r="A25" s="2"/>
      <c r="B25" s="22" t="str">
        <f t="shared" si="2"/>
        <v>Onsdag</v>
      </c>
      <c r="C25" s="10">
        <f t="shared" si="3"/>
        <v>41529</v>
      </c>
      <c r="D25" s="11"/>
      <c r="E25" s="11"/>
      <c r="F25" s="11">
        <f t="shared" si="0"/>
        <v>0</v>
      </c>
      <c r="G25" s="11">
        <f t="shared" si="1"/>
        <v>0</v>
      </c>
      <c r="H25" s="11"/>
      <c r="I25" s="2"/>
      <c r="J25" s="2"/>
      <c r="K25" s="2"/>
    </row>
    <row r="26" spans="1:11" x14ac:dyDescent="0.25">
      <c r="A26" s="2"/>
      <c r="B26" s="21" t="str">
        <f t="shared" si="2"/>
        <v>Torsdag</v>
      </c>
      <c r="C26" s="47">
        <f t="shared" si="3"/>
        <v>41530</v>
      </c>
      <c r="D26" s="14"/>
      <c r="E26" s="14"/>
      <c r="F26" s="14">
        <f t="shared" si="0"/>
        <v>0</v>
      </c>
      <c r="G26" s="14">
        <f t="shared" si="1"/>
        <v>0</v>
      </c>
      <c r="H26" s="14"/>
      <c r="I26" s="2"/>
      <c r="J26" s="2"/>
      <c r="K26" s="2"/>
    </row>
    <row r="27" spans="1:11" x14ac:dyDescent="0.25">
      <c r="A27" s="2"/>
      <c r="B27" s="22" t="str">
        <f t="shared" si="2"/>
        <v>Fredag</v>
      </c>
      <c r="C27" s="10">
        <f t="shared" si="3"/>
        <v>41531</v>
      </c>
      <c r="D27" s="11"/>
      <c r="E27" s="11"/>
      <c r="F27" s="11">
        <f t="shared" si="0"/>
        <v>0</v>
      </c>
      <c r="G27" s="11">
        <f t="shared" si="1"/>
        <v>0</v>
      </c>
      <c r="H27" s="11"/>
      <c r="I27" s="2"/>
      <c r="J27" s="2"/>
      <c r="K27" s="2"/>
    </row>
    <row r="28" spans="1:11" x14ac:dyDescent="0.25">
      <c r="A28" s="2"/>
      <c r="B28" s="21" t="str">
        <f t="shared" si="2"/>
        <v>Lørdag</v>
      </c>
      <c r="C28" s="47">
        <f t="shared" si="3"/>
        <v>41532</v>
      </c>
      <c r="D28" s="14"/>
      <c r="E28" s="14"/>
      <c r="F28" s="14">
        <f t="shared" si="0"/>
        <v>0</v>
      </c>
      <c r="G28" s="14">
        <f t="shared" si="1"/>
        <v>0</v>
      </c>
      <c r="H28" s="14"/>
      <c r="I28" s="2"/>
      <c r="J28" s="2"/>
      <c r="K28" s="2"/>
    </row>
    <row r="29" spans="1:11" ht="15.75" thickBot="1" x14ac:dyDescent="0.3">
      <c r="A29" s="27"/>
      <c r="B29" s="35" t="str">
        <f t="shared" si="2"/>
        <v>Søndag</v>
      </c>
      <c r="C29" s="36">
        <f t="shared" si="3"/>
        <v>41533</v>
      </c>
      <c r="D29" s="31"/>
      <c r="E29" s="31"/>
      <c r="F29" s="31">
        <f t="shared" si="0"/>
        <v>0</v>
      </c>
      <c r="G29" s="31">
        <f t="shared" si="1"/>
        <v>0</v>
      </c>
      <c r="H29" s="31">
        <f>SUM(G23:G29)</f>
        <v>0.61458333333333326</v>
      </c>
      <c r="I29" s="32">
        <f>IFERROR(H29/COUNTIF(G23:G29,"&gt;0"),$F$1)</f>
        <v>0.30729166666666663</v>
      </c>
      <c r="J29" s="2"/>
      <c r="K29" s="2"/>
    </row>
    <row r="30" spans="1:11" x14ac:dyDescent="0.25">
      <c r="A30" s="2">
        <v>38</v>
      </c>
      <c r="B30" s="21" t="str">
        <f t="shared" si="2"/>
        <v>Mandag</v>
      </c>
      <c r="C30" s="49">
        <f t="shared" si="3"/>
        <v>41534</v>
      </c>
      <c r="D30" s="23"/>
      <c r="E30" s="23"/>
      <c r="F30" s="23">
        <f t="shared" si="0"/>
        <v>0</v>
      </c>
      <c r="G30" s="23">
        <f t="shared" si="1"/>
        <v>0</v>
      </c>
      <c r="H30" s="23"/>
      <c r="I30" s="2"/>
      <c r="J30" s="2"/>
      <c r="K30" s="2"/>
    </row>
    <row r="31" spans="1:11" x14ac:dyDescent="0.25">
      <c r="A31" s="2"/>
      <c r="B31" s="22" t="str">
        <f t="shared" si="2"/>
        <v>Tirsdag</v>
      </c>
      <c r="C31" s="10">
        <f t="shared" si="3"/>
        <v>41535</v>
      </c>
      <c r="D31" s="11"/>
      <c r="E31" s="11"/>
      <c r="F31" s="11">
        <f t="shared" si="0"/>
        <v>0</v>
      </c>
      <c r="G31" s="11">
        <f t="shared" si="1"/>
        <v>0</v>
      </c>
      <c r="H31" s="11"/>
      <c r="I31" s="2"/>
      <c r="J31" s="2"/>
      <c r="K31" s="2"/>
    </row>
    <row r="32" spans="1:11" x14ac:dyDescent="0.25">
      <c r="A32" s="2"/>
      <c r="B32" s="21" t="str">
        <f t="shared" si="2"/>
        <v>Onsdag</v>
      </c>
      <c r="C32" s="47">
        <f t="shared" si="3"/>
        <v>41536</v>
      </c>
      <c r="D32" s="14"/>
      <c r="E32" s="14"/>
      <c r="F32" s="14">
        <f t="shared" si="0"/>
        <v>0</v>
      </c>
      <c r="G32" s="14">
        <f t="shared" si="1"/>
        <v>0</v>
      </c>
      <c r="H32" s="14"/>
      <c r="I32" s="2"/>
      <c r="J32" s="2"/>
      <c r="K32" s="2"/>
    </row>
    <row r="33" spans="1:11" x14ac:dyDescent="0.25">
      <c r="A33" s="2"/>
      <c r="B33" s="22" t="str">
        <f t="shared" si="2"/>
        <v>Torsdag</v>
      </c>
      <c r="C33" s="10">
        <f t="shared" si="3"/>
        <v>41537</v>
      </c>
      <c r="D33" s="11"/>
      <c r="E33" s="11"/>
      <c r="F33" s="11">
        <f t="shared" si="0"/>
        <v>0</v>
      </c>
      <c r="G33" s="11">
        <f t="shared" si="1"/>
        <v>0</v>
      </c>
      <c r="H33" s="11"/>
      <c r="I33" s="2"/>
      <c r="J33" s="2"/>
      <c r="K33" s="2"/>
    </row>
    <row r="34" spans="1:11" x14ac:dyDescent="0.25">
      <c r="A34" s="2"/>
      <c r="B34" s="21" t="str">
        <f t="shared" si="2"/>
        <v>Fredag</v>
      </c>
      <c r="C34" s="47">
        <f t="shared" si="3"/>
        <v>41538</v>
      </c>
      <c r="D34" s="14"/>
      <c r="E34" s="14"/>
      <c r="F34" s="14">
        <f t="shared" si="0"/>
        <v>0</v>
      </c>
      <c r="G34" s="14">
        <f t="shared" si="1"/>
        <v>0</v>
      </c>
      <c r="H34" s="14"/>
      <c r="I34" s="2"/>
      <c r="J34" s="2"/>
      <c r="K34" s="2"/>
    </row>
    <row r="35" spans="1:11" x14ac:dyDescent="0.25">
      <c r="A35" s="2"/>
      <c r="B35" s="22" t="str">
        <f t="shared" si="2"/>
        <v>Lørdag</v>
      </c>
      <c r="C35" s="10">
        <f t="shared" si="3"/>
        <v>41539</v>
      </c>
      <c r="D35" s="11"/>
      <c r="E35" s="11"/>
      <c r="F35" s="11">
        <f t="shared" si="0"/>
        <v>0</v>
      </c>
      <c r="G35" s="11">
        <f t="shared" si="1"/>
        <v>0</v>
      </c>
      <c r="H35" s="11"/>
      <c r="I35" s="2"/>
      <c r="J35" s="2"/>
      <c r="K35" s="2"/>
    </row>
    <row r="36" spans="1:11" ht="15.75" thickBot="1" x14ac:dyDescent="0.3">
      <c r="A36" s="27"/>
      <c r="B36" s="50" t="str">
        <f t="shared" si="2"/>
        <v>Søndag</v>
      </c>
      <c r="C36" s="48">
        <f t="shared" si="3"/>
        <v>41540</v>
      </c>
      <c r="D36" s="30"/>
      <c r="E36" s="30"/>
      <c r="F36" s="30">
        <f t="shared" si="0"/>
        <v>0</v>
      </c>
      <c r="G36" s="30">
        <f t="shared" si="1"/>
        <v>0</v>
      </c>
      <c r="H36" s="39">
        <f>SUM(G30:G36)</f>
        <v>0</v>
      </c>
      <c r="I36" s="32">
        <f>IFERROR(H36/COUNTIF(G30:G36,"&gt;0"),$F$1)</f>
        <v>0</v>
      </c>
      <c r="J36" s="2"/>
      <c r="K36" s="2"/>
    </row>
    <row r="37" spans="1:11" x14ac:dyDescent="0.25">
      <c r="A37" s="2">
        <v>39</v>
      </c>
      <c r="B37" s="25" t="str">
        <f t="shared" si="2"/>
        <v>Mandag</v>
      </c>
      <c r="C37" s="26">
        <f t="shared" si="3"/>
        <v>41541</v>
      </c>
      <c r="D37" s="20"/>
      <c r="E37" s="20"/>
      <c r="F37" s="20">
        <f t="shared" ref="F37:F68" si="4">IF(D37=$F$1,$F$1,IF(E37-D37&gt;$C$1,$D$1,$E$1))</f>
        <v>0</v>
      </c>
      <c r="G37" s="20">
        <f t="shared" ref="G37:G68" si="5">E37-D37-F37</f>
        <v>0</v>
      </c>
      <c r="H37" s="20"/>
      <c r="I37" s="2"/>
      <c r="J37" s="2"/>
      <c r="K37" s="2"/>
    </row>
    <row r="38" spans="1:11" x14ac:dyDescent="0.25">
      <c r="A38" s="2"/>
      <c r="B38" s="21" t="str">
        <f t="shared" si="2"/>
        <v>Tirsdag</v>
      </c>
      <c r="C38" s="47">
        <f t="shared" si="3"/>
        <v>41542</v>
      </c>
      <c r="D38" s="14"/>
      <c r="E38" s="14"/>
      <c r="F38" s="14">
        <f t="shared" si="4"/>
        <v>0</v>
      </c>
      <c r="G38" s="14">
        <f t="shared" si="5"/>
        <v>0</v>
      </c>
      <c r="H38" s="14"/>
      <c r="I38" s="2"/>
      <c r="J38" s="2"/>
      <c r="K38" s="2"/>
    </row>
    <row r="39" spans="1:11" x14ac:dyDescent="0.25">
      <c r="A39" s="2"/>
      <c r="B39" s="22" t="str">
        <f t="shared" si="2"/>
        <v>Onsdag</v>
      </c>
      <c r="C39" s="10">
        <f t="shared" si="3"/>
        <v>41543</v>
      </c>
      <c r="D39" s="11"/>
      <c r="E39" s="11"/>
      <c r="F39" s="11">
        <f t="shared" si="4"/>
        <v>0</v>
      </c>
      <c r="G39" s="11">
        <f t="shared" si="5"/>
        <v>0</v>
      </c>
      <c r="H39" s="11"/>
      <c r="I39" s="2"/>
      <c r="J39" s="2"/>
      <c r="K39" s="2"/>
    </row>
    <row r="40" spans="1:11" x14ac:dyDescent="0.25">
      <c r="A40" s="2"/>
      <c r="B40" s="21" t="str">
        <f t="shared" si="2"/>
        <v>Torsdag</v>
      </c>
      <c r="C40" s="47">
        <f t="shared" si="3"/>
        <v>41544</v>
      </c>
      <c r="D40" s="14"/>
      <c r="E40" s="14"/>
      <c r="F40" s="14">
        <f t="shared" si="4"/>
        <v>0</v>
      </c>
      <c r="G40" s="14">
        <f t="shared" si="5"/>
        <v>0</v>
      </c>
      <c r="H40" s="14"/>
      <c r="I40" s="2"/>
      <c r="J40" s="2"/>
      <c r="K40" s="2"/>
    </row>
    <row r="41" spans="1:11" x14ac:dyDescent="0.25">
      <c r="A41" s="2"/>
      <c r="B41" s="22" t="str">
        <f t="shared" si="2"/>
        <v>Fredag</v>
      </c>
      <c r="C41" s="10">
        <f t="shared" si="3"/>
        <v>41545</v>
      </c>
      <c r="D41" s="11"/>
      <c r="E41" s="11"/>
      <c r="F41" s="11">
        <f t="shared" si="4"/>
        <v>0</v>
      </c>
      <c r="G41" s="11">
        <f t="shared" si="5"/>
        <v>0</v>
      </c>
      <c r="H41" s="11"/>
      <c r="I41" s="2"/>
      <c r="J41" s="2"/>
      <c r="K41" s="2"/>
    </row>
    <row r="42" spans="1:11" x14ac:dyDescent="0.25">
      <c r="A42" s="2"/>
      <c r="B42" s="21" t="str">
        <f t="shared" si="2"/>
        <v>Lørdag</v>
      </c>
      <c r="C42" s="47">
        <f t="shared" si="3"/>
        <v>41546</v>
      </c>
      <c r="D42" s="14"/>
      <c r="E42" s="14"/>
      <c r="F42" s="14">
        <f t="shared" si="4"/>
        <v>0</v>
      </c>
      <c r="G42" s="14">
        <f t="shared" si="5"/>
        <v>0</v>
      </c>
      <c r="H42" s="14"/>
      <c r="I42" s="2"/>
      <c r="J42" s="2"/>
      <c r="K42" s="2"/>
    </row>
    <row r="43" spans="1:11" ht="15.75" thickBot="1" x14ac:dyDescent="0.3">
      <c r="A43" s="27"/>
      <c r="B43" s="35" t="str">
        <f t="shared" si="2"/>
        <v>Søndag</v>
      </c>
      <c r="C43" s="36">
        <f t="shared" si="3"/>
        <v>41547</v>
      </c>
      <c r="D43" s="31"/>
      <c r="E43" s="31"/>
      <c r="F43" s="31">
        <f t="shared" si="4"/>
        <v>0</v>
      </c>
      <c r="G43" s="31">
        <f t="shared" si="5"/>
        <v>0</v>
      </c>
      <c r="H43" s="31">
        <f>SUM(G37:G43)</f>
        <v>0</v>
      </c>
      <c r="I43" s="32">
        <f>IFERROR(H43/COUNTIF(G37:G43,"&gt;0"),$F$1)</f>
        <v>0</v>
      </c>
      <c r="J43" s="2"/>
      <c r="K43" s="2"/>
    </row>
    <row r="44" spans="1:11" x14ac:dyDescent="0.25">
      <c r="A44" s="2">
        <v>40</v>
      </c>
      <c r="B44" s="21" t="str">
        <f t="shared" si="2"/>
        <v>Mandag</v>
      </c>
      <c r="C44" s="49">
        <f t="shared" si="3"/>
        <v>41548</v>
      </c>
      <c r="D44" s="23"/>
      <c r="E44" s="23"/>
      <c r="F44" s="23">
        <f t="shared" si="4"/>
        <v>0</v>
      </c>
      <c r="G44" s="23">
        <f t="shared" si="5"/>
        <v>0</v>
      </c>
      <c r="H44" s="23"/>
      <c r="I44" s="2"/>
      <c r="J44" s="2"/>
      <c r="K44" s="2"/>
    </row>
    <row r="45" spans="1:11" x14ac:dyDescent="0.25">
      <c r="A45" s="2"/>
      <c r="B45" s="22" t="str">
        <f t="shared" si="2"/>
        <v>Tirsdag</v>
      </c>
      <c r="C45" s="10">
        <f t="shared" si="3"/>
        <v>41549</v>
      </c>
      <c r="D45" s="11"/>
      <c r="E45" s="11"/>
      <c r="F45" s="11">
        <f t="shared" si="4"/>
        <v>0</v>
      </c>
      <c r="G45" s="11">
        <f t="shared" si="5"/>
        <v>0</v>
      </c>
      <c r="H45" s="11"/>
      <c r="I45" s="2"/>
      <c r="J45" s="2"/>
      <c r="K45" s="2"/>
    </row>
    <row r="46" spans="1:11" x14ac:dyDescent="0.25">
      <c r="A46" s="2"/>
      <c r="B46" s="21" t="str">
        <f t="shared" si="2"/>
        <v>Onsdag</v>
      </c>
      <c r="C46" s="47">
        <f t="shared" si="3"/>
        <v>41550</v>
      </c>
      <c r="D46" s="14"/>
      <c r="E46" s="14"/>
      <c r="F46" s="14">
        <f t="shared" si="4"/>
        <v>0</v>
      </c>
      <c r="G46" s="14">
        <f t="shared" si="5"/>
        <v>0</v>
      </c>
      <c r="H46" s="14"/>
      <c r="I46" s="2"/>
      <c r="J46" s="2"/>
      <c r="K46" s="2"/>
    </row>
    <row r="47" spans="1:11" x14ac:dyDescent="0.25">
      <c r="A47" s="2"/>
      <c r="B47" s="22" t="str">
        <f t="shared" si="2"/>
        <v>Torsdag</v>
      </c>
      <c r="C47" s="10">
        <f t="shared" si="3"/>
        <v>41551</v>
      </c>
      <c r="D47" s="11"/>
      <c r="E47" s="11"/>
      <c r="F47" s="11">
        <f t="shared" si="4"/>
        <v>0</v>
      </c>
      <c r="G47" s="11">
        <f t="shared" si="5"/>
        <v>0</v>
      </c>
      <c r="H47" s="11"/>
      <c r="I47" s="2"/>
      <c r="J47" s="2"/>
      <c r="K47" s="2"/>
    </row>
    <row r="48" spans="1:11" x14ac:dyDescent="0.25">
      <c r="A48" s="2"/>
      <c r="B48" s="21" t="str">
        <f t="shared" si="2"/>
        <v>Fredag</v>
      </c>
      <c r="C48" s="47">
        <f t="shared" si="3"/>
        <v>41552</v>
      </c>
      <c r="D48" s="14"/>
      <c r="E48" s="14"/>
      <c r="F48" s="14">
        <f t="shared" si="4"/>
        <v>0</v>
      </c>
      <c r="G48" s="14">
        <f t="shared" si="5"/>
        <v>0</v>
      </c>
      <c r="H48" s="14"/>
      <c r="I48" s="2"/>
      <c r="J48" s="2"/>
      <c r="K48" s="2"/>
    </row>
    <row r="49" spans="1:11" x14ac:dyDescent="0.25">
      <c r="A49" s="2"/>
      <c r="B49" s="22" t="str">
        <f t="shared" si="2"/>
        <v>Lørdag</v>
      </c>
      <c r="C49" s="10">
        <f t="shared" si="3"/>
        <v>41553</v>
      </c>
      <c r="D49" s="11"/>
      <c r="E49" s="11"/>
      <c r="F49" s="11">
        <f t="shared" si="4"/>
        <v>0</v>
      </c>
      <c r="G49" s="11">
        <f t="shared" si="5"/>
        <v>0</v>
      </c>
      <c r="H49" s="11"/>
      <c r="I49" s="2"/>
      <c r="J49" s="2"/>
      <c r="K49" s="2"/>
    </row>
    <row r="50" spans="1:11" ht="15.75" thickBot="1" x14ac:dyDescent="0.3">
      <c r="A50" s="27"/>
      <c r="B50" s="50" t="str">
        <f t="shared" si="2"/>
        <v>Søndag</v>
      </c>
      <c r="C50" s="48">
        <f t="shared" si="3"/>
        <v>41554</v>
      </c>
      <c r="D50" s="30"/>
      <c r="E50" s="30"/>
      <c r="F50" s="30">
        <f t="shared" si="4"/>
        <v>0</v>
      </c>
      <c r="G50" s="30">
        <f t="shared" si="5"/>
        <v>0</v>
      </c>
      <c r="H50" s="39">
        <f>SUM(G44:G50)</f>
        <v>0</v>
      </c>
      <c r="I50" s="32">
        <f>IFERROR(H50/COUNTIF(G44:G50,"&gt;0"),$F$1)</f>
        <v>0</v>
      </c>
      <c r="J50" s="2"/>
      <c r="K50" s="2"/>
    </row>
    <row r="51" spans="1:11" x14ac:dyDescent="0.25">
      <c r="A51" s="2">
        <v>41</v>
      </c>
      <c r="B51" s="25" t="str">
        <f t="shared" si="2"/>
        <v>Mandag</v>
      </c>
      <c r="C51" s="26">
        <f t="shared" si="3"/>
        <v>41555</v>
      </c>
      <c r="D51" s="20"/>
      <c r="E51" s="20"/>
      <c r="F51" s="20">
        <f t="shared" si="4"/>
        <v>0</v>
      </c>
      <c r="G51" s="20">
        <f t="shared" si="5"/>
        <v>0</v>
      </c>
      <c r="H51" s="20"/>
      <c r="I51" s="2"/>
      <c r="J51" s="2"/>
      <c r="K51" s="2"/>
    </row>
    <row r="52" spans="1:11" x14ac:dyDescent="0.25">
      <c r="A52" s="2"/>
      <c r="B52" s="21" t="str">
        <f t="shared" si="2"/>
        <v>Tirsdag</v>
      </c>
      <c r="C52" s="47">
        <f t="shared" si="3"/>
        <v>41556</v>
      </c>
      <c r="D52" s="14"/>
      <c r="E52" s="14"/>
      <c r="F52" s="14">
        <f t="shared" si="4"/>
        <v>0</v>
      </c>
      <c r="G52" s="14">
        <f t="shared" si="5"/>
        <v>0</v>
      </c>
      <c r="H52" s="14"/>
      <c r="I52" s="2"/>
      <c r="J52" s="2"/>
      <c r="K52" s="2"/>
    </row>
    <row r="53" spans="1:11" x14ac:dyDescent="0.25">
      <c r="A53" s="2"/>
      <c r="B53" s="22" t="str">
        <f t="shared" si="2"/>
        <v>Onsdag</v>
      </c>
      <c r="C53" s="10">
        <f t="shared" si="3"/>
        <v>41557</v>
      </c>
      <c r="D53" s="11"/>
      <c r="E53" s="11"/>
      <c r="F53" s="11">
        <f t="shared" si="4"/>
        <v>0</v>
      </c>
      <c r="G53" s="11">
        <f t="shared" si="5"/>
        <v>0</v>
      </c>
      <c r="H53" s="11"/>
      <c r="I53" s="2"/>
      <c r="J53" s="2"/>
      <c r="K53" s="2"/>
    </row>
    <row r="54" spans="1:11" x14ac:dyDescent="0.25">
      <c r="A54" s="2"/>
      <c r="B54" s="21" t="str">
        <f t="shared" si="2"/>
        <v>Torsdag</v>
      </c>
      <c r="C54" s="47">
        <f t="shared" si="3"/>
        <v>41558</v>
      </c>
      <c r="D54" s="14"/>
      <c r="E54" s="14"/>
      <c r="F54" s="14">
        <f t="shared" si="4"/>
        <v>0</v>
      </c>
      <c r="G54" s="14">
        <f t="shared" si="5"/>
        <v>0</v>
      </c>
      <c r="H54" s="14"/>
      <c r="I54" s="2"/>
      <c r="J54" s="2"/>
      <c r="K54" s="2"/>
    </row>
    <row r="55" spans="1:11" x14ac:dyDescent="0.25">
      <c r="A55" s="2"/>
      <c r="B55" s="22" t="str">
        <f t="shared" si="2"/>
        <v>Fredag</v>
      </c>
      <c r="C55" s="10">
        <f t="shared" si="3"/>
        <v>41559</v>
      </c>
      <c r="D55" s="11"/>
      <c r="E55" s="11"/>
      <c r="F55" s="11">
        <f t="shared" si="4"/>
        <v>0</v>
      </c>
      <c r="G55" s="11">
        <f t="shared" si="5"/>
        <v>0</v>
      </c>
      <c r="H55" s="11"/>
      <c r="I55" s="2"/>
      <c r="J55" s="2"/>
      <c r="K55" s="2"/>
    </row>
    <row r="56" spans="1:11" x14ac:dyDescent="0.25">
      <c r="A56" s="2"/>
      <c r="B56" s="21" t="str">
        <f t="shared" si="2"/>
        <v>Lørdag</v>
      </c>
      <c r="C56" s="47">
        <f t="shared" si="3"/>
        <v>41560</v>
      </c>
      <c r="D56" s="14"/>
      <c r="E56" s="14"/>
      <c r="F56" s="14">
        <f t="shared" si="4"/>
        <v>0</v>
      </c>
      <c r="G56" s="14">
        <f t="shared" si="5"/>
        <v>0</v>
      </c>
      <c r="H56" s="14"/>
      <c r="I56" s="2"/>
      <c r="J56" s="2"/>
      <c r="K56" s="2"/>
    </row>
    <row r="57" spans="1:11" ht="15.75" thickBot="1" x14ac:dyDescent="0.3">
      <c r="A57" s="27"/>
      <c r="B57" s="35" t="str">
        <f t="shared" si="2"/>
        <v>Søndag</v>
      </c>
      <c r="C57" s="36">
        <f t="shared" si="3"/>
        <v>41561</v>
      </c>
      <c r="D57" s="31"/>
      <c r="E57" s="31"/>
      <c r="F57" s="31">
        <f t="shared" si="4"/>
        <v>0</v>
      </c>
      <c r="G57" s="31">
        <f t="shared" si="5"/>
        <v>0</v>
      </c>
      <c r="H57" s="31">
        <f>SUM(G51:G57)</f>
        <v>0</v>
      </c>
      <c r="I57" s="32">
        <f>IFERROR(H57/COUNTIF(G51:G57,"&gt;0"),$F$1)</f>
        <v>0</v>
      </c>
      <c r="J57" s="2"/>
      <c r="K57" s="2"/>
    </row>
    <row r="58" spans="1:11" x14ac:dyDescent="0.25">
      <c r="A58" s="2">
        <v>42</v>
      </c>
      <c r="B58" s="21" t="str">
        <f t="shared" si="2"/>
        <v>Mandag</v>
      </c>
      <c r="C58" s="49">
        <f t="shared" si="3"/>
        <v>41562</v>
      </c>
      <c r="D58" s="23"/>
      <c r="E58" s="23"/>
      <c r="F58" s="23">
        <f t="shared" si="4"/>
        <v>0</v>
      </c>
      <c r="G58" s="23">
        <f t="shared" si="5"/>
        <v>0</v>
      </c>
      <c r="H58" s="23"/>
      <c r="I58" s="2"/>
      <c r="J58" s="2"/>
      <c r="K58" s="2"/>
    </row>
    <row r="59" spans="1:11" x14ac:dyDescent="0.25">
      <c r="A59" s="2"/>
      <c r="B59" s="22" t="str">
        <f t="shared" si="2"/>
        <v>Tirsdag</v>
      </c>
      <c r="C59" s="10">
        <f t="shared" si="3"/>
        <v>41563</v>
      </c>
      <c r="D59" s="11"/>
      <c r="E59" s="11"/>
      <c r="F59" s="11">
        <f t="shared" si="4"/>
        <v>0</v>
      </c>
      <c r="G59" s="11">
        <f t="shared" si="5"/>
        <v>0</v>
      </c>
      <c r="H59" s="11"/>
      <c r="I59" s="2"/>
      <c r="J59" s="2"/>
      <c r="K59" s="2"/>
    </row>
    <row r="60" spans="1:11" x14ac:dyDescent="0.25">
      <c r="A60" s="2"/>
      <c r="B60" s="21" t="str">
        <f t="shared" si="2"/>
        <v>Onsdag</v>
      </c>
      <c r="C60" s="47">
        <f t="shared" si="3"/>
        <v>41564</v>
      </c>
      <c r="D60" s="14"/>
      <c r="E60" s="14"/>
      <c r="F60" s="14">
        <f t="shared" si="4"/>
        <v>0</v>
      </c>
      <c r="G60" s="14">
        <f t="shared" si="5"/>
        <v>0</v>
      </c>
      <c r="H60" s="14"/>
      <c r="I60" s="2"/>
      <c r="J60" s="2"/>
      <c r="K60" s="2"/>
    </row>
    <row r="61" spans="1:11" x14ac:dyDescent="0.25">
      <c r="A61" s="2"/>
      <c r="B61" s="22" t="str">
        <f t="shared" si="2"/>
        <v>Torsdag</v>
      </c>
      <c r="C61" s="10">
        <f t="shared" si="3"/>
        <v>41565</v>
      </c>
      <c r="D61" s="11"/>
      <c r="E61" s="11"/>
      <c r="F61" s="11">
        <f t="shared" si="4"/>
        <v>0</v>
      </c>
      <c r="G61" s="11">
        <f t="shared" si="5"/>
        <v>0</v>
      </c>
      <c r="H61" s="11"/>
      <c r="I61" s="2"/>
      <c r="J61" s="2"/>
      <c r="K61" s="2"/>
    </row>
    <row r="62" spans="1:11" x14ac:dyDescent="0.25">
      <c r="A62" s="2"/>
      <c r="B62" s="21" t="str">
        <f t="shared" si="2"/>
        <v>Fredag</v>
      </c>
      <c r="C62" s="47">
        <f t="shared" si="3"/>
        <v>41566</v>
      </c>
      <c r="D62" s="14"/>
      <c r="E62" s="14"/>
      <c r="F62" s="14">
        <f t="shared" si="4"/>
        <v>0</v>
      </c>
      <c r="G62" s="14">
        <f t="shared" si="5"/>
        <v>0</v>
      </c>
      <c r="H62" s="14"/>
      <c r="I62" s="2"/>
      <c r="J62" s="2"/>
      <c r="K62" s="2"/>
    </row>
    <row r="63" spans="1:11" x14ac:dyDescent="0.25">
      <c r="A63" s="2"/>
      <c r="B63" s="22" t="str">
        <f t="shared" si="2"/>
        <v>Lørdag</v>
      </c>
      <c r="C63" s="10">
        <f t="shared" si="3"/>
        <v>41567</v>
      </c>
      <c r="D63" s="11"/>
      <c r="E63" s="11"/>
      <c r="F63" s="11">
        <f t="shared" si="4"/>
        <v>0</v>
      </c>
      <c r="G63" s="11">
        <f t="shared" si="5"/>
        <v>0</v>
      </c>
      <c r="H63" s="11"/>
      <c r="I63" s="2"/>
      <c r="J63" s="2"/>
      <c r="K63" s="2"/>
    </row>
    <row r="64" spans="1:11" ht="15.75" thickBot="1" x14ac:dyDescent="0.3">
      <c r="A64" s="27"/>
      <c r="B64" s="50" t="str">
        <f t="shared" si="2"/>
        <v>Søndag</v>
      </c>
      <c r="C64" s="48">
        <f t="shared" si="3"/>
        <v>41568</v>
      </c>
      <c r="D64" s="30"/>
      <c r="E64" s="30"/>
      <c r="F64" s="30">
        <f t="shared" si="4"/>
        <v>0</v>
      </c>
      <c r="G64" s="30">
        <f t="shared" si="5"/>
        <v>0</v>
      </c>
      <c r="H64" s="39">
        <f>SUM(G58:G64)</f>
        <v>0</v>
      </c>
      <c r="I64" s="32">
        <f>IFERROR(H64/COUNTIF(G58:G64,"&gt;0"),$F$1)</f>
        <v>0</v>
      </c>
      <c r="J64" s="2"/>
      <c r="K64" s="2"/>
    </row>
    <row r="65" spans="1:11" x14ac:dyDescent="0.25">
      <c r="A65" s="2">
        <v>43</v>
      </c>
      <c r="B65" s="25" t="str">
        <f t="shared" si="2"/>
        <v>Mandag</v>
      </c>
      <c r="C65" s="26">
        <f t="shared" si="3"/>
        <v>41569</v>
      </c>
      <c r="D65" s="20"/>
      <c r="E65" s="20"/>
      <c r="F65" s="20">
        <f t="shared" si="4"/>
        <v>0</v>
      </c>
      <c r="G65" s="20">
        <f t="shared" si="5"/>
        <v>0</v>
      </c>
      <c r="H65" s="20"/>
      <c r="I65" s="2"/>
      <c r="J65" s="2"/>
      <c r="K65" s="2"/>
    </row>
    <row r="66" spans="1:11" x14ac:dyDescent="0.25">
      <c r="A66" s="2"/>
      <c r="B66" s="21" t="str">
        <f t="shared" si="2"/>
        <v>Tirsdag</v>
      </c>
      <c r="C66" s="47">
        <f t="shared" si="3"/>
        <v>41570</v>
      </c>
      <c r="D66" s="14"/>
      <c r="E66" s="14"/>
      <c r="F66" s="14">
        <f t="shared" si="4"/>
        <v>0</v>
      </c>
      <c r="G66" s="14">
        <f t="shared" si="5"/>
        <v>0</v>
      </c>
      <c r="H66" s="14"/>
      <c r="I66" s="2"/>
      <c r="J66" s="2"/>
      <c r="K66" s="2"/>
    </row>
    <row r="67" spans="1:11" x14ac:dyDescent="0.25">
      <c r="A67" s="2"/>
      <c r="B67" s="22" t="str">
        <f t="shared" si="2"/>
        <v>Onsdag</v>
      </c>
      <c r="C67" s="10">
        <f t="shared" si="3"/>
        <v>41571</v>
      </c>
      <c r="D67" s="11"/>
      <c r="E67" s="11"/>
      <c r="F67" s="11">
        <f t="shared" si="4"/>
        <v>0</v>
      </c>
      <c r="G67" s="11">
        <f t="shared" si="5"/>
        <v>0</v>
      </c>
      <c r="H67" s="11"/>
      <c r="I67" s="2"/>
      <c r="J67" s="2"/>
      <c r="K67" s="2"/>
    </row>
    <row r="68" spans="1:11" x14ac:dyDescent="0.25">
      <c r="A68" s="2"/>
      <c r="B68" s="21" t="str">
        <f t="shared" si="2"/>
        <v>Torsdag</v>
      </c>
      <c r="C68" s="47">
        <f t="shared" si="3"/>
        <v>41572</v>
      </c>
      <c r="D68" s="14"/>
      <c r="E68" s="14"/>
      <c r="F68" s="14">
        <f t="shared" si="4"/>
        <v>0</v>
      </c>
      <c r="G68" s="14">
        <f t="shared" si="5"/>
        <v>0</v>
      </c>
      <c r="H68" s="14"/>
      <c r="I68" s="2"/>
      <c r="J68" s="2"/>
      <c r="K68" s="2"/>
    </row>
    <row r="69" spans="1:11" x14ac:dyDescent="0.25">
      <c r="A69" s="2"/>
      <c r="B69" s="22" t="str">
        <f t="shared" si="2"/>
        <v>Fredag</v>
      </c>
      <c r="C69" s="10">
        <f t="shared" si="3"/>
        <v>41573</v>
      </c>
      <c r="D69" s="11"/>
      <c r="E69" s="11"/>
      <c r="F69" s="11">
        <f t="shared" ref="F69:F100" si="6">IF(D69=$F$1,$F$1,IF(E69-D69&gt;$C$1,$D$1,$E$1))</f>
        <v>0</v>
      </c>
      <c r="G69" s="11">
        <f t="shared" ref="G69:G100" si="7">E69-D69-F69</f>
        <v>0</v>
      </c>
      <c r="H69" s="11"/>
      <c r="I69" s="2"/>
      <c r="J69" s="2"/>
      <c r="K69" s="2"/>
    </row>
    <row r="70" spans="1:11" x14ac:dyDescent="0.25">
      <c r="A70" s="2"/>
      <c r="B70" s="21" t="str">
        <f t="shared" si="2"/>
        <v>Lørdag</v>
      </c>
      <c r="C70" s="47">
        <f t="shared" si="3"/>
        <v>41574</v>
      </c>
      <c r="D70" s="14"/>
      <c r="E70" s="14"/>
      <c r="F70" s="14">
        <f t="shared" si="6"/>
        <v>0</v>
      </c>
      <c r="G70" s="14">
        <f t="shared" ref="G70:G133" si="8">E70-D70-F70</f>
        <v>0</v>
      </c>
      <c r="H70" s="14"/>
      <c r="I70" s="2"/>
      <c r="J70" s="2"/>
      <c r="K70" s="2"/>
    </row>
    <row r="71" spans="1:11" ht="15.75" thickBot="1" x14ac:dyDescent="0.3">
      <c r="A71" s="27"/>
      <c r="B71" s="35" t="str">
        <f t="shared" si="2"/>
        <v>Søndag</v>
      </c>
      <c r="C71" s="36">
        <f t="shared" si="3"/>
        <v>41575</v>
      </c>
      <c r="D71" s="31"/>
      <c r="E71" s="31"/>
      <c r="F71" s="31">
        <f t="shared" si="6"/>
        <v>0</v>
      </c>
      <c r="G71" s="31">
        <f t="shared" si="8"/>
        <v>0</v>
      </c>
      <c r="H71" s="31"/>
      <c r="I71" s="32">
        <f>IFERROR(H71/COUNTIF(G65:G71,"&gt;0"),$F$1)</f>
        <v>0</v>
      </c>
      <c r="J71" s="2"/>
      <c r="K71" s="2"/>
    </row>
    <row r="72" spans="1:11" x14ac:dyDescent="0.25">
      <c r="A72" s="2">
        <v>44</v>
      </c>
      <c r="B72" s="21" t="str">
        <f t="shared" ref="B72:B134" si="9">IF(WEEKDAY(C72,11)=1,"Mandag",IF(WEEKDAY(C72,11)=2,"Tirsdag",IF(WEEKDAY(C72,11)=3,"Onsdag",IF(WEEKDAY(C72,11)=4,"Torsdag",IF(WEEKDAY(C72,11)=5,"Fredag",IF(WEEKDAY(C72,11)=6,"Lørdag",IF(WEEKDAY(C72,11)=7,"Søndag","")))))))</f>
        <v>Mandag</v>
      </c>
      <c r="C72" s="49">
        <f t="shared" ref="C72:C135" si="10">C71+1</f>
        <v>41576</v>
      </c>
      <c r="D72" s="23"/>
      <c r="E72" s="23"/>
      <c r="F72" s="23">
        <f t="shared" si="6"/>
        <v>0</v>
      </c>
      <c r="G72" s="23">
        <f t="shared" si="8"/>
        <v>0</v>
      </c>
      <c r="H72" s="23"/>
      <c r="I72" s="2"/>
      <c r="J72" s="2"/>
      <c r="K72" s="2"/>
    </row>
    <row r="73" spans="1:11" x14ac:dyDescent="0.25">
      <c r="A73" s="2"/>
      <c r="B73" s="22" t="str">
        <f t="shared" si="9"/>
        <v>Tirsdag</v>
      </c>
      <c r="C73" s="10">
        <f t="shared" si="10"/>
        <v>41577</v>
      </c>
      <c r="D73" s="11"/>
      <c r="E73" s="11"/>
      <c r="F73" s="11">
        <f t="shared" si="6"/>
        <v>0</v>
      </c>
      <c r="G73" s="11">
        <f t="shared" si="8"/>
        <v>0</v>
      </c>
      <c r="H73" s="11"/>
      <c r="I73" s="2"/>
      <c r="J73" s="2"/>
      <c r="K73" s="2"/>
    </row>
    <row r="74" spans="1:11" x14ac:dyDescent="0.25">
      <c r="A74" s="2"/>
      <c r="B74" s="21" t="str">
        <f t="shared" si="9"/>
        <v>Onsdag</v>
      </c>
      <c r="C74" s="47">
        <f t="shared" si="10"/>
        <v>41578</v>
      </c>
      <c r="D74" s="14"/>
      <c r="E74" s="14"/>
      <c r="F74" s="14">
        <f t="shared" si="6"/>
        <v>0</v>
      </c>
      <c r="G74" s="14">
        <f t="shared" si="8"/>
        <v>0</v>
      </c>
      <c r="H74" s="14"/>
      <c r="I74" s="2"/>
      <c r="J74" s="2"/>
      <c r="K74" s="2"/>
    </row>
    <row r="75" spans="1:11" x14ac:dyDescent="0.25">
      <c r="A75" s="2"/>
      <c r="B75" s="22" t="str">
        <f t="shared" si="9"/>
        <v>Torsdag</v>
      </c>
      <c r="C75" s="10">
        <f t="shared" si="10"/>
        <v>41579</v>
      </c>
      <c r="D75" s="11"/>
      <c r="E75" s="11"/>
      <c r="F75" s="11">
        <f t="shared" si="6"/>
        <v>0</v>
      </c>
      <c r="G75" s="11">
        <f t="shared" si="8"/>
        <v>0</v>
      </c>
      <c r="H75" s="11"/>
      <c r="I75" s="2"/>
      <c r="J75" s="2"/>
      <c r="K75" s="2"/>
    </row>
    <row r="76" spans="1:11" x14ac:dyDescent="0.25">
      <c r="A76" s="2"/>
      <c r="B76" s="21" t="str">
        <f t="shared" si="9"/>
        <v>Fredag</v>
      </c>
      <c r="C76" s="47">
        <f t="shared" si="10"/>
        <v>41580</v>
      </c>
      <c r="D76" s="14"/>
      <c r="E76" s="14"/>
      <c r="F76" s="14">
        <f t="shared" si="6"/>
        <v>0</v>
      </c>
      <c r="G76" s="14">
        <f t="shared" si="8"/>
        <v>0</v>
      </c>
      <c r="H76" s="14"/>
      <c r="I76" s="2"/>
      <c r="J76" s="2"/>
      <c r="K76" s="2"/>
    </row>
    <row r="77" spans="1:11" x14ac:dyDescent="0.25">
      <c r="A77" s="2"/>
      <c r="B77" s="22" t="str">
        <f t="shared" si="9"/>
        <v>Lørdag</v>
      </c>
      <c r="C77" s="10">
        <f t="shared" si="10"/>
        <v>41581</v>
      </c>
      <c r="D77" s="11"/>
      <c r="E77" s="11"/>
      <c r="F77" s="11">
        <f t="shared" si="6"/>
        <v>0</v>
      </c>
      <c r="G77" s="11">
        <f t="shared" si="8"/>
        <v>0</v>
      </c>
      <c r="H77" s="11"/>
      <c r="I77" s="2"/>
      <c r="J77" s="2"/>
      <c r="K77" s="2"/>
    </row>
    <row r="78" spans="1:11" ht="15.75" thickBot="1" x14ac:dyDescent="0.3">
      <c r="A78" s="27"/>
      <c r="B78" s="50" t="str">
        <f t="shared" si="9"/>
        <v>Søndag</v>
      </c>
      <c r="C78" s="48">
        <f t="shared" si="10"/>
        <v>41582</v>
      </c>
      <c r="D78" s="30"/>
      <c r="E78" s="30"/>
      <c r="F78" s="30">
        <f t="shared" si="6"/>
        <v>0</v>
      </c>
      <c r="G78" s="30">
        <f t="shared" si="8"/>
        <v>0</v>
      </c>
      <c r="H78" s="39"/>
      <c r="I78" s="32">
        <f t="shared" ref="I78" si="11">IFERROR(H78/COUNTIF(G72:G78,"&gt;0"),$F$1)</f>
        <v>0</v>
      </c>
      <c r="J78" s="2"/>
      <c r="K78" s="2"/>
    </row>
    <row r="79" spans="1:11" x14ac:dyDescent="0.25">
      <c r="A79" s="2">
        <v>45</v>
      </c>
      <c r="B79" s="25" t="str">
        <f t="shared" si="9"/>
        <v>Mandag</v>
      </c>
      <c r="C79" s="26">
        <f t="shared" si="10"/>
        <v>41583</v>
      </c>
      <c r="D79" s="20"/>
      <c r="E79" s="20"/>
      <c r="F79" s="20">
        <f t="shared" si="6"/>
        <v>0</v>
      </c>
      <c r="G79" s="20">
        <f t="shared" si="8"/>
        <v>0</v>
      </c>
      <c r="H79" s="20"/>
      <c r="I79" s="2"/>
      <c r="J79" s="2"/>
      <c r="K79" s="2"/>
    </row>
    <row r="80" spans="1:11" x14ac:dyDescent="0.25">
      <c r="A80" s="2"/>
      <c r="B80" s="21" t="str">
        <f t="shared" si="9"/>
        <v>Tirsdag</v>
      </c>
      <c r="C80" s="47">
        <f t="shared" si="10"/>
        <v>41584</v>
      </c>
      <c r="D80" s="14"/>
      <c r="E80" s="14"/>
      <c r="F80" s="14">
        <f t="shared" si="6"/>
        <v>0</v>
      </c>
      <c r="G80" s="14">
        <f t="shared" si="8"/>
        <v>0</v>
      </c>
      <c r="H80" s="14"/>
      <c r="I80" s="2"/>
      <c r="J80" s="2"/>
      <c r="K80" s="2"/>
    </row>
    <row r="81" spans="1:11" x14ac:dyDescent="0.25">
      <c r="A81" s="2"/>
      <c r="B81" s="22" t="str">
        <f t="shared" si="9"/>
        <v>Onsdag</v>
      </c>
      <c r="C81" s="10">
        <f t="shared" si="10"/>
        <v>41585</v>
      </c>
      <c r="D81" s="11"/>
      <c r="E81" s="11"/>
      <c r="F81" s="11">
        <f t="shared" si="6"/>
        <v>0</v>
      </c>
      <c r="G81" s="11">
        <f t="shared" si="8"/>
        <v>0</v>
      </c>
      <c r="H81" s="11"/>
      <c r="I81" s="2"/>
      <c r="J81" s="2"/>
      <c r="K81" s="2"/>
    </row>
    <row r="82" spans="1:11" x14ac:dyDescent="0.25">
      <c r="A82" s="2"/>
      <c r="B82" s="21" t="str">
        <f t="shared" si="9"/>
        <v>Torsdag</v>
      </c>
      <c r="C82" s="47">
        <f t="shared" si="10"/>
        <v>41586</v>
      </c>
      <c r="D82" s="14"/>
      <c r="E82" s="14"/>
      <c r="F82" s="14">
        <f t="shared" si="6"/>
        <v>0</v>
      </c>
      <c r="G82" s="14">
        <f t="shared" si="8"/>
        <v>0</v>
      </c>
      <c r="H82" s="14"/>
      <c r="I82" s="2"/>
      <c r="J82" s="2"/>
      <c r="K82" s="2"/>
    </row>
    <row r="83" spans="1:11" x14ac:dyDescent="0.25">
      <c r="A83" s="2"/>
      <c r="B83" s="22" t="str">
        <f t="shared" si="9"/>
        <v>Fredag</v>
      </c>
      <c r="C83" s="10">
        <f t="shared" si="10"/>
        <v>41587</v>
      </c>
      <c r="D83" s="11"/>
      <c r="E83" s="11"/>
      <c r="F83" s="11">
        <f t="shared" si="6"/>
        <v>0</v>
      </c>
      <c r="G83" s="11">
        <f t="shared" si="8"/>
        <v>0</v>
      </c>
      <c r="H83" s="11"/>
      <c r="I83" s="2"/>
      <c r="J83" s="2"/>
      <c r="K83" s="2"/>
    </row>
    <row r="84" spans="1:11" x14ac:dyDescent="0.25">
      <c r="A84" s="2"/>
      <c r="B84" s="21" t="str">
        <f t="shared" si="9"/>
        <v>Lørdag</v>
      </c>
      <c r="C84" s="47">
        <f t="shared" si="10"/>
        <v>41588</v>
      </c>
      <c r="D84" s="14"/>
      <c r="E84" s="14"/>
      <c r="F84" s="14">
        <f t="shared" si="6"/>
        <v>0</v>
      </c>
      <c r="G84" s="14">
        <f t="shared" si="8"/>
        <v>0</v>
      </c>
      <c r="H84" s="14"/>
      <c r="I84" s="2"/>
      <c r="J84" s="2"/>
      <c r="K84" s="2"/>
    </row>
    <row r="85" spans="1:11" ht="15.75" thickBot="1" x14ac:dyDescent="0.3">
      <c r="A85" s="27"/>
      <c r="B85" s="35" t="str">
        <f t="shared" si="9"/>
        <v>Søndag</v>
      </c>
      <c r="C85" s="36">
        <f t="shared" si="10"/>
        <v>41589</v>
      </c>
      <c r="D85" s="31"/>
      <c r="E85" s="31"/>
      <c r="F85" s="31">
        <f t="shared" si="6"/>
        <v>0</v>
      </c>
      <c r="G85" s="31">
        <f t="shared" si="8"/>
        <v>0</v>
      </c>
      <c r="H85" s="31"/>
      <c r="I85" s="32">
        <f t="shared" ref="I85" si="12">IFERROR(H85/COUNTIF(G79:G85,"&gt;0"),$F$1)</f>
        <v>0</v>
      </c>
      <c r="J85" s="2"/>
      <c r="K85" s="2"/>
    </row>
    <row r="86" spans="1:11" x14ac:dyDescent="0.25">
      <c r="A86" s="2">
        <v>46</v>
      </c>
      <c r="B86" s="21" t="str">
        <f t="shared" si="9"/>
        <v>Mandag</v>
      </c>
      <c r="C86" s="49">
        <f t="shared" si="10"/>
        <v>41590</v>
      </c>
      <c r="D86" s="23"/>
      <c r="E86" s="23"/>
      <c r="F86" s="23">
        <f t="shared" si="6"/>
        <v>0</v>
      </c>
      <c r="G86" s="23">
        <f t="shared" si="8"/>
        <v>0</v>
      </c>
      <c r="H86" s="23"/>
      <c r="I86" s="2"/>
      <c r="J86" s="2"/>
      <c r="K86" s="2"/>
    </row>
    <row r="87" spans="1:11" x14ac:dyDescent="0.25">
      <c r="A87" s="2"/>
      <c r="B87" s="22" t="str">
        <f t="shared" si="9"/>
        <v>Tirsdag</v>
      </c>
      <c r="C87" s="10">
        <f t="shared" si="10"/>
        <v>41591</v>
      </c>
      <c r="D87" s="11"/>
      <c r="E87" s="11"/>
      <c r="F87" s="11">
        <f t="shared" si="6"/>
        <v>0</v>
      </c>
      <c r="G87" s="11">
        <f t="shared" si="8"/>
        <v>0</v>
      </c>
      <c r="H87" s="11"/>
      <c r="I87" s="2"/>
      <c r="J87" s="2"/>
      <c r="K87" s="2"/>
    </row>
    <row r="88" spans="1:11" x14ac:dyDescent="0.25">
      <c r="A88" s="2"/>
      <c r="B88" s="21" t="str">
        <f t="shared" si="9"/>
        <v>Onsdag</v>
      </c>
      <c r="C88" s="47">
        <f t="shared" si="10"/>
        <v>41592</v>
      </c>
      <c r="D88" s="14"/>
      <c r="E88" s="14"/>
      <c r="F88" s="14">
        <f t="shared" si="6"/>
        <v>0</v>
      </c>
      <c r="G88" s="14">
        <f t="shared" si="8"/>
        <v>0</v>
      </c>
      <c r="H88" s="14"/>
      <c r="I88" s="2"/>
      <c r="J88" s="2"/>
      <c r="K88" s="2"/>
    </row>
    <row r="89" spans="1:11" x14ac:dyDescent="0.25">
      <c r="A89" s="2"/>
      <c r="B89" s="22" t="str">
        <f t="shared" si="9"/>
        <v>Torsdag</v>
      </c>
      <c r="C89" s="10">
        <f t="shared" si="10"/>
        <v>41593</v>
      </c>
      <c r="D89" s="11"/>
      <c r="E89" s="11"/>
      <c r="F89" s="11">
        <f t="shared" si="6"/>
        <v>0</v>
      </c>
      <c r="G89" s="11">
        <f t="shared" si="8"/>
        <v>0</v>
      </c>
      <c r="H89" s="11"/>
      <c r="I89" s="2"/>
      <c r="J89" s="2"/>
      <c r="K89" s="2"/>
    </row>
    <row r="90" spans="1:11" x14ac:dyDescent="0.25">
      <c r="A90" s="2"/>
      <c r="B90" s="21" t="str">
        <f t="shared" si="9"/>
        <v>Fredag</v>
      </c>
      <c r="C90" s="47">
        <f t="shared" si="10"/>
        <v>41594</v>
      </c>
      <c r="D90" s="14"/>
      <c r="E90" s="14"/>
      <c r="F90" s="14">
        <f t="shared" si="6"/>
        <v>0</v>
      </c>
      <c r="G90" s="14">
        <f t="shared" si="8"/>
        <v>0</v>
      </c>
      <c r="H90" s="14"/>
      <c r="I90" s="2"/>
      <c r="J90" s="2"/>
      <c r="K90" s="2"/>
    </row>
    <row r="91" spans="1:11" x14ac:dyDescent="0.25">
      <c r="A91" s="2"/>
      <c r="B91" s="22" t="str">
        <f t="shared" si="9"/>
        <v>Lørdag</v>
      </c>
      <c r="C91" s="10">
        <f t="shared" si="10"/>
        <v>41595</v>
      </c>
      <c r="D91" s="11"/>
      <c r="E91" s="11"/>
      <c r="F91" s="11">
        <f t="shared" si="6"/>
        <v>0</v>
      </c>
      <c r="G91" s="11">
        <f t="shared" si="8"/>
        <v>0</v>
      </c>
      <c r="H91" s="11"/>
      <c r="I91" s="2"/>
      <c r="J91" s="2"/>
      <c r="K91" s="2"/>
    </row>
    <row r="92" spans="1:11" ht="15.75" thickBot="1" x14ac:dyDescent="0.3">
      <c r="A92" s="27"/>
      <c r="B92" s="50" t="str">
        <f t="shared" si="9"/>
        <v>Søndag</v>
      </c>
      <c r="C92" s="48">
        <f t="shared" si="10"/>
        <v>41596</v>
      </c>
      <c r="D92" s="30"/>
      <c r="E92" s="30"/>
      <c r="F92" s="30">
        <f t="shared" si="6"/>
        <v>0</v>
      </c>
      <c r="G92" s="30">
        <f t="shared" si="8"/>
        <v>0</v>
      </c>
      <c r="H92" s="39"/>
      <c r="I92" s="32">
        <f t="shared" ref="I92" si="13">IFERROR(H92/COUNTIF(G86:G92,"&gt;0"),$F$1)</f>
        <v>0</v>
      </c>
      <c r="J92" s="2"/>
      <c r="K92" s="2"/>
    </row>
    <row r="93" spans="1:11" x14ac:dyDescent="0.25">
      <c r="A93" s="2">
        <v>47</v>
      </c>
      <c r="B93" s="25" t="str">
        <f t="shared" si="9"/>
        <v>Mandag</v>
      </c>
      <c r="C93" s="26">
        <f t="shared" si="10"/>
        <v>41597</v>
      </c>
      <c r="D93" s="20"/>
      <c r="E93" s="20"/>
      <c r="F93" s="20">
        <f t="shared" si="6"/>
        <v>0</v>
      </c>
      <c r="G93" s="20">
        <f t="shared" si="8"/>
        <v>0</v>
      </c>
      <c r="H93" s="20"/>
      <c r="I93" s="2"/>
      <c r="J93" s="2"/>
      <c r="K93" s="2"/>
    </row>
    <row r="94" spans="1:11" x14ac:dyDescent="0.25">
      <c r="A94" s="2"/>
      <c r="B94" s="21" t="str">
        <f t="shared" si="9"/>
        <v>Tirsdag</v>
      </c>
      <c r="C94" s="47">
        <f t="shared" si="10"/>
        <v>41598</v>
      </c>
      <c r="D94" s="14"/>
      <c r="E94" s="14"/>
      <c r="F94" s="14">
        <f t="shared" si="6"/>
        <v>0</v>
      </c>
      <c r="G94" s="14">
        <f t="shared" si="8"/>
        <v>0</v>
      </c>
      <c r="H94" s="14"/>
      <c r="I94" s="2"/>
      <c r="J94" s="2"/>
      <c r="K94" s="2"/>
    </row>
    <row r="95" spans="1:11" x14ac:dyDescent="0.25">
      <c r="A95" s="2"/>
      <c r="B95" s="22" t="str">
        <f t="shared" si="9"/>
        <v>Onsdag</v>
      </c>
      <c r="C95" s="10">
        <f t="shared" si="10"/>
        <v>41599</v>
      </c>
      <c r="D95" s="11"/>
      <c r="E95" s="11"/>
      <c r="F95" s="11">
        <f t="shared" si="6"/>
        <v>0</v>
      </c>
      <c r="G95" s="11">
        <f t="shared" si="8"/>
        <v>0</v>
      </c>
      <c r="H95" s="11"/>
      <c r="I95" s="2"/>
      <c r="J95" s="2"/>
      <c r="K95" s="2"/>
    </row>
    <row r="96" spans="1:11" x14ac:dyDescent="0.25">
      <c r="A96" s="2"/>
      <c r="B96" s="21" t="str">
        <f t="shared" si="9"/>
        <v>Torsdag</v>
      </c>
      <c r="C96" s="47">
        <f t="shared" si="10"/>
        <v>41600</v>
      </c>
      <c r="D96" s="14"/>
      <c r="E96" s="14"/>
      <c r="F96" s="14">
        <f t="shared" si="6"/>
        <v>0</v>
      </c>
      <c r="G96" s="14">
        <f t="shared" si="8"/>
        <v>0</v>
      </c>
      <c r="H96" s="14"/>
      <c r="I96" s="2"/>
      <c r="J96" s="2"/>
      <c r="K96" s="2"/>
    </row>
    <row r="97" spans="1:11" x14ac:dyDescent="0.25">
      <c r="A97" s="2"/>
      <c r="B97" s="22" t="str">
        <f t="shared" si="9"/>
        <v>Fredag</v>
      </c>
      <c r="C97" s="10">
        <f t="shared" si="10"/>
        <v>41601</v>
      </c>
      <c r="D97" s="11"/>
      <c r="E97" s="11"/>
      <c r="F97" s="11">
        <f t="shared" si="6"/>
        <v>0</v>
      </c>
      <c r="G97" s="11">
        <f t="shared" si="8"/>
        <v>0</v>
      </c>
      <c r="H97" s="11"/>
      <c r="I97" s="2"/>
      <c r="J97" s="2"/>
      <c r="K97" s="2"/>
    </row>
    <row r="98" spans="1:11" x14ac:dyDescent="0.25">
      <c r="A98" s="2"/>
      <c r="B98" s="21" t="str">
        <f t="shared" si="9"/>
        <v>Lørdag</v>
      </c>
      <c r="C98" s="47">
        <f t="shared" si="10"/>
        <v>41602</v>
      </c>
      <c r="D98" s="14"/>
      <c r="E98" s="14"/>
      <c r="F98" s="14">
        <f t="shared" si="6"/>
        <v>0</v>
      </c>
      <c r="G98" s="14">
        <f t="shared" si="8"/>
        <v>0</v>
      </c>
      <c r="H98" s="14"/>
      <c r="I98" s="2"/>
      <c r="J98" s="2"/>
      <c r="K98" s="2"/>
    </row>
    <row r="99" spans="1:11" ht="15.75" thickBot="1" x14ac:dyDescent="0.3">
      <c r="A99" s="27"/>
      <c r="B99" s="35" t="str">
        <f t="shared" si="9"/>
        <v>Søndag</v>
      </c>
      <c r="C99" s="36">
        <f t="shared" si="10"/>
        <v>41603</v>
      </c>
      <c r="D99" s="31"/>
      <c r="E99" s="31"/>
      <c r="F99" s="31">
        <f t="shared" si="6"/>
        <v>0</v>
      </c>
      <c r="G99" s="31">
        <f t="shared" si="8"/>
        <v>0</v>
      </c>
      <c r="H99" s="31"/>
      <c r="I99" s="32">
        <f t="shared" ref="I99" si="14">IFERROR(H99/COUNTIF(G93:G99,"&gt;0"),$F$1)</f>
        <v>0</v>
      </c>
      <c r="J99" s="2"/>
      <c r="K99" s="2"/>
    </row>
    <row r="100" spans="1:11" x14ac:dyDescent="0.25">
      <c r="A100" s="2">
        <v>48</v>
      </c>
      <c r="B100" s="21" t="str">
        <f t="shared" si="9"/>
        <v>Mandag</v>
      </c>
      <c r="C100" s="49">
        <f t="shared" si="10"/>
        <v>41604</v>
      </c>
      <c r="D100" s="23"/>
      <c r="E100" s="23"/>
      <c r="F100" s="23">
        <f t="shared" si="6"/>
        <v>0</v>
      </c>
      <c r="G100" s="23">
        <f t="shared" si="8"/>
        <v>0</v>
      </c>
      <c r="H100" s="23"/>
      <c r="I100" s="2"/>
      <c r="J100" s="2"/>
      <c r="K100" s="2"/>
    </row>
    <row r="101" spans="1:11" x14ac:dyDescent="0.25">
      <c r="A101" s="2"/>
      <c r="B101" s="22" t="str">
        <f t="shared" si="9"/>
        <v>Tirsdag</v>
      </c>
      <c r="C101" s="10">
        <f t="shared" si="10"/>
        <v>41605</v>
      </c>
      <c r="D101" s="11"/>
      <c r="E101" s="11"/>
      <c r="F101" s="11">
        <f t="shared" ref="F101:F132" si="15">IF(D101=$F$1,$F$1,IF(E101-D101&gt;$C$1,$D$1,$E$1))</f>
        <v>0</v>
      </c>
      <c r="G101" s="11">
        <f t="shared" si="8"/>
        <v>0</v>
      </c>
      <c r="H101" s="11"/>
      <c r="I101" s="2"/>
      <c r="J101" s="2"/>
      <c r="K101" s="2"/>
    </row>
    <row r="102" spans="1:11" x14ac:dyDescent="0.25">
      <c r="A102" s="2"/>
      <c r="B102" s="21" t="str">
        <f t="shared" si="9"/>
        <v>Onsdag</v>
      </c>
      <c r="C102" s="47">
        <f t="shared" si="10"/>
        <v>41606</v>
      </c>
      <c r="D102" s="14"/>
      <c r="E102" s="14"/>
      <c r="F102" s="14">
        <f t="shared" si="15"/>
        <v>0</v>
      </c>
      <c r="G102" s="14">
        <f t="shared" si="8"/>
        <v>0</v>
      </c>
      <c r="H102" s="14"/>
      <c r="I102" s="2"/>
      <c r="J102" s="2"/>
      <c r="K102" s="2"/>
    </row>
    <row r="103" spans="1:11" x14ac:dyDescent="0.25">
      <c r="A103" s="2"/>
      <c r="B103" s="22" t="str">
        <f t="shared" si="9"/>
        <v>Torsdag</v>
      </c>
      <c r="C103" s="10">
        <f t="shared" si="10"/>
        <v>41607</v>
      </c>
      <c r="D103" s="11"/>
      <c r="E103" s="11"/>
      <c r="F103" s="11">
        <f t="shared" si="15"/>
        <v>0</v>
      </c>
      <c r="G103" s="11">
        <f t="shared" si="8"/>
        <v>0</v>
      </c>
      <c r="H103" s="11"/>
      <c r="I103" s="2"/>
      <c r="J103" s="2"/>
      <c r="K103" s="2"/>
    </row>
    <row r="104" spans="1:11" x14ac:dyDescent="0.25">
      <c r="A104" s="2"/>
      <c r="B104" s="21" t="str">
        <f t="shared" si="9"/>
        <v>Fredag</v>
      </c>
      <c r="C104" s="47">
        <f t="shared" si="10"/>
        <v>41608</v>
      </c>
      <c r="D104" s="14"/>
      <c r="E104" s="14"/>
      <c r="F104" s="14">
        <f t="shared" si="15"/>
        <v>0</v>
      </c>
      <c r="G104" s="14">
        <f t="shared" si="8"/>
        <v>0</v>
      </c>
      <c r="H104" s="14"/>
      <c r="I104" s="2"/>
      <c r="J104" s="2"/>
      <c r="K104" s="2"/>
    </row>
    <row r="105" spans="1:11" x14ac:dyDescent="0.25">
      <c r="A105" s="2"/>
      <c r="B105" s="22" t="str">
        <f t="shared" si="9"/>
        <v>Lørdag</v>
      </c>
      <c r="C105" s="10">
        <f t="shared" si="10"/>
        <v>41609</v>
      </c>
      <c r="D105" s="11"/>
      <c r="E105" s="11"/>
      <c r="F105" s="11">
        <f t="shared" si="15"/>
        <v>0</v>
      </c>
      <c r="G105" s="11">
        <f t="shared" si="8"/>
        <v>0</v>
      </c>
      <c r="H105" s="11"/>
      <c r="I105" s="2"/>
      <c r="J105" s="2"/>
      <c r="K105" s="2"/>
    </row>
    <row r="106" spans="1:11" ht="15.75" thickBot="1" x14ac:dyDescent="0.3">
      <c r="A106" s="27"/>
      <c r="B106" s="50" t="str">
        <f t="shared" si="9"/>
        <v>Søndag</v>
      </c>
      <c r="C106" s="48">
        <f t="shared" si="10"/>
        <v>41610</v>
      </c>
      <c r="D106" s="30"/>
      <c r="E106" s="30"/>
      <c r="F106" s="30">
        <f t="shared" si="15"/>
        <v>0</v>
      </c>
      <c r="G106" s="30">
        <f t="shared" si="8"/>
        <v>0</v>
      </c>
      <c r="H106" s="39"/>
      <c r="I106" s="32">
        <f t="shared" ref="I106" si="16">IFERROR(H106/COUNTIF(G100:G106,"&gt;0"),$F$1)</f>
        <v>0</v>
      </c>
      <c r="J106" s="2"/>
      <c r="K106" s="2"/>
    </row>
    <row r="107" spans="1:11" x14ac:dyDescent="0.25">
      <c r="A107" s="2">
        <v>49</v>
      </c>
      <c r="B107" s="25" t="str">
        <f t="shared" si="9"/>
        <v>Mandag</v>
      </c>
      <c r="C107" s="26">
        <f t="shared" si="10"/>
        <v>41611</v>
      </c>
      <c r="D107" s="20"/>
      <c r="E107" s="20"/>
      <c r="F107" s="20">
        <f t="shared" si="15"/>
        <v>0</v>
      </c>
      <c r="G107" s="20">
        <f t="shared" si="8"/>
        <v>0</v>
      </c>
      <c r="H107" s="20"/>
      <c r="I107" s="2"/>
      <c r="J107" s="2"/>
      <c r="K107" s="2"/>
    </row>
    <row r="108" spans="1:11" x14ac:dyDescent="0.25">
      <c r="A108" s="2"/>
      <c r="B108" s="21" t="str">
        <f t="shared" si="9"/>
        <v>Tirsdag</v>
      </c>
      <c r="C108" s="47">
        <f t="shared" si="10"/>
        <v>41612</v>
      </c>
      <c r="D108" s="14"/>
      <c r="E108" s="14"/>
      <c r="F108" s="14">
        <f t="shared" si="15"/>
        <v>0</v>
      </c>
      <c r="G108" s="14">
        <f t="shared" si="8"/>
        <v>0</v>
      </c>
      <c r="H108" s="14"/>
      <c r="I108" s="2"/>
      <c r="J108" s="2"/>
      <c r="K108" s="2"/>
    </row>
    <row r="109" spans="1:11" x14ac:dyDescent="0.25">
      <c r="A109" s="2"/>
      <c r="B109" s="22" t="str">
        <f t="shared" si="9"/>
        <v>Onsdag</v>
      </c>
      <c r="C109" s="10">
        <f t="shared" si="10"/>
        <v>41613</v>
      </c>
      <c r="D109" s="11"/>
      <c r="E109" s="11"/>
      <c r="F109" s="11">
        <f t="shared" si="15"/>
        <v>0</v>
      </c>
      <c r="G109" s="11">
        <f t="shared" si="8"/>
        <v>0</v>
      </c>
      <c r="H109" s="11"/>
      <c r="I109" s="2"/>
      <c r="J109" s="2"/>
      <c r="K109" s="2"/>
    </row>
    <row r="110" spans="1:11" x14ac:dyDescent="0.25">
      <c r="A110" s="2"/>
      <c r="B110" s="21" t="str">
        <f t="shared" si="9"/>
        <v>Torsdag</v>
      </c>
      <c r="C110" s="47">
        <f t="shared" si="10"/>
        <v>41614</v>
      </c>
      <c r="D110" s="14"/>
      <c r="E110" s="14"/>
      <c r="F110" s="14">
        <f t="shared" si="15"/>
        <v>0</v>
      </c>
      <c r="G110" s="14">
        <f t="shared" si="8"/>
        <v>0</v>
      </c>
      <c r="H110" s="14"/>
      <c r="I110" s="2"/>
      <c r="J110" s="2"/>
      <c r="K110" s="2"/>
    </row>
    <row r="111" spans="1:11" x14ac:dyDescent="0.25">
      <c r="A111" s="2"/>
      <c r="B111" s="22" t="str">
        <f t="shared" si="9"/>
        <v>Fredag</v>
      </c>
      <c r="C111" s="10">
        <f t="shared" si="10"/>
        <v>41615</v>
      </c>
      <c r="D111" s="11"/>
      <c r="E111" s="11"/>
      <c r="F111" s="11">
        <f t="shared" si="15"/>
        <v>0</v>
      </c>
      <c r="G111" s="11">
        <f t="shared" si="8"/>
        <v>0</v>
      </c>
      <c r="H111" s="11"/>
      <c r="I111" s="2"/>
      <c r="J111" s="2"/>
      <c r="K111" s="2"/>
    </row>
    <row r="112" spans="1:11" x14ac:dyDescent="0.25">
      <c r="A112" s="2"/>
      <c r="B112" s="21" t="str">
        <f t="shared" si="9"/>
        <v>Lørdag</v>
      </c>
      <c r="C112" s="47">
        <f t="shared" si="10"/>
        <v>41616</v>
      </c>
      <c r="D112" s="14"/>
      <c r="E112" s="14"/>
      <c r="F112" s="14">
        <f t="shared" si="15"/>
        <v>0</v>
      </c>
      <c r="G112" s="14">
        <f t="shared" si="8"/>
        <v>0</v>
      </c>
      <c r="H112" s="14"/>
      <c r="I112" s="2"/>
      <c r="J112" s="2"/>
      <c r="K112" s="2"/>
    </row>
    <row r="113" spans="1:11" ht="15.75" thickBot="1" x14ac:dyDescent="0.3">
      <c r="A113" s="27"/>
      <c r="B113" s="35" t="str">
        <f t="shared" si="9"/>
        <v>Søndag</v>
      </c>
      <c r="C113" s="36">
        <f t="shared" si="10"/>
        <v>41617</v>
      </c>
      <c r="D113" s="31"/>
      <c r="E113" s="31"/>
      <c r="F113" s="31">
        <f t="shared" si="15"/>
        <v>0</v>
      </c>
      <c r="G113" s="31">
        <f t="shared" si="8"/>
        <v>0</v>
      </c>
      <c r="H113" s="31"/>
      <c r="I113" s="32">
        <f t="shared" ref="I113" si="17">IFERROR(H113/COUNTIF(G107:G113,"&gt;0"),$F$1)</f>
        <v>0</v>
      </c>
      <c r="J113" s="2"/>
      <c r="K113" s="2"/>
    </row>
    <row r="114" spans="1:11" x14ac:dyDescent="0.25">
      <c r="A114" s="2">
        <v>50</v>
      </c>
      <c r="B114" s="21" t="str">
        <f t="shared" si="9"/>
        <v>Mandag</v>
      </c>
      <c r="C114" s="49">
        <f t="shared" si="10"/>
        <v>41618</v>
      </c>
      <c r="D114" s="23"/>
      <c r="E114" s="23"/>
      <c r="F114" s="23">
        <f t="shared" si="15"/>
        <v>0</v>
      </c>
      <c r="G114" s="23">
        <f t="shared" si="8"/>
        <v>0</v>
      </c>
      <c r="H114" s="23"/>
      <c r="I114" s="2"/>
      <c r="J114" s="2"/>
      <c r="K114" s="2"/>
    </row>
    <row r="115" spans="1:11" x14ac:dyDescent="0.25">
      <c r="A115" s="2"/>
      <c r="B115" s="22" t="str">
        <f t="shared" si="9"/>
        <v>Tirsdag</v>
      </c>
      <c r="C115" s="10">
        <f t="shared" si="10"/>
        <v>41619</v>
      </c>
      <c r="D115" s="11"/>
      <c r="E115" s="11"/>
      <c r="F115" s="11">
        <f t="shared" si="15"/>
        <v>0</v>
      </c>
      <c r="G115" s="11">
        <f t="shared" si="8"/>
        <v>0</v>
      </c>
      <c r="H115" s="11"/>
      <c r="I115" s="2"/>
      <c r="J115" s="2"/>
      <c r="K115" s="2"/>
    </row>
    <row r="116" spans="1:11" x14ac:dyDescent="0.25">
      <c r="A116" s="2"/>
      <c r="B116" s="21" t="str">
        <f t="shared" si="9"/>
        <v>Onsdag</v>
      </c>
      <c r="C116" s="47">
        <f t="shared" si="10"/>
        <v>41620</v>
      </c>
      <c r="D116" s="14"/>
      <c r="E116" s="14"/>
      <c r="F116" s="14">
        <f t="shared" si="15"/>
        <v>0</v>
      </c>
      <c r="G116" s="14">
        <f t="shared" si="8"/>
        <v>0</v>
      </c>
      <c r="H116" s="14"/>
      <c r="I116" s="2"/>
      <c r="J116" s="2"/>
      <c r="K116" s="2"/>
    </row>
    <row r="117" spans="1:11" x14ac:dyDescent="0.25">
      <c r="A117" s="2"/>
      <c r="B117" s="22" t="str">
        <f t="shared" si="9"/>
        <v>Torsdag</v>
      </c>
      <c r="C117" s="10">
        <f t="shared" si="10"/>
        <v>41621</v>
      </c>
      <c r="D117" s="11"/>
      <c r="E117" s="11"/>
      <c r="F117" s="11">
        <f t="shared" si="15"/>
        <v>0</v>
      </c>
      <c r="G117" s="11">
        <f t="shared" si="8"/>
        <v>0</v>
      </c>
      <c r="H117" s="11"/>
      <c r="I117" s="2"/>
      <c r="J117" s="2"/>
      <c r="K117" s="2"/>
    </row>
    <row r="118" spans="1:11" x14ac:dyDescent="0.25">
      <c r="A118" s="2"/>
      <c r="B118" s="21" t="str">
        <f t="shared" si="9"/>
        <v>Fredag</v>
      </c>
      <c r="C118" s="47">
        <f t="shared" si="10"/>
        <v>41622</v>
      </c>
      <c r="D118" s="14"/>
      <c r="E118" s="14"/>
      <c r="F118" s="14">
        <f t="shared" si="15"/>
        <v>0</v>
      </c>
      <c r="G118" s="14">
        <f t="shared" si="8"/>
        <v>0</v>
      </c>
      <c r="H118" s="14"/>
      <c r="I118" s="2"/>
      <c r="J118" s="2"/>
      <c r="K118" s="2"/>
    </row>
    <row r="119" spans="1:11" x14ac:dyDescent="0.25">
      <c r="A119" s="2"/>
      <c r="B119" s="22" t="str">
        <f t="shared" si="9"/>
        <v>Lørdag</v>
      </c>
      <c r="C119" s="10">
        <f t="shared" si="10"/>
        <v>41623</v>
      </c>
      <c r="D119" s="11"/>
      <c r="E119" s="11"/>
      <c r="F119" s="11">
        <f t="shared" si="15"/>
        <v>0</v>
      </c>
      <c r="G119" s="11">
        <f t="shared" si="8"/>
        <v>0</v>
      </c>
      <c r="H119" s="11"/>
      <c r="I119" s="2"/>
      <c r="J119" s="2"/>
      <c r="K119" s="2"/>
    </row>
    <row r="120" spans="1:11" ht="15.75" thickBot="1" x14ac:dyDescent="0.3">
      <c r="A120" s="27"/>
      <c r="B120" s="50" t="str">
        <f t="shared" si="9"/>
        <v>Søndag</v>
      </c>
      <c r="C120" s="48">
        <f t="shared" si="10"/>
        <v>41624</v>
      </c>
      <c r="D120" s="30"/>
      <c r="E120" s="30"/>
      <c r="F120" s="30">
        <f t="shared" si="15"/>
        <v>0</v>
      </c>
      <c r="G120" s="30">
        <f t="shared" si="8"/>
        <v>0</v>
      </c>
      <c r="H120" s="39"/>
      <c r="I120" s="32">
        <f t="shared" ref="I120" si="18">IFERROR(H120/COUNTIF(G114:G120,"&gt;0"),$F$1)</f>
        <v>0</v>
      </c>
      <c r="J120" s="2"/>
      <c r="K120" s="2"/>
    </row>
    <row r="121" spans="1:11" x14ac:dyDescent="0.25">
      <c r="A121" s="2">
        <v>51</v>
      </c>
      <c r="B121" s="25" t="str">
        <f t="shared" si="9"/>
        <v>Mandag</v>
      </c>
      <c r="C121" s="26">
        <f t="shared" si="10"/>
        <v>41625</v>
      </c>
      <c r="D121" s="20"/>
      <c r="E121" s="20"/>
      <c r="F121" s="20">
        <f t="shared" si="15"/>
        <v>0</v>
      </c>
      <c r="G121" s="20">
        <f t="shared" si="8"/>
        <v>0</v>
      </c>
      <c r="H121" s="20"/>
      <c r="I121" s="2"/>
      <c r="J121" s="2"/>
      <c r="K121" s="2"/>
    </row>
    <row r="122" spans="1:11" x14ac:dyDescent="0.25">
      <c r="A122" s="2"/>
      <c r="B122" s="21" t="str">
        <f t="shared" si="9"/>
        <v>Tirsdag</v>
      </c>
      <c r="C122" s="47">
        <f t="shared" si="10"/>
        <v>41626</v>
      </c>
      <c r="D122" s="14"/>
      <c r="E122" s="14"/>
      <c r="F122" s="14">
        <f t="shared" si="15"/>
        <v>0</v>
      </c>
      <c r="G122" s="14">
        <f t="shared" si="8"/>
        <v>0</v>
      </c>
      <c r="H122" s="14"/>
      <c r="I122" s="2"/>
      <c r="J122" s="2"/>
      <c r="K122" s="2"/>
    </row>
    <row r="123" spans="1:11" x14ac:dyDescent="0.25">
      <c r="A123" s="2"/>
      <c r="B123" s="22" t="str">
        <f t="shared" si="9"/>
        <v>Onsdag</v>
      </c>
      <c r="C123" s="10">
        <f t="shared" si="10"/>
        <v>41627</v>
      </c>
      <c r="D123" s="11"/>
      <c r="E123" s="11"/>
      <c r="F123" s="11">
        <f t="shared" si="15"/>
        <v>0</v>
      </c>
      <c r="G123" s="11">
        <f t="shared" si="8"/>
        <v>0</v>
      </c>
      <c r="H123" s="11"/>
      <c r="I123" s="2"/>
      <c r="J123" s="2"/>
      <c r="K123" s="2"/>
    </row>
    <row r="124" spans="1:11" x14ac:dyDescent="0.25">
      <c r="A124" s="2"/>
      <c r="B124" s="21" t="str">
        <f t="shared" si="9"/>
        <v>Torsdag</v>
      </c>
      <c r="C124" s="47">
        <f t="shared" si="10"/>
        <v>41628</v>
      </c>
      <c r="D124" s="14"/>
      <c r="E124" s="14"/>
      <c r="F124" s="14">
        <f t="shared" si="15"/>
        <v>0</v>
      </c>
      <c r="G124" s="14">
        <f t="shared" si="8"/>
        <v>0</v>
      </c>
      <c r="H124" s="14"/>
      <c r="I124" s="2"/>
      <c r="J124" s="2"/>
      <c r="K124" s="2"/>
    </row>
    <row r="125" spans="1:11" x14ac:dyDescent="0.25">
      <c r="A125" s="2"/>
      <c r="B125" s="22" t="str">
        <f t="shared" si="9"/>
        <v>Fredag</v>
      </c>
      <c r="C125" s="10">
        <f t="shared" si="10"/>
        <v>41629</v>
      </c>
      <c r="D125" s="11"/>
      <c r="E125" s="11"/>
      <c r="F125" s="11">
        <f t="shared" si="15"/>
        <v>0</v>
      </c>
      <c r="G125" s="11">
        <f t="shared" si="8"/>
        <v>0</v>
      </c>
      <c r="H125" s="11"/>
      <c r="I125" s="2"/>
      <c r="J125" s="2"/>
      <c r="K125" s="2"/>
    </row>
    <row r="126" spans="1:11" x14ac:dyDescent="0.25">
      <c r="A126" s="2"/>
      <c r="B126" s="21" t="str">
        <f t="shared" si="9"/>
        <v>Lørdag</v>
      </c>
      <c r="C126" s="47">
        <f t="shared" si="10"/>
        <v>41630</v>
      </c>
      <c r="D126" s="14"/>
      <c r="E126" s="14"/>
      <c r="F126" s="14">
        <f t="shared" si="15"/>
        <v>0</v>
      </c>
      <c r="G126" s="14">
        <f t="shared" si="8"/>
        <v>0</v>
      </c>
      <c r="H126" s="14"/>
      <c r="I126" s="2"/>
      <c r="J126" s="2"/>
      <c r="K126" s="2"/>
    </row>
    <row r="127" spans="1:11" ht="15.75" thickBot="1" x14ac:dyDescent="0.3">
      <c r="A127" s="27"/>
      <c r="B127" s="35" t="str">
        <f t="shared" si="9"/>
        <v>Søndag</v>
      </c>
      <c r="C127" s="36">
        <f t="shared" si="10"/>
        <v>41631</v>
      </c>
      <c r="D127" s="31"/>
      <c r="E127" s="31"/>
      <c r="F127" s="31">
        <f t="shared" si="15"/>
        <v>0</v>
      </c>
      <c r="G127" s="31">
        <f t="shared" si="8"/>
        <v>0</v>
      </c>
      <c r="H127" s="31"/>
      <c r="I127" s="32">
        <f t="shared" ref="I127" si="19">IFERROR(H127/COUNTIF(G121:G127,"&gt;0"),$F$1)</f>
        <v>0</v>
      </c>
      <c r="J127" s="2"/>
      <c r="K127" s="2"/>
    </row>
    <row r="128" spans="1:11" x14ac:dyDescent="0.25">
      <c r="A128" s="2">
        <v>52</v>
      </c>
      <c r="B128" s="21" t="str">
        <f t="shared" si="9"/>
        <v>Mandag</v>
      </c>
      <c r="C128" s="49">
        <f t="shared" si="10"/>
        <v>41632</v>
      </c>
      <c r="D128" s="23"/>
      <c r="E128" s="23"/>
      <c r="F128" s="23">
        <f t="shared" si="15"/>
        <v>0</v>
      </c>
      <c r="G128" s="23">
        <f t="shared" si="8"/>
        <v>0</v>
      </c>
      <c r="H128" s="23"/>
      <c r="I128" s="2"/>
      <c r="J128" s="2"/>
      <c r="K128" s="2"/>
    </row>
    <row r="129" spans="1:11" x14ac:dyDescent="0.25">
      <c r="A129" s="2"/>
      <c r="B129" s="22" t="str">
        <f t="shared" si="9"/>
        <v>Tirsdag</v>
      </c>
      <c r="C129" s="10">
        <f t="shared" si="10"/>
        <v>41633</v>
      </c>
      <c r="D129" s="11"/>
      <c r="E129" s="11"/>
      <c r="F129" s="11">
        <f t="shared" si="15"/>
        <v>0</v>
      </c>
      <c r="G129" s="11">
        <f t="shared" si="8"/>
        <v>0</v>
      </c>
      <c r="H129" s="11"/>
      <c r="I129" s="2"/>
      <c r="J129" s="2"/>
      <c r="K129" s="2"/>
    </row>
    <row r="130" spans="1:11" x14ac:dyDescent="0.25">
      <c r="A130" s="2"/>
      <c r="B130" s="21" t="str">
        <f t="shared" si="9"/>
        <v>Onsdag</v>
      </c>
      <c r="C130" s="47">
        <f t="shared" si="10"/>
        <v>41634</v>
      </c>
      <c r="D130" s="14"/>
      <c r="E130" s="14"/>
      <c r="F130" s="14">
        <f t="shared" si="15"/>
        <v>0</v>
      </c>
      <c r="G130" s="14">
        <f t="shared" si="8"/>
        <v>0</v>
      </c>
      <c r="H130" s="14"/>
      <c r="I130" s="2"/>
      <c r="J130" s="2"/>
      <c r="K130" s="2"/>
    </row>
    <row r="131" spans="1:11" x14ac:dyDescent="0.25">
      <c r="A131" s="2"/>
      <c r="B131" s="22" t="str">
        <f t="shared" si="9"/>
        <v>Torsdag</v>
      </c>
      <c r="C131" s="10">
        <f t="shared" si="10"/>
        <v>41635</v>
      </c>
      <c r="D131" s="11"/>
      <c r="E131" s="11"/>
      <c r="F131" s="11">
        <f t="shared" si="15"/>
        <v>0</v>
      </c>
      <c r="G131" s="11">
        <f t="shared" si="8"/>
        <v>0</v>
      </c>
      <c r="H131" s="11"/>
      <c r="I131" s="2"/>
      <c r="J131" s="2"/>
      <c r="K131" s="2"/>
    </row>
    <row r="132" spans="1:11" x14ac:dyDescent="0.25">
      <c r="A132" s="2"/>
      <c r="B132" s="21" t="str">
        <f t="shared" si="9"/>
        <v>Fredag</v>
      </c>
      <c r="C132" s="47">
        <f t="shared" si="10"/>
        <v>41636</v>
      </c>
      <c r="D132" s="14"/>
      <c r="E132" s="14"/>
      <c r="F132" s="14">
        <f t="shared" si="15"/>
        <v>0</v>
      </c>
      <c r="G132" s="14">
        <f t="shared" si="8"/>
        <v>0</v>
      </c>
      <c r="H132" s="14"/>
      <c r="I132" s="2"/>
      <c r="J132" s="2"/>
      <c r="K132" s="2"/>
    </row>
    <row r="133" spans="1:11" x14ac:dyDescent="0.25">
      <c r="A133" s="2"/>
      <c r="B133" s="22" t="str">
        <f t="shared" si="9"/>
        <v>Lørdag</v>
      </c>
      <c r="C133" s="10">
        <f t="shared" si="10"/>
        <v>41637</v>
      </c>
      <c r="D133" s="11"/>
      <c r="E133" s="11"/>
      <c r="F133" s="11">
        <f>IF(D133=$F$1,$F$1,IF(E133-D133&gt;$C$1,$D$1,$E$1))</f>
        <v>0</v>
      </c>
      <c r="G133" s="11">
        <f t="shared" si="8"/>
        <v>0</v>
      </c>
      <c r="H133" s="11"/>
      <c r="I133" s="2"/>
      <c r="J133" s="2"/>
      <c r="K133" s="2"/>
    </row>
    <row r="134" spans="1:11" ht="15.75" thickBot="1" x14ac:dyDescent="0.3">
      <c r="A134" s="27"/>
      <c r="B134" s="50" t="str">
        <f t="shared" si="9"/>
        <v>Søndag</v>
      </c>
      <c r="C134" s="48">
        <f t="shared" si="10"/>
        <v>41638</v>
      </c>
      <c r="D134" s="30"/>
      <c r="E134" s="30"/>
      <c r="F134" s="30">
        <f>IF(D134=$F$1,$F$1,IF(E134-D134&gt;$C$1,$D$1,$E$1))</f>
        <v>0</v>
      </c>
      <c r="G134" s="30">
        <f>E134-D134-F134</f>
        <v>0</v>
      </c>
      <c r="H134" s="39"/>
      <c r="I134" s="32">
        <f t="shared" ref="I134" si="20">IFERROR(H134/COUNTIF(G128:G134,"&gt;0"),$F$1)</f>
        <v>0</v>
      </c>
      <c r="J134" s="2"/>
      <c r="K134" s="2"/>
    </row>
    <row r="135" spans="1:11" x14ac:dyDescent="0.25">
      <c r="A135" s="2"/>
      <c r="B135" s="25"/>
      <c r="C135" s="26">
        <f t="shared" si="10"/>
        <v>41639</v>
      </c>
      <c r="D135" s="20"/>
      <c r="E135" s="20"/>
      <c r="F135" s="20"/>
      <c r="G135" s="20"/>
      <c r="H135" s="20"/>
      <c r="I135" s="2"/>
      <c r="J135" s="2"/>
      <c r="K135" s="2"/>
    </row>
    <row r="136" spans="1:11" x14ac:dyDescent="0.25">
      <c r="A136" s="2"/>
      <c r="B136" s="21"/>
      <c r="C136" s="47">
        <f t="shared" ref="C136:C148" si="21">C135+1</f>
        <v>41640</v>
      </c>
      <c r="D136" s="14"/>
      <c r="E136" s="14"/>
      <c r="F136" s="14"/>
      <c r="G136" s="14"/>
      <c r="H136" s="14"/>
      <c r="I136" s="2"/>
      <c r="J136" s="2"/>
      <c r="K136" s="2"/>
    </row>
    <row r="137" spans="1:11" x14ac:dyDescent="0.25">
      <c r="A137" s="2"/>
      <c r="B137" s="22"/>
      <c r="C137" s="10">
        <f t="shared" si="21"/>
        <v>41641</v>
      </c>
      <c r="D137" s="11"/>
      <c r="E137" s="11"/>
      <c r="F137" s="11"/>
      <c r="G137" s="11"/>
      <c r="H137" s="11"/>
      <c r="I137" s="2"/>
      <c r="J137" s="2"/>
      <c r="K137" s="2"/>
    </row>
    <row r="138" spans="1:11" x14ac:dyDescent="0.25">
      <c r="A138" s="2"/>
      <c r="B138" s="21"/>
      <c r="C138" s="47">
        <f t="shared" si="21"/>
        <v>41642</v>
      </c>
      <c r="D138" s="14"/>
      <c r="E138" s="14"/>
      <c r="F138" s="14"/>
      <c r="G138" s="14"/>
      <c r="H138" s="14"/>
      <c r="I138" s="2"/>
      <c r="J138" s="2"/>
      <c r="K138" s="2"/>
    </row>
    <row r="139" spans="1:11" x14ac:dyDescent="0.25">
      <c r="A139" s="2"/>
      <c r="B139" s="22"/>
      <c r="C139" s="10">
        <f t="shared" si="21"/>
        <v>41643</v>
      </c>
      <c r="D139" s="11"/>
      <c r="E139" s="11"/>
      <c r="F139" s="11"/>
      <c r="G139" s="11"/>
      <c r="H139" s="11"/>
      <c r="I139" s="2"/>
    </row>
    <row r="140" spans="1:11" x14ac:dyDescent="0.25">
      <c r="A140" s="2"/>
      <c r="B140" s="21"/>
      <c r="C140" s="47">
        <f t="shared" si="21"/>
        <v>41644</v>
      </c>
      <c r="D140" s="14"/>
      <c r="E140" s="14"/>
      <c r="F140" s="14"/>
      <c r="G140" s="14"/>
      <c r="H140" s="14"/>
      <c r="I140" s="2"/>
    </row>
    <row r="141" spans="1:11" ht="15.75" thickBot="1" x14ac:dyDescent="0.3">
      <c r="A141" s="27"/>
      <c r="B141" s="35"/>
      <c r="C141" s="36">
        <f t="shared" si="21"/>
        <v>41645</v>
      </c>
      <c r="D141" s="31"/>
      <c r="E141" s="31"/>
      <c r="F141" s="31"/>
      <c r="G141" s="31"/>
      <c r="H141" s="31"/>
      <c r="I141" s="32"/>
    </row>
    <row r="142" spans="1:11" x14ac:dyDescent="0.25">
      <c r="A142" s="2"/>
      <c r="B142" s="33"/>
      <c r="C142" s="49">
        <f t="shared" si="21"/>
        <v>41646</v>
      </c>
      <c r="D142" s="23"/>
      <c r="E142" s="23"/>
      <c r="F142" s="23"/>
      <c r="G142" s="23"/>
      <c r="H142" s="23"/>
      <c r="I142" s="2"/>
    </row>
    <row r="143" spans="1:11" x14ac:dyDescent="0.25">
      <c r="A143" s="2"/>
      <c r="B143" s="22"/>
      <c r="C143" s="10">
        <f t="shared" si="21"/>
        <v>41647</v>
      </c>
      <c r="D143" s="11"/>
      <c r="E143" s="11"/>
      <c r="F143" s="11"/>
      <c r="G143" s="11"/>
      <c r="H143" s="11"/>
      <c r="I143" s="2"/>
    </row>
    <row r="144" spans="1:11" x14ac:dyDescent="0.25">
      <c r="A144" s="2"/>
      <c r="B144" s="21"/>
      <c r="C144" s="47">
        <f t="shared" si="21"/>
        <v>41648</v>
      </c>
      <c r="D144" s="14"/>
      <c r="E144" s="14"/>
      <c r="F144" s="14"/>
      <c r="G144" s="14"/>
      <c r="H144" s="14"/>
      <c r="I144" s="2"/>
    </row>
    <row r="145" spans="1:9" x14ac:dyDescent="0.25">
      <c r="A145" s="2"/>
      <c r="B145" s="22"/>
      <c r="C145" s="10">
        <f t="shared" si="21"/>
        <v>41649</v>
      </c>
      <c r="D145" s="11"/>
      <c r="E145" s="11"/>
      <c r="F145" s="11"/>
      <c r="G145" s="11"/>
      <c r="H145" s="11"/>
      <c r="I145" s="2"/>
    </row>
    <row r="146" spans="1:9" x14ac:dyDescent="0.25">
      <c r="A146" s="2"/>
      <c r="B146" s="21"/>
      <c r="C146" s="47">
        <f t="shared" si="21"/>
        <v>41650</v>
      </c>
      <c r="D146" s="14"/>
      <c r="E146" s="14"/>
      <c r="F146" s="14"/>
      <c r="G146" s="14"/>
      <c r="H146" s="14"/>
      <c r="I146" s="2"/>
    </row>
    <row r="147" spans="1:9" x14ac:dyDescent="0.25">
      <c r="A147" s="2"/>
      <c r="B147" s="22"/>
      <c r="C147" s="10">
        <f t="shared" si="21"/>
        <v>41651</v>
      </c>
      <c r="D147" s="11"/>
      <c r="E147" s="11"/>
      <c r="F147" s="11"/>
      <c r="G147" s="11"/>
      <c r="H147" s="11"/>
      <c r="I147" s="2"/>
    </row>
    <row r="148" spans="1:9" ht="15.75" thickBot="1" x14ac:dyDescent="0.3">
      <c r="A148" s="27"/>
      <c r="B148" s="28"/>
      <c r="C148" s="48">
        <f t="shared" si="21"/>
        <v>41652</v>
      </c>
      <c r="D148" s="30"/>
      <c r="E148" s="30"/>
      <c r="F148" s="30"/>
      <c r="G148" s="30"/>
      <c r="H148" s="39"/>
      <c r="I148" s="32"/>
    </row>
  </sheetData>
  <mergeCells count="2">
    <mergeCell ref="J2:K2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2:F147"/>
  <sheetViews>
    <sheetView workbookViewId="0">
      <selection activeCell="J31" sqref="J31"/>
    </sheetView>
  </sheetViews>
  <sheetFormatPr defaultRowHeight="15" x14ac:dyDescent="0.25"/>
  <cols>
    <col min="1" max="1" width="10.42578125" bestFit="1" customWidth="1"/>
    <col min="3" max="3" width="9.140625" style="17"/>
  </cols>
  <sheetData>
    <row r="2" spans="1:6" ht="15.75" customHeight="1" x14ac:dyDescent="0.25">
      <c r="F2" s="56" t="s">
        <v>21</v>
      </c>
    </row>
    <row r="3" spans="1:6" x14ac:dyDescent="0.25">
      <c r="A3" s="46" t="s">
        <v>23</v>
      </c>
      <c r="B3" s="53" t="s">
        <v>20</v>
      </c>
      <c r="C3" s="54"/>
      <c r="D3" s="53" t="s">
        <v>22</v>
      </c>
      <c r="E3" s="55"/>
      <c r="F3" s="57"/>
    </row>
    <row r="4" spans="1:6" x14ac:dyDescent="0.25">
      <c r="A4" s="13">
        <f>'Faktuel Arbejdstid'!C5</f>
        <v>41509</v>
      </c>
      <c r="B4" s="14">
        <f>'Planlagt arbejdstid'!G4</f>
        <v>0.32291666666666669</v>
      </c>
      <c r="C4" s="40">
        <f>'Planlagt arbejdstid'!H4</f>
        <v>0</v>
      </c>
      <c r="D4" s="14">
        <f>'Faktuel Arbejdstid'!G5</f>
        <v>0.32291666666666669</v>
      </c>
      <c r="E4" s="40">
        <f>'Faktuel Arbejdstid'!H5</f>
        <v>0</v>
      </c>
    </row>
    <row r="5" spans="1:6" x14ac:dyDescent="0.25">
      <c r="A5" s="10">
        <f>'Faktuel Arbejdstid'!C6</f>
        <v>41510</v>
      </c>
      <c r="B5" s="11">
        <f>'Planlagt arbejdstid'!G5</f>
        <v>0.34375000000000006</v>
      </c>
      <c r="C5" s="41">
        <f>'Planlagt arbejdstid'!H5</f>
        <v>0</v>
      </c>
      <c r="D5" s="11">
        <f>'Faktuel Arbejdstid'!G6</f>
        <v>0.34375000000000006</v>
      </c>
      <c r="E5" s="41">
        <f>'Faktuel Arbejdstid'!H6</f>
        <v>0</v>
      </c>
    </row>
    <row r="6" spans="1:6" x14ac:dyDescent="0.25">
      <c r="A6" s="13">
        <f>'Faktuel Arbejdstid'!C7</f>
        <v>41511</v>
      </c>
      <c r="B6" s="14">
        <f>'Planlagt arbejdstid'!G6</f>
        <v>0</v>
      </c>
      <c r="C6" s="40">
        <f>'Planlagt arbejdstid'!H6</f>
        <v>0</v>
      </c>
      <c r="D6" s="14">
        <f>'Faktuel Arbejdstid'!G7</f>
        <v>0</v>
      </c>
      <c r="E6" s="40">
        <f>'Faktuel Arbejdstid'!H7</f>
        <v>0</v>
      </c>
    </row>
    <row r="7" spans="1:6" ht="15.75" thickBot="1" x14ac:dyDescent="0.3">
      <c r="A7" s="36">
        <f>'Faktuel Arbejdstid'!C8</f>
        <v>41512</v>
      </c>
      <c r="B7" s="31">
        <f>'Planlagt arbejdstid'!G7</f>
        <v>0</v>
      </c>
      <c r="C7" s="43">
        <f>'Planlagt arbejdstid'!H7</f>
        <v>0.66666666666666674</v>
      </c>
      <c r="D7" s="31">
        <f>'Faktuel Arbejdstid'!G8</f>
        <v>0</v>
      </c>
      <c r="E7" s="43">
        <f>'Faktuel Arbejdstid'!H8</f>
        <v>0.66666666666666674</v>
      </c>
      <c r="F7" s="43">
        <f>E7-C7</f>
        <v>0</v>
      </c>
    </row>
    <row r="8" spans="1:6" x14ac:dyDescent="0.25">
      <c r="A8" s="34">
        <f>'Faktuel Arbejdstid'!C9</f>
        <v>41513</v>
      </c>
      <c r="B8" s="23">
        <f>'Planlagt arbejdstid'!G8</f>
        <v>0.27083333333333331</v>
      </c>
      <c r="C8" s="42">
        <f>'Planlagt arbejdstid'!H8</f>
        <v>0</v>
      </c>
      <c r="D8" s="23">
        <f>'Faktuel Arbejdstid'!G9</f>
        <v>0.27083333333333331</v>
      </c>
      <c r="E8" s="42">
        <f>'Faktuel Arbejdstid'!H9</f>
        <v>0</v>
      </c>
      <c r="F8" s="2"/>
    </row>
    <row r="9" spans="1:6" x14ac:dyDescent="0.25">
      <c r="A9" s="10">
        <f>'Faktuel Arbejdstid'!C10</f>
        <v>41514</v>
      </c>
      <c r="B9" s="11">
        <f>'Planlagt arbejdstid'!G9</f>
        <v>0.27083333333333337</v>
      </c>
      <c r="C9" s="41">
        <f>'Planlagt arbejdstid'!H9</f>
        <v>0</v>
      </c>
      <c r="D9" s="11">
        <f>'Faktuel Arbejdstid'!G10</f>
        <v>0.27083333333333337</v>
      </c>
      <c r="E9" s="41">
        <f>'Faktuel Arbejdstid'!H10</f>
        <v>0</v>
      </c>
      <c r="F9" s="2"/>
    </row>
    <row r="10" spans="1:6" x14ac:dyDescent="0.25">
      <c r="A10" s="13">
        <f>'Faktuel Arbejdstid'!C11</f>
        <v>41515</v>
      </c>
      <c r="B10" s="14">
        <f>'Planlagt arbejdstid'!G10</f>
        <v>0.34374999999999994</v>
      </c>
      <c r="C10" s="40">
        <f>'Planlagt arbejdstid'!H10</f>
        <v>0</v>
      </c>
      <c r="D10" s="14">
        <f>'Faktuel Arbejdstid'!G11</f>
        <v>0.34374999999999994</v>
      </c>
      <c r="E10" s="40">
        <f>'Faktuel Arbejdstid'!H11</f>
        <v>0</v>
      </c>
      <c r="F10" s="2"/>
    </row>
    <row r="11" spans="1:6" x14ac:dyDescent="0.25">
      <c r="A11" s="10">
        <f>'Faktuel Arbejdstid'!C12</f>
        <v>41516</v>
      </c>
      <c r="B11" s="11">
        <f>'Planlagt arbejdstid'!G11</f>
        <v>0</v>
      </c>
      <c r="C11" s="41">
        <f>'Planlagt arbejdstid'!H11</f>
        <v>0</v>
      </c>
      <c r="D11" s="11">
        <f>'Faktuel Arbejdstid'!G12</f>
        <v>0</v>
      </c>
      <c r="E11" s="41">
        <f>'Faktuel Arbejdstid'!H12</f>
        <v>0</v>
      </c>
      <c r="F11" s="2"/>
    </row>
    <row r="12" spans="1:6" x14ac:dyDescent="0.25">
      <c r="A12" s="13">
        <f>'Faktuel Arbejdstid'!C13</f>
        <v>41517</v>
      </c>
      <c r="B12" s="14">
        <f>'Planlagt arbejdstid'!G12</f>
        <v>0.32291666666666669</v>
      </c>
      <c r="C12" s="40">
        <f>'Planlagt arbejdstid'!H12</f>
        <v>0</v>
      </c>
      <c r="D12" s="14">
        <f>'Faktuel Arbejdstid'!G13</f>
        <v>0.32291666666666669</v>
      </c>
      <c r="E12" s="40">
        <f>'Faktuel Arbejdstid'!H13</f>
        <v>0</v>
      </c>
      <c r="F12" s="2"/>
    </row>
    <row r="13" spans="1:6" x14ac:dyDescent="0.25">
      <c r="A13" s="10">
        <f>'Faktuel Arbejdstid'!C14</f>
        <v>41518</v>
      </c>
      <c r="B13" s="11">
        <f>'Planlagt arbejdstid'!G13</f>
        <v>0.3125</v>
      </c>
      <c r="C13" s="41">
        <f>'Planlagt arbejdstid'!H13</f>
        <v>0</v>
      </c>
      <c r="D13" s="11">
        <f>'Faktuel Arbejdstid'!G14</f>
        <v>0.3125</v>
      </c>
      <c r="E13" s="41">
        <f>'Faktuel Arbejdstid'!H14</f>
        <v>0</v>
      </c>
      <c r="F13" s="2"/>
    </row>
    <row r="14" spans="1:6" ht="15.75" thickBot="1" x14ac:dyDescent="0.3">
      <c r="A14" s="29">
        <f>'Faktuel Arbejdstid'!C15</f>
        <v>41519</v>
      </c>
      <c r="B14" s="30">
        <f>'Planlagt arbejdstid'!G14</f>
        <v>0</v>
      </c>
      <c r="C14" s="45">
        <f>'Planlagt arbejdstid'!H14</f>
        <v>1.5208333333333335</v>
      </c>
      <c r="D14" s="30">
        <f>'Faktuel Arbejdstid'!G15</f>
        <v>0</v>
      </c>
      <c r="E14" s="45">
        <f>'Faktuel Arbejdstid'!H15</f>
        <v>1.5208333333333335</v>
      </c>
      <c r="F14" s="45">
        <f>E14-C14</f>
        <v>0</v>
      </c>
    </row>
    <row r="15" spans="1:6" x14ac:dyDescent="0.25">
      <c r="A15" s="26">
        <f>'Faktuel Arbejdstid'!C16</f>
        <v>41520</v>
      </c>
      <c r="B15" s="20">
        <f>'Planlagt arbejdstid'!G15</f>
        <v>0.3125</v>
      </c>
      <c r="C15" s="44">
        <f>'Planlagt arbejdstid'!H15</f>
        <v>0</v>
      </c>
      <c r="D15" s="20">
        <f>'Faktuel Arbejdstid'!G16</f>
        <v>0.3125</v>
      </c>
      <c r="E15" s="44">
        <f>'Faktuel Arbejdstid'!H16</f>
        <v>0</v>
      </c>
      <c r="F15" s="2"/>
    </row>
    <row r="16" spans="1:6" x14ac:dyDescent="0.25">
      <c r="A16" s="13">
        <f>'Faktuel Arbejdstid'!C17</f>
        <v>41521</v>
      </c>
      <c r="B16" s="14">
        <f>'Planlagt arbejdstid'!G16</f>
        <v>0.27083333333333337</v>
      </c>
      <c r="C16" s="40">
        <f>'Planlagt arbejdstid'!H16</f>
        <v>0</v>
      </c>
      <c r="D16" s="14">
        <f>'Faktuel Arbejdstid'!G17</f>
        <v>0.27083333333333337</v>
      </c>
      <c r="E16" s="40">
        <f>'Faktuel Arbejdstid'!H17</f>
        <v>0</v>
      </c>
      <c r="F16" s="2"/>
    </row>
    <row r="17" spans="1:6" x14ac:dyDescent="0.25">
      <c r="A17" s="10">
        <f>'Faktuel Arbejdstid'!C18</f>
        <v>41522</v>
      </c>
      <c r="B17" s="11">
        <f>'Planlagt arbejdstid'!G17</f>
        <v>0.34374999999999994</v>
      </c>
      <c r="C17" s="41">
        <f>'Planlagt arbejdstid'!H17</f>
        <v>0</v>
      </c>
      <c r="D17" s="11">
        <f>'Faktuel Arbejdstid'!G18</f>
        <v>0.34374999999999994</v>
      </c>
      <c r="E17" s="41">
        <f>'Faktuel Arbejdstid'!H18</f>
        <v>0</v>
      </c>
      <c r="F17" s="2"/>
    </row>
    <row r="18" spans="1:6" x14ac:dyDescent="0.25">
      <c r="A18" s="13">
        <f>'Faktuel Arbejdstid'!C19</f>
        <v>41523</v>
      </c>
      <c r="B18" s="14">
        <f>'Planlagt arbejdstid'!G18</f>
        <v>0</v>
      </c>
      <c r="C18" s="40">
        <f>'Planlagt arbejdstid'!H18</f>
        <v>0</v>
      </c>
      <c r="D18" s="14">
        <f>'Faktuel Arbejdstid'!G19</f>
        <v>0</v>
      </c>
      <c r="E18" s="40">
        <f>'Faktuel Arbejdstid'!H19</f>
        <v>0</v>
      </c>
      <c r="F18" s="2"/>
    </row>
    <row r="19" spans="1:6" x14ac:dyDescent="0.25">
      <c r="A19" s="10">
        <f>'Faktuel Arbejdstid'!C20</f>
        <v>41524</v>
      </c>
      <c r="B19" s="11">
        <f>'Planlagt arbejdstid'!G19</f>
        <v>0.36458333333333331</v>
      </c>
      <c r="C19" s="41">
        <f>'Planlagt arbejdstid'!H19</f>
        <v>0</v>
      </c>
      <c r="D19" s="11">
        <f>'Faktuel Arbejdstid'!G20</f>
        <v>0.36458333333333331</v>
      </c>
      <c r="E19" s="41">
        <f>'Faktuel Arbejdstid'!H20</f>
        <v>0</v>
      </c>
      <c r="F19" s="2"/>
    </row>
    <row r="20" spans="1:6" x14ac:dyDescent="0.25">
      <c r="A20" s="13">
        <f>'Faktuel Arbejdstid'!C21</f>
        <v>41525</v>
      </c>
      <c r="B20" s="14">
        <f>'Planlagt arbejdstid'!G20</f>
        <v>0</v>
      </c>
      <c r="C20" s="40">
        <f>'Planlagt arbejdstid'!H20</f>
        <v>0</v>
      </c>
      <c r="D20" s="14">
        <f>'Faktuel Arbejdstid'!G21</f>
        <v>0</v>
      </c>
      <c r="E20" s="40">
        <f>'Faktuel Arbejdstid'!H21</f>
        <v>0</v>
      </c>
      <c r="F20" s="2"/>
    </row>
    <row r="21" spans="1:6" ht="15.75" thickBot="1" x14ac:dyDescent="0.3">
      <c r="A21" s="36">
        <f>'Faktuel Arbejdstid'!C22</f>
        <v>41526</v>
      </c>
      <c r="B21" s="31">
        <f>'Planlagt arbejdstid'!G21</f>
        <v>0</v>
      </c>
      <c r="C21" s="43">
        <f>'Planlagt arbejdstid'!H21</f>
        <v>1.2916666666666665</v>
      </c>
      <c r="D21" s="31">
        <f>'Faktuel Arbejdstid'!G22</f>
        <v>0</v>
      </c>
      <c r="E21" s="43">
        <f>'Faktuel Arbejdstid'!H22</f>
        <v>1.2916666666666665</v>
      </c>
      <c r="F21" s="43">
        <f t="shared" ref="F21" si="0">E21-C21</f>
        <v>0</v>
      </c>
    </row>
    <row r="22" spans="1:6" x14ac:dyDescent="0.25">
      <c r="A22" s="34">
        <f>'Faktuel Arbejdstid'!C23</f>
        <v>41527</v>
      </c>
      <c r="B22" s="23">
        <f>'Planlagt arbejdstid'!G22</f>
        <v>0.34374999999999994</v>
      </c>
      <c r="C22" s="42">
        <f>'Planlagt arbejdstid'!H22</f>
        <v>0</v>
      </c>
      <c r="D22" s="23">
        <f>'Faktuel Arbejdstid'!G23</f>
        <v>0.34374999999999994</v>
      </c>
      <c r="E22" s="42">
        <f>'Faktuel Arbejdstid'!H23</f>
        <v>0</v>
      </c>
      <c r="F22" s="2"/>
    </row>
    <row r="23" spans="1:6" x14ac:dyDescent="0.25">
      <c r="A23" s="10">
        <f>'Faktuel Arbejdstid'!C24</f>
        <v>41528</v>
      </c>
      <c r="B23" s="11">
        <f>'Planlagt arbejdstid'!G23</f>
        <v>0.27083333333333337</v>
      </c>
      <c r="C23" s="41">
        <f>'Planlagt arbejdstid'!H23</f>
        <v>0</v>
      </c>
      <c r="D23" s="11">
        <f>'Faktuel Arbejdstid'!G24</f>
        <v>0.27083333333333337</v>
      </c>
      <c r="E23" s="41">
        <f>'Faktuel Arbejdstid'!H24</f>
        <v>0</v>
      </c>
      <c r="F23" s="2"/>
    </row>
    <row r="24" spans="1:6" x14ac:dyDescent="0.25">
      <c r="A24" s="13">
        <f>'Faktuel Arbejdstid'!C25</f>
        <v>41529</v>
      </c>
      <c r="B24" s="14">
        <f>'Planlagt arbejdstid'!G24</f>
        <v>0</v>
      </c>
      <c r="C24" s="40">
        <f>'Planlagt arbejdstid'!H24</f>
        <v>0</v>
      </c>
      <c r="D24" s="14">
        <f>'Faktuel Arbejdstid'!G25</f>
        <v>0</v>
      </c>
      <c r="E24" s="40">
        <f>'Faktuel Arbejdstid'!H25</f>
        <v>0</v>
      </c>
      <c r="F24" s="2"/>
    </row>
    <row r="25" spans="1:6" x14ac:dyDescent="0.25">
      <c r="A25" s="10">
        <f>'Faktuel Arbejdstid'!C26</f>
        <v>41530</v>
      </c>
      <c r="B25" s="11">
        <f>'Planlagt arbejdstid'!G25</f>
        <v>0</v>
      </c>
      <c r="C25" s="41">
        <f>'Planlagt arbejdstid'!H25</f>
        <v>0</v>
      </c>
      <c r="D25" s="11">
        <f>'Faktuel Arbejdstid'!G26</f>
        <v>0</v>
      </c>
      <c r="E25" s="41">
        <f>'Faktuel Arbejdstid'!H26</f>
        <v>0</v>
      </c>
      <c r="F25" s="2"/>
    </row>
    <row r="26" spans="1:6" x14ac:dyDescent="0.25">
      <c r="A26" s="13">
        <f>'Faktuel Arbejdstid'!C27</f>
        <v>41531</v>
      </c>
      <c r="B26" s="14">
        <f>'Planlagt arbejdstid'!G26</f>
        <v>0</v>
      </c>
      <c r="C26" s="40">
        <f>'Planlagt arbejdstid'!H26</f>
        <v>0</v>
      </c>
      <c r="D26" s="14">
        <f>'Faktuel Arbejdstid'!G27</f>
        <v>0</v>
      </c>
      <c r="E26" s="40">
        <f>'Faktuel Arbejdstid'!H27</f>
        <v>0</v>
      </c>
      <c r="F26" s="2"/>
    </row>
    <row r="27" spans="1:6" x14ac:dyDescent="0.25">
      <c r="A27" s="10">
        <f>'Faktuel Arbejdstid'!C28</f>
        <v>41532</v>
      </c>
      <c r="B27" s="11">
        <f>'Planlagt arbejdstid'!G27</f>
        <v>0</v>
      </c>
      <c r="C27" s="41">
        <f>'Planlagt arbejdstid'!H27</f>
        <v>0</v>
      </c>
      <c r="D27" s="11">
        <f>'Faktuel Arbejdstid'!G28</f>
        <v>0</v>
      </c>
      <c r="E27" s="41">
        <f>'Faktuel Arbejdstid'!H28</f>
        <v>0</v>
      </c>
      <c r="F27" s="2"/>
    </row>
    <row r="28" spans="1:6" ht="15.75" thickBot="1" x14ac:dyDescent="0.3">
      <c r="A28" s="29">
        <f>'Faktuel Arbejdstid'!C29</f>
        <v>41533</v>
      </c>
      <c r="B28" s="30">
        <f>'Planlagt arbejdstid'!G28</f>
        <v>0</v>
      </c>
      <c r="C28" s="45">
        <f>'Planlagt arbejdstid'!H28</f>
        <v>0.61458333333333326</v>
      </c>
      <c r="D28" s="30">
        <f>'Faktuel Arbejdstid'!G29</f>
        <v>0</v>
      </c>
      <c r="E28" s="45">
        <f>'Faktuel Arbejdstid'!H29</f>
        <v>0.61458333333333326</v>
      </c>
      <c r="F28" s="45">
        <f t="shared" ref="F28" si="1">E28-C28</f>
        <v>0</v>
      </c>
    </row>
    <row r="29" spans="1:6" x14ac:dyDescent="0.25">
      <c r="A29" s="26">
        <f>'Faktuel Arbejdstid'!C30</f>
        <v>41534</v>
      </c>
      <c r="B29" s="20">
        <f>'Planlagt arbejdstid'!G29</f>
        <v>0</v>
      </c>
      <c r="C29" s="44">
        <f>'Planlagt arbejdstid'!H29</f>
        <v>0</v>
      </c>
      <c r="D29" s="20">
        <f>'Faktuel Arbejdstid'!G30</f>
        <v>0</v>
      </c>
      <c r="E29" s="44">
        <f>'Faktuel Arbejdstid'!H30</f>
        <v>0</v>
      </c>
      <c r="F29" s="2"/>
    </row>
    <row r="30" spans="1:6" x14ac:dyDescent="0.25">
      <c r="A30" s="13">
        <f>'Faktuel Arbejdstid'!C31</f>
        <v>41535</v>
      </c>
      <c r="B30" s="14">
        <f>'Planlagt arbejdstid'!G30</f>
        <v>0</v>
      </c>
      <c r="C30" s="40">
        <f>'Planlagt arbejdstid'!H30</f>
        <v>0</v>
      </c>
      <c r="D30" s="14">
        <f>'Faktuel Arbejdstid'!G31</f>
        <v>0</v>
      </c>
      <c r="E30" s="40">
        <f>'Faktuel Arbejdstid'!H31</f>
        <v>0</v>
      </c>
      <c r="F30" s="2"/>
    </row>
    <row r="31" spans="1:6" x14ac:dyDescent="0.25">
      <c r="A31" s="10">
        <f>'Faktuel Arbejdstid'!C32</f>
        <v>41536</v>
      </c>
      <c r="B31" s="11">
        <f>'Planlagt arbejdstid'!G31</f>
        <v>0</v>
      </c>
      <c r="C31" s="41">
        <f>'Planlagt arbejdstid'!H31</f>
        <v>0</v>
      </c>
      <c r="D31" s="11">
        <f>'Faktuel Arbejdstid'!G32</f>
        <v>0</v>
      </c>
      <c r="E31" s="41">
        <f>'Faktuel Arbejdstid'!H32</f>
        <v>0</v>
      </c>
      <c r="F31" s="2"/>
    </row>
    <row r="32" spans="1:6" x14ac:dyDescent="0.25">
      <c r="A32" s="13">
        <f>'Faktuel Arbejdstid'!C33</f>
        <v>41537</v>
      </c>
      <c r="B32" s="14">
        <f>'Planlagt arbejdstid'!G32</f>
        <v>0</v>
      </c>
      <c r="C32" s="40">
        <f>'Planlagt arbejdstid'!H32</f>
        <v>0</v>
      </c>
      <c r="D32" s="14">
        <f>'Faktuel Arbejdstid'!G33</f>
        <v>0</v>
      </c>
      <c r="E32" s="40">
        <f>'Faktuel Arbejdstid'!H33</f>
        <v>0</v>
      </c>
      <c r="F32" s="2"/>
    </row>
    <row r="33" spans="1:6" x14ac:dyDescent="0.25">
      <c r="A33" s="10">
        <f>'Faktuel Arbejdstid'!C34</f>
        <v>41538</v>
      </c>
      <c r="B33" s="11">
        <f>'Planlagt arbejdstid'!G33</f>
        <v>0</v>
      </c>
      <c r="C33" s="41">
        <f>'Planlagt arbejdstid'!H33</f>
        <v>0</v>
      </c>
      <c r="D33" s="11">
        <f>'Faktuel Arbejdstid'!G34</f>
        <v>0</v>
      </c>
      <c r="E33" s="41">
        <f>'Faktuel Arbejdstid'!H34</f>
        <v>0</v>
      </c>
      <c r="F33" s="2"/>
    </row>
    <row r="34" spans="1:6" x14ac:dyDescent="0.25">
      <c r="A34" s="13">
        <f>'Faktuel Arbejdstid'!C35</f>
        <v>41539</v>
      </c>
      <c r="B34" s="14">
        <f>'Planlagt arbejdstid'!G34</f>
        <v>0</v>
      </c>
      <c r="C34" s="40">
        <f>'Planlagt arbejdstid'!H34</f>
        <v>0</v>
      </c>
      <c r="D34" s="14">
        <f>'Faktuel Arbejdstid'!G35</f>
        <v>0</v>
      </c>
      <c r="E34" s="40">
        <f>'Faktuel Arbejdstid'!H35</f>
        <v>0</v>
      </c>
      <c r="F34" s="2"/>
    </row>
    <row r="35" spans="1:6" ht="15.75" thickBot="1" x14ac:dyDescent="0.3">
      <c r="A35" s="36">
        <f>'Faktuel Arbejdstid'!C36</f>
        <v>41540</v>
      </c>
      <c r="B35" s="31">
        <f>'Planlagt arbejdstid'!G35</f>
        <v>0</v>
      </c>
      <c r="C35" s="43">
        <f>'Planlagt arbejdstid'!H35</f>
        <v>0</v>
      </c>
      <c r="D35" s="31">
        <f>'Faktuel Arbejdstid'!G36</f>
        <v>0</v>
      </c>
      <c r="E35" s="43">
        <f>'Faktuel Arbejdstid'!H36</f>
        <v>0</v>
      </c>
      <c r="F35" s="43">
        <f t="shared" ref="F35" si="2">E35-C35</f>
        <v>0</v>
      </c>
    </row>
    <row r="36" spans="1:6" x14ac:dyDescent="0.25">
      <c r="A36" s="34">
        <f>'Faktuel Arbejdstid'!C37</f>
        <v>41541</v>
      </c>
      <c r="B36" s="23">
        <f>'Planlagt arbejdstid'!G36</f>
        <v>0</v>
      </c>
      <c r="C36" s="42">
        <f>'Planlagt arbejdstid'!H36</f>
        <v>0</v>
      </c>
      <c r="D36" s="23">
        <f>'Faktuel Arbejdstid'!G37</f>
        <v>0</v>
      </c>
      <c r="E36" s="42">
        <f>'Faktuel Arbejdstid'!H37</f>
        <v>0</v>
      </c>
      <c r="F36" s="2"/>
    </row>
    <row r="37" spans="1:6" x14ac:dyDescent="0.25">
      <c r="A37" s="10">
        <f>'Faktuel Arbejdstid'!C38</f>
        <v>41542</v>
      </c>
      <c r="B37" s="11">
        <f>'Planlagt arbejdstid'!G37</f>
        <v>0</v>
      </c>
      <c r="C37" s="41">
        <f>'Planlagt arbejdstid'!H37</f>
        <v>0</v>
      </c>
      <c r="D37" s="11">
        <f>'Faktuel Arbejdstid'!G38</f>
        <v>0</v>
      </c>
      <c r="E37" s="41">
        <f>'Faktuel Arbejdstid'!H38</f>
        <v>0</v>
      </c>
      <c r="F37" s="2"/>
    </row>
    <row r="38" spans="1:6" x14ac:dyDescent="0.25">
      <c r="A38" s="13">
        <f>'Faktuel Arbejdstid'!C39</f>
        <v>41543</v>
      </c>
      <c r="B38" s="14">
        <f>'Planlagt arbejdstid'!G38</f>
        <v>0</v>
      </c>
      <c r="C38" s="40">
        <f>'Planlagt arbejdstid'!H38</f>
        <v>0</v>
      </c>
      <c r="D38" s="14">
        <f>'Faktuel Arbejdstid'!G39</f>
        <v>0</v>
      </c>
      <c r="E38" s="40">
        <f>'Faktuel Arbejdstid'!H39</f>
        <v>0</v>
      </c>
      <c r="F38" s="2"/>
    </row>
    <row r="39" spans="1:6" x14ac:dyDescent="0.25">
      <c r="A39" s="10">
        <f>'Faktuel Arbejdstid'!C40</f>
        <v>41544</v>
      </c>
      <c r="B39" s="11">
        <f>'Planlagt arbejdstid'!G39</f>
        <v>0</v>
      </c>
      <c r="C39" s="41">
        <f>'Planlagt arbejdstid'!H39</f>
        <v>0</v>
      </c>
      <c r="D39" s="11">
        <f>'Faktuel Arbejdstid'!G40</f>
        <v>0</v>
      </c>
      <c r="E39" s="41">
        <f>'Faktuel Arbejdstid'!H40</f>
        <v>0</v>
      </c>
      <c r="F39" s="2"/>
    </row>
    <row r="40" spans="1:6" x14ac:dyDescent="0.25">
      <c r="A40" s="13">
        <f>'Faktuel Arbejdstid'!C41</f>
        <v>41545</v>
      </c>
      <c r="B40" s="14">
        <f>'Planlagt arbejdstid'!G40</f>
        <v>0</v>
      </c>
      <c r="C40" s="40">
        <f>'Planlagt arbejdstid'!H40</f>
        <v>0</v>
      </c>
      <c r="D40" s="14">
        <f>'Faktuel Arbejdstid'!G41</f>
        <v>0</v>
      </c>
      <c r="E40" s="40">
        <f>'Faktuel Arbejdstid'!H41</f>
        <v>0</v>
      </c>
      <c r="F40" s="2"/>
    </row>
    <row r="41" spans="1:6" x14ac:dyDescent="0.25">
      <c r="A41" s="10">
        <f>'Faktuel Arbejdstid'!C42</f>
        <v>41546</v>
      </c>
      <c r="B41" s="11">
        <f>'Planlagt arbejdstid'!G41</f>
        <v>0</v>
      </c>
      <c r="C41" s="41">
        <f>'Planlagt arbejdstid'!H41</f>
        <v>0</v>
      </c>
      <c r="D41" s="11">
        <f>'Faktuel Arbejdstid'!G42</f>
        <v>0</v>
      </c>
      <c r="E41" s="41">
        <f>'Faktuel Arbejdstid'!H42</f>
        <v>0</v>
      </c>
      <c r="F41" s="2"/>
    </row>
    <row r="42" spans="1:6" ht="15.75" thickBot="1" x14ac:dyDescent="0.3">
      <c r="A42" s="29">
        <f>'Faktuel Arbejdstid'!C43</f>
        <v>41547</v>
      </c>
      <c r="B42" s="30">
        <f>'Planlagt arbejdstid'!G42</f>
        <v>0</v>
      </c>
      <c r="C42" s="45">
        <f>'Planlagt arbejdstid'!H42</f>
        <v>0</v>
      </c>
      <c r="D42" s="30">
        <f>'Faktuel Arbejdstid'!G43</f>
        <v>0</v>
      </c>
      <c r="E42" s="45">
        <f>'Faktuel Arbejdstid'!H43</f>
        <v>0</v>
      </c>
      <c r="F42" s="45">
        <f t="shared" ref="F42" si="3">E42-C42</f>
        <v>0</v>
      </c>
    </row>
    <row r="43" spans="1:6" x14ac:dyDescent="0.25">
      <c r="A43" s="26">
        <f>'Faktuel Arbejdstid'!C44</f>
        <v>41548</v>
      </c>
      <c r="B43" s="20">
        <f>'Planlagt arbejdstid'!G43</f>
        <v>0</v>
      </c>
      <c r="C43" s="44">
        <f>'Planlagt arbejdstid'!H43</f>
        <v>0</v>
      </c>
      <c r="D43" s="20">
        <f>'Faktuel Arbejdstid'!G44</f>
        <v>0</v>
      </c>
      <c r="E43" s="44">
        <f>'Faktuel Arbejdstid'!H44</f>
        <v>0</v>
      </c>
      <c r="F43" s="2"/>
    </row>
    <row r="44" spans="1:6" x14ac:dyDescent="0.25">
      <c r="A44" s="13">
        <f>'Faktuel Arbejdstid'!C45</f>
        <v>41549</v>
      </c>
      <c r="B44" s="14">
        <f>'Planlagt arbejdstid'!G44</f>
        <v>0</v>
      </c>
      <c r="C44" s="40">
        <f>'Planlagt arbejdstid'!H44</f>
        <v>0</v>
      </c>
      <c r="D44" s="14">
        <f>'Faktuel Arbejdstid'!G45</f>
        <v>0</v>
      </c>
      <c r="E44" s="40">
        <f>'Faktuel Arbejdstid'!H45</f>
        <v>0</v>
      </c>
      <c r="F44" s="2"/>
    </row>
    <row r="45" spans="1:6" x14ac:dyDescent="0.25">
      <c r="A45" s="10">
        <f>'Faktuel Arbejdstid'!C46</f>
        <v>41550</v>
      </c>
      <c r="B45" s="11">
        <f>'Planlagt arbejdstid'!G45</f>
        <v>0</v>
      </c>
      <c r="C45" s="41">
        <f>'Planlagt arbejdstid'!H45</f>
        <v>0</v>
      </c>
      <c r="D45" s="11">
        <f>'Faktuel Arbejdstid'!G46</f>
        <v>0</v>
      </c>
      <c r="E45" s="41">
        <f>'Faktuel Arbejdstid'!H46</f>
        <v>0</v>
      </c>
      <c r="F45" s="2"/>
    </row>
    <row r="46" spans="1:6" x14ac:dyDescent="0.25">
      <c r="A46" s="13">
        <f>'Faktuel Arbejdstid'!C47</f>
        <v>41551</v>
      </c>
      <c r="B46" s="14">
        <f>'Planlagt arbejdstid'!G46</f>
        <v>0</v>
      </c>
      <c r="C46" s="40">
        <f>'Planlagt arbejdstid'!H46</f>
        <v>0</v>
      </c>
      <c r="D46" s="14">
        <f>'Faktuel Arbejdstid'!G47</f>
        <v>0</v>
      </c>
      <c r="E46" s="40">
        <f>'Faktuel Arbejdstid'!H47</f>
        <v>0</v>
      </c>
      <c r="F46" s="2"/>
    </row>
    <row r="47" spans="1:6" x14ac:dyDescent="0.25">
      <c r="A47" s="10">
        <f>'Faktuel Arbejdstid'!C48</f>
        <v>41552</v>
      </c>
      <c r="B47" s="11">
        <f>'Planlagt arbejdstid'!G47</f>
        <v>0</v>
      </c>
      <c r="C47" s="41">
        <f>'Planlagt arbejdstid'!H47</f>
        <v>0</v>
      </c>
      <c r="D47" s="11">
        <f>'Faktuel Arbejdstid'!G48</f>
        <v>0</v>
      </c>
      <c r="E47" s="41">
        <f>'Faktuel Arbejdstid'!H48</f>
        <v>0</v>
      </c>
      <c r="F47" s="2"/>
    </row>
    <row r="48" spans="1:6" x14ac:dyDescent="0.25">
      <c r="A48" s="13">
        <f>'Faktuel Arbejdstid'!C49</f>
        <v>41553</v>
      </c>
      <c r="B48" s="14">
        <f>'Planlagt arbejdstid'!G48</f>
        <v>0</v>
      </c>
      <c r="C48" s="40">
        <f>'Planlagt arbejdstid'!H48</f>
        <v>0</v>
      </c>
      <c r="D48" s="14">
        <f>'Faktuel Arbejdstid'!G49</f>
        <v>0</v>
      </c>
      <c r="E48" s="40">
        <f>'Faktuel Arbejdstid'!H49</f>
        <v>0</v>
      </c>
      <c r="F48" s="2"/>
    </row>
    <row r="49" spans="1:6" ht="15.75" thickBot="1" x14ac:dyDescent="0.3">
      <c r="A49" s="36">
        <f>'Faktuel Arbejdstid'!C50</f>
        <v>41554</v>
      </c>
      <c r="B49" s="31">
        <f>'Planlagt arbejdstid'!G49</f>
        <v>0</v>
      </c>
      <c r="C49" s="43">
        <f>'Planlagt arbejdstid'!H49</f>
        <v>0</v>
      </c>
      <c r="D49" s="31">
        <f>'Faktuel Arbejdstid'!G50</f>
        <v>0</v>
      </c>
      <c r="E49" s="43">
        <f>'Faktuel Arbejdstid'!H50</f>
        <v>0</v>
      </c>
      <c r="F49" s="43">
        <f t="shared" ref="F49" si="4">E49-C49</f>
        <v>0</v>
      </c>
    </row>
    <row r="50" spans="1:6" x14ac:dyDescent="0.25">
      <c r="A50" s="34">
        <f>'Faktuel Arbejdstid'!C51</f>
        <v>41555</v>
      </c>
      <c r="B50" s="23">
        <f>'Planlagt arbejdstid'!G50</f>
        <v>0</v>
      </c>
      <c r="C50" s="42">
        <f>'Planlagt arbejdstid'!H50</f>
        <v>0</v>
      </c>
      <c r="D50" s="23">
        <f>'Faktuel Arbejdstid'!G51</f>
        <v>0</v>
      </c>
      <c r="E50" s="42">
        <f>'Faktuel Arbejdstid'!H51</f>
        <v>0</v>
      </c>
      <c r="F50" s="2"/>
    </row>
    <row r="51" spans="1:6" x14ac:dyDescent="0.25">
      <c r="A51" s="10">
        <f>'Faktuel Arbejdstid'!C52</f>
        <v>41556</v>
      </c>
      <c r="B51" s="11">
        <f>'Planlagt arbejdstid'!G51</f>
        <v>0</v>
      </c>
      <c r="C51" s="41">
        <f>'Planlagt arbejdstid'!H51</f>
        <v>0</v>
      </c>
      <c r="D51" s="11">
        <f>'Faktuel Arbejdstid'!G52</f>
        <v>0</v>
      </c>
      <c r="E51" s="41">
        <f>'Faktuel Arbejdstid'!H52</f>
        <v>0</v>
      </c>
      <c r="F51" s="2"/>
    </row>
    <row r="52" spans="1:6" x14ac:dyDescent="0.25">
      <c r="A52" s="13">
        <f>'Faktuel Arbejdstid'!C53</f>
        <v>41557</v>
      </c>
      <c r="B52" s="14">
        <f>'Planlagt arbejdstid'!G52</f>
        <v>0</v>
      </c>
      <c r="C52" s="40">
        <f>'Planlagt arbejdstid'!H52</f>
        <v>0</v>
      </c>
      <c r="D52" s="14">
        <f>'Faktuel Arbejdstid'!G53</f>
        <v>0</v>
      </c>
      <c r="E52" s="40">
        <f>'Faktuel Arbejdstid'!H53</f>
        <v>0</v>
      </c>
      <c r="F52" s="2"/>
    </row>
    <row r="53" spans="1:6" x14ac:dyDescent="0.25">
      <c r="A53" s="10">
        <f>'Faktuel Arbejdstid'!C54</f>
        <v>41558</v>
      </c>
      <c r="B53" s="11">
        <f>'Planlagt arbejdstid'!G53</f>
        <v>0</v>
      </c>
      <c r="C53" s="41">
        <f>'Planlagt arbejdstid'!H53</f>
        <v>0</v>
      </c>
      <c r="D53" s="11">
        <f>'Faktuel Arbejdstid'!G54</f>
        <v>0</v>
      </c>
      <c r="E53" s="41">
        <f>'Faktuel Arbejdstid'!H54</f>
        <v>0</v>
      </c>
      <c r="F53" s="2"/>
    </row>
    <row r="54" spans="1:6" x14ac:dyDescent="0.25">
      <c r="A54" s="13">
        <f>'Faktuel Arbejdstid'!C55</f>
        <v>41559</v>
      </c>
      <c r="B54" s="14">
        <f>'Planlagt arbejdstid'!G54</f>
        <v>0</v>
      </c>
      <c r="C54" s="40">
        <f>'Planlagt arbejdstid'!H54</f>
        <v>0</v>
      </c>
      <c r="D54" s="14">
        <f>'Faktuel Arbejdstid'!G55</f>
        <v>0</v>
      </c>
      <c r="E54" s="40">
        <f>'Faktuel Arbejdstid'!H55</f>
        <v>0</v>
      </c>
      <c r="F54" s="2"/>
    </row>
    <row r="55" spans="1:6" x14ac:dyDescent="0.25">
      <c r="A55" s="10">
        <f>'Faktuel Arbejdstid'!C56</f>
        <v>41560</v>
      </c>
      <c r="B55" s="11">
        <f>'Planlagt arbejdstid'!G55</f>
        <v>0</v>
      </c>
      <c r="C55" s="41">
        <f>'Planlagt arbejdstid'!H55</f>
        <v>0</v>
      </c>
      <c r="D55" s="11">
        <f>'Faktuel Arbejdstid'!G56</f>
        <v>0</v>
      </c>
      <c r="E55" s="41">
        <f>'Faktuel Arbejdstid'!H56</f>
        <v>0</v>
      </c>
      <c r="F55" s="2"/>
    </row>
    <row r="56" spans="1:6" ht="15.75" thickBot="1" x14ac:dyDescent="0.3">
      <c r="A56" s="29">
        <f>'Faktuel Arbejdstid'!C57</f>
        <v>41561</v>
      </c>
      <c r="B56" s="30">
        <f>'Planlagt arbejdstid'!G56</f>
        <v>0</v>
      </c>
      <c r="C56" s="45">
        <f>'Planlagt arbejdstid'!H56</f>
        <v>0</v>
      </c>
      <c r="D56" s="30">
        <f>'Faktuel Arbejdstid'!G57</f>
        <v>0</v>
      </c>
      <c r="E56" s="45">
        <f>'Faktuel Arbejdstid'!H57</f>
        <v>0</v>
      </c>
      <c r="F56" s="45">
        <f t="shared" ref="F56" si="5">E56-C56</f>
        <v>0</v>
      </c>
    </row>
    <row r="57" spans="1:6" x14ac:dyDescent="0.25">
      <c r="A57" s="26">
        <f>'Faktuel Arbejdstid'!C58</f>
        <v>41562</v>
      </c>
      <c r="B57" s="20">
        <f>'Planlagt arbejdstid'!G57</f>
        <v>0</v>
      </c>
      <c r="C57" s="44">
        <f>'Planlagt arbejdstid'!H57</f>
        <v>0</v>
      </c>
      <c r="D57" s="20">
        <f>'Faktuel Arbejdstid'!G58</f>
        <v>0</v>
      </c>
      <c r="E57" s="44">
        <f>'Faktuel Arbejdstid'!H58</f>
        <v>0</v>
      </c>
      <c r="F57" s="2"/>
    </row>
    <row r="58" spans="1:6" x14ac:dyDescent="0.25">
      <c r="A58" s="13">
        <f>'Faktuel Arbejdstid'!C59</f>
        <v>41563</v>
      </c>
      <c r="B58" s="14">
        <f>'Planlagt arbejdstid'!G58</f>
        <v>0</v>
      </c>
      <c r="C58" s="40">
        <f>'Planlagt arbejdstid'!H58</f>
        <v>0</v>
      </c>
      <c r="D58" s="14">
        <f>'Faktuel Arbejdstid'!G59</f>
        <v>0</v>
      </c>
      <c r="E58" s="40">
        <f>'Faktuel Arbejdstid'!H59</f>
        <v>0</v>
      </c>
      <c r="F58" s="2"/>
    </row>
    <row r="59" spans="1:6" x14ac:dyDescent="0.25">
      <c r="A59" s="10">
        <f>'Faktuel Arbejdstid'!C60</f>
        <v>41564</v>
      </c>
      <c r="B59" s="11">
        <f>'Planlagt arbejdstid'!G59</f>
        <v>0</v>
      </c>
      <c r="C59" s="41">
        <f>'Planlagt arbejdstid'!H59</f>
        <v>0</v>
      </c>
      <c r="D59" s="11">
        <f>'Faktuel Arbejdstid'!G60</f>
        <v>0</v>
      </c>
      <c r="E59" s="41">
        <f>'Faktuel Arbejdstid'!H60</f>
        <v>0</v>
      </c>
      <c r="F59" s="2"/>
    </row>
    <row r="60" spans="1:6" x14ac:dyDescent="0.25">
      <c r="A60" s="13">
        <f>'Faktuel Arbejdstid'!C61</f>
        <v>41565</v>
      </c>
      <c r="B60" s="14">
        <f>'Planlagt arbejdstid'!G60</f>
        <v>0</v>
      </c>
      <c r="C60" s="40">
        <f>'Planlagt arbejdstid'!H60</f>
        <v>0</v>
      </c>
      <c r="D60" s="14">
        <f>'Faktuel Arbejdstid'!G61</f>
        <v>0</v>
      </c>
      <c r="E60" s="40">
        <f>'Faktuel Arbejdstid'!H61</f>
        <v>0</v>
      </c>
      <c r="F60" s="2"/>
    </row>
    <row r="61" spans="1:6" x14ac:dyDescent="0.25">
      <c r="A61" s="10">
        <f>'Faktuel Arbejdstid'!C62</f>
        <v>41566</v>
      </c>
      <c r="B61" s="11">
        <f>'Planlagt arbejdstid'!G61</f>
        <v>0</v>
      </c>
      <c r="C61" s="41">
        <f>'Planlagt arbejdstid'!H61</f>
        <v>0</v>
      </c>
      <c r="D61" s="11">
        <f>'Faktuel Arbejdstid'!G62</f>
        <v>0</v>
      </c>
      <c r="E61" s="41">
        <f>'Faktuel Arbejdstid'!H62</f>
        <v>0</v>
      </c>
      <c r="F61" s="2"/>
    </row>
    <row r="62" spans="1:6" x14ac:dyDescent="0.25">
      <c r="A62" s="13">
        <f>'Faktuel Arbejdstid'!C63</f>
        <v>41567</v>
      </c>
      <c r="B62" s="14">
        <f>'Planlagt arbejdstid'!G62</f>
        <v>0</v>
      </c>
      <c r="C62" s="40">
        <f>'Planlagt arbejdstid'!H62</f>
        <v>0</v>
      </c>
      <c r="D62" s="14">
        <f>'Faktuel Arbejdstid'!G63</f>
        <v>0</v>
      </c>
      <c r="E62" s="40">
        <f>'Faktuel Arbejdstid'!H63</f>
        <v>0</v>
      </c>
      <c r="F62" s="2"/>
    </row>
    <row r="63" spans="1:6" ht="15.75" thickBot="1" x14ac:dyDescent="0.3">
      <c r="A63" s="36">
        <f>'Faktuel Arbejdstid'!C64</f>
        <v>41568</v>
      </c>
      <c r="B63" s="31">
        <f>'Planlagt arbejdstid'!G63</f>
        <v>0</v>
      </c>
      <c r="C63" s="43">
        <f>'Planlagt arbejdstid'!H63</f>
        <v>0</v>
      </c>
      <c r="D63" s="31">
        <f>'Faktuel Arbejdstid'!G64</f>
        <v>0</v>
      </c>
      <c r="E63" s="43">
        <f>'Faktuel Arbejdstid'!H64</f>
        <v>0</v>
      </c>
      <c r="F63" s="43">
        <f t="shared" ref="F63" si="6">E63-C63</f>
        <v>0</v>
      </c>
    </row>
    <row r="64" spans="1:6" x14ac:dyDescent="0.25">
      <c r="A64" s="34">
        <f>'Faktuel Arbejdstid'!C65</f>
        <v>41569</v>
      </c>
      <c r="B64" s="23">
        <f>'Planlagt arbejdstid'!G64</f>
        <v>0</v>
      </c>
      <c r="C64" s="42">
        <f>'Planlagt arbejdstid'!H64</f>
        <v>0</v>
      </c>
      <c r="D64" s="23">
        <f>'Faktuel Arbejdstid'!G65</f>
        <v>0</v>
      </c>
      <c r="E64" s="42">
        <f>'Faktuel Arbejdstid'!H65</f>
        <v>0</v>
      </c>
      <c r="F64" s="2"/>
    </row>
    <row r="65" spans="1:6" x14ac:dyDescent="0.25">
      <c r="A65" s="10">
        <f>'Faktuel Arbejdstid'!C66</f>
        <v>41570</v>
      </c>
      <c r="B65" s="11">
        <f>'Planlagt arbejdstid'!G65</f>
        <v>0</v>
      </c>
      <c r="C65" s="41">
        <f>'Planlagt arbejdstid'!H65</f>
        <v>0</v>
      </c>
      <c r="D65" s="11">
        <f>'Faktuel Arbejdstid'!G66</f>
        <v>0</v>
      </c>
      <c r="E65" s="41">
        <f>'Faktuel Arbejdstid'!H66</f>
        <v>0</v>
      </c>
      <c r="F65" s="2"/>
    </row>
    <row r="66" spans="1:6" x14ac:dyDescent="0.25">
      <c r="A66" s="13">
        <f>'Faktuel Arbejdstid'!C67</f>
        <v>41571</v>
      </c>
      <c r="B66" s="14">
        <f>'Planlagt arbejdstid'!G66</f>
        <v>0</v>
      </c>
      <c r="C66" s="40">
        <f>'Planlagt arbejdstid'!H66</f>
        <v>0</v>
      </c>
      <c r="D66" s="14">
        <f>'Faktuel Arbejdstid'!G67</f>
        <v>0</v>
      </c>
      <c r="E66" s="40">
        <f>'Faktuel Arbejdstid'!H67</f>
        <v>0</v>
      </c>
      <c r="F66" s="2"/>
    </row>
    <row r="67" spans="1:6" x14ac:dyDescent="0.25">
      <c r="A67" s="10">
        <f>'Faktuel Arbejdstid'!C68</f>
        <v>41572</v>
      </c>
      <c r="B67" s="11">
        <f>'Planlagt arbejdstid'!G67</f>
        <v>0</v>
      </c>
      <c r="C67" s="41">
        <f>'Planlagt arbejdstid'!H67</f>
        <v>0</v>
      </c>
      <c r="D67" s="11">
        <f>'Faktuel Arbejdstid'!G68</f>
        <v>0</v>
      </c>
      <c r="E67" s="41">
        <f>'Faktuel Arbejdstid'!H68</f>
        <v>0</v>
      </c>
      <c r="F67" s="2"/>
    </row>
    <row r="68" spans="1:6" x14ac:dyDescent="0.25">
      <c r="A68" s="13">
        <f>'Faktuel Arbejdstid'!C69</f>
        <v>41573</v>
      </c>
      <c r="B68" s="14">
        <f>'Planlagt arbejdstid'!G68</f>
        <v>0</v>
      </c>
      <c r="C68" s="40">
        <f>'Planlagt arbejdstid'!H68</f>
        <v>0</v>
      </c>
      <c r="D68" s="14">
        <f>'Faktuel Arbejdstid'!G69</f>
        <v>0</v>
      </c>
      <c r="E68" s="40">
        <f>'Faktuel Arbejdstid'!H69</f>
        <v>0</v>
      </c>
      <c r="F68" s="2"/>
    </row>
    <row r="69" spans="1:6" x14ac:dyDescent="0.25">
      <c r="A69" s="10">
        <f>'Faktuel Arbejdstid'!C70</f>
        <v>41574</v>
      </c>
      <c r="B69" s="11">
        <f>'Planlagt arbejdstid'!G69</f>
        <v>0</v>
      </c>
      <c r="C69" s="41">
        <f>'Planlagt arbejdstid'!H69</f>
        <v>0</v>
      </c>
      <c r="D69" s="11">
        <f>'Faktuel Arbejdstid'!G70</f>
        <v>0</v>
      </c>
      <c r="E69" s="41">
        <f>'Faktuel Arbejdstid'!H70</f>
        <v>0</v>
      </c>
      <c r="F69" s="2"/>
    </row>
    <row r="70" spans="1:6" ht="15.75" thickBot="1" x14ac:dyDescent="0.3">
      <c r="A70" s="29">
        <f>'Faktuel Arbejdstid'!C71</f>
        <v>41575</v>
      </c>
      <c r="B70" s="30">
        <f>'Planlagt arbejdstid'!G70</f>
        <v>0</v>
      </c>
      <c r="C70" s="45">
        <f>'Planlagt arbejdstid'!H70</f>
        <v>0</v>
      </c>
      <c r="D70" s="30">
        <f>'Faktuel Arbejdstid'!G71</f>
        <v>0</v>
      </c>
      <c r="E70" s="45">
        <f>'Faktuel Arbejdstid'!H71</f>
        <v>0</v>
      </c>
      <c r="F70" s="45">
        <f t="shared" ref="F70" si="7">E70-C70</f>
        <v>0</v>
      </c>
    </row>
    <row r="71" spans="1:6" x14ac:dyDescent="0.25">
      <c r="A71" s="26">
        <f>'Faktuel Arbejdstid'!C72</f>
        <v>41576</v>
      </c>
      <c r="B71" s="20">
        <f>'Planlagt arbejdstid'!G71</f>
        <v>0</v>
      </c>
      <c r="C71" s="44">
        <f>'Planlagt arbejdstid'!H71</f>
        <v>0</v>
      </c>
      <c r="D71" s="20">
        <f>'Faktuel Arbejdstid'!G72</f>
        <v>0</v>
      </c>
      <c r="E71" s="44">
        <f>'Faktuel Arbejdstid'!H72</f>
        <v>0</v>
      </c>
      <c r="F71" s="2"/>
    </row>
    <row r="72" spans="1:6" x14ac:dyDescent="0.25">
      <c r="A72" s="13">
        <f>'Faktuel Arbejdstid'!C73</f>
        <v>41577</v>
      </c>
      <c r="B72" s="14">
        <f>'Planlagt arbejdstid'!G72</f>
        <v>0</v>
      </c>
      <c r="C72" s="40">
        <f>'Planlagt arbejdstid'!H72</f>
        <v>0</v>
      </c>
      <c r="D72" s="14">
        <f>'Faktuel Arbejdstid'!G73</f>
        <v>0</v>
      </c>
      <c r="E72" s="40">
        <f>'Faktuel Arbejdstid'!H73</f>
        <v>0</v>
      </c>
      <c r="F72" s="2"/>
    </row>
    <row r="73" spans="1:6" x14ac:dyDescent="0.25">
      <c r="A73" s="10">
        <f>'Faktuel Arbejdstid'!C74</f>
        <v>41578</v>
      </c>
      <c r="B73" s="11">
        <f>'Planlagt arbejdstid'!G73</f>
        <v>0</v>
      </c>
      <c r="C73" s="41">
        <f>'Planlagt arbejdstid'!H73</f>
        <v>0</v>
      </c>
      <c r="D73" s="11">
        <f>'Faktuel Arbejdstid'!G74</f>
        <v>0</v>
      </c>
      <c r="E73" s="41">
        <f>'Faktuel Arbejdstid'!H74</f>
        <v>0</v>
      </c>
      <c r="F73" s="2"/>
    </row>
    <row r="74" spans="1:6" x14ac:dyDescent="0.25">
      <c r="A74" s="13">
        <f>'Faktuel Arbejdstid'!C75</f>
        <v>41579</v>
      </c>
      <c r="B74" s="14">
        <f>'Planlagt arbejdstid'!G74</f>
        <v>0</v>
      </c>
      <c r="C74" s="40">
        <f>'Planlagt arbejdstid'!H74</f>
        <v>0</v>
      </c>
      <c r="D74" s="14">
        <f>'Faktuel Arbejdstid'!G75</f>
        <v>0</v>
      </c>
      <c r="E74" s="40">
        <f>'Faktuel Arbejdstid'!H75</f>
        <v>0</v>
      </c>
      <c r="F74" s="2"/>
    </row>
    <row r="75" spans="1:6" x14ac:dyDescent="0.25">
      <c r="A75" s="10">
        <f>'Faktuel Arbejdstid'!C76</f>
        <v>41580</v>
      </c>
      <c r="B75" s="11">
        <f>'Planlagt arbejdstid'!G75</f>
        <v>0</v>
      </c>
      <c r="C75" s="41">
        <f>'Planlagt arbejdstid'!H75</f>
        <v>0</v>
      </c>
      <c r="D75" s="11">
        <f>'Faktuel Arbejdstid'!G76</f>
        <v>0</v>
      </c>
      <c r="E75" s="41">
        <f>'Faktuel Arbejdstid'!H76</f>
        <v>0</v>
      </c>
      <c r="F75" s="2"/>
    </row>
    <row r="76" spans="1:6" x14ac:dyDescent="0.25">
      <c r="A76" s="13">
        <f>'Faktuel Arbejdstid'!C77</f>
        <v>41581</v>
      </c>
      <c r="B76" s="14">
        <f>'Planlagt arbejdstid'!G76</f>
        <v>0</v>
      </c>
      <c r="C76" s="40">
        <f>'Planlagt arbejdstid'!H76</f>
        <v>0</v>
      </c>
      <c r="D76" s="14">
        <f>'Faktuel Arbejdstid'!G77</f>
        <v>0</v>
      </c>
      <c r="E76" s="40">
        <f>'Faktuel Arbejdstid'!H77</f>
        <v>0</v>
      </c>
      <c r="F76" s="2"/>
    </row>
    <row r="77" spans="1:6" ht="15.75" thickBot="1" x14ac:dyDescent="0.3">
      <c r="A77" s="36">
        <f>'Faktuel Arbejdstid'!C78</f>
        <v>41582</v>
      </c>
      <c r="B77" s="31">
        <f>'Planlagt arbejdstid'!G77</f>
        <v>0</v>
      </c>
      <c r="C77" s="43">
        <f>'Planlagt arbejdstid'!H77</f>
        <v>0</v>
      </c>
      <c r="D77" s="31">
        <f>'Faktuel Arbejdstid'!G78</f>
        <v>0</v>
      </c>
      <c r="E77" s="43">
        <f>'Faktuel Arbejdstid'!H78</f>
        <v>0</v>
      </c>
      <c r="F77" s="43">
        <f t="shared" ref="F77" si="8">E77-C77</f>
        <v>0</v>
      </c>
    </row>
    <row r="78" spans="1:6" x14ac:dyDescent="0.25">
      <c r="A78" s="34">
        <f>'Faktuel Arbejdstid'!C79</f>
        <v>41583</v>
      </c>
      <c r="B78" s="23">
        <f>'Planlagt arbejdstid'!G78</f>
        <v>0</v>
      </c>
      <c r="C78" s="42">
        <f>'Planlagt arbejdstid'!H78</f>
        <v>0</v>
      </c>
      <c r="D78" s="23">
        <f>'Faktuel Arbejdstid'!G79</f>
        <v>0</v>
      </c>
      <c r="E78" s="42">
        <f>'Faktuel Arbejdstid'!H79</f>
        <v>0</v>
      </c>
      <c r="F78" s="2"/>
    </row>
    <row r="79" spans="1:6" x14ac:dyDescent="0.25">
      <c r="A79" s="10">
        <f>'Faktuel Arbejdstid'!C80</f>
        <v>41584</v>
      </c>
      <c r="B79" s="11">
        <f>'Planlagt arbejdstid'!G79</f>
        <v>0</v>
      </c>
      <c r="C79" s="41">
        <f>'Planlagt arbejdstid'!H79</f>
        <v>0</v>
      </c>
      <c r="D79" s="11">
        <f>'Faktuel Arbejdstid'!G80</f>
        <v>0</v>
      </c>
      <c r="E79" s="41">
        <f>'Faktuel Arbejdstid'!H80</f>
        <v>0</v>
      </c>
      <c r="F79" s="2"/>
    </row>
    <row r="80" spans="1:6" x14ac:dyDescent="0.25">
      <c r="A80" s="13">
        <f>'Faktuel Arbejdstid'!C81</f>
        <v>41585</v>
      </c>
      <c r="B80" s="14">
        <f>'Planlagt arbejdstid'!G80</f>
        <v>0</v>
      </c>
      <c r="C80" s="40">
        <f>'Planlagt arbejdstid'!H80</f>
        <v>0</v>
      </c>
      <c r="D80" s="14">
        <f>'Faktuel Arbejdstid'!G81</f>
        <v>0</v>
      </c>
      <c r="E80" s="40">
        <f>'Faktuel Arbejdstid'!H81</f>
        <v>0</v>
      </c>
      <c r="F80" s="2"/>
    </row>
    <row r="81" spans="1:6" x14ac:dyDescent="0.25">
      <c r="A81" s="10">
        <f>'Faktuel Arbejdstid'!C82</f>
        <v>41586</v>
      </c>
      <c r="B81" s="11">
        <f>'Planlagt arbejdstid'!G81</f>
        <v>0</v>
      </c>
      <c r="C81" s="41">
        <f>'Planlagt arbejdstid'!H81</f>
        <v>0</v>
      </c>
      <c r="D81" s="11">
        <f>'Faktuel Arbejdstid'!G82</f>
        <v>0</v>
      </c>
      <c r="E81" s="41">
        <f>'Faktuel Arbejdstid'!H82</f>
        <v>0</v>
      </c>
      <c r="F81" s="2"/>
    </row>
    <row r="82" spans="1:6" x14ac:dyDescent="0.25">
      <c r="A82" s="13">
        <f>'Faktuel Arbejdstid'!C83</f>
        <v>41587</v>
      </c>
      <c r="B82" s="14">
        <f>'Planlagt arbejdstid'!G82</f>
        <v>0</v>
      </c>
      <c r="C82" s="40">
        <f>'Planlagt arbejdstid'!H82</f>
        <v>0</v>
      </c>
      <c r="D82" s="14">
        <f>'Faktuel Arbejdstid'!G83</f>
        <v>0</v>
      </c>
      <c r="E82" s="40">
        <f>'Faktuel Arbejdstid'!H83</f>
        <v>0</v>
      </c>
      <c r="F82" s="2"/>
    </row>
    <row r="83" spans="1:6" x14ac:dyDescent="0.25">
      <c r="A83" s="10">
        <f>'Faktuel Arbejdstid'!C84</f>
        <v>41588</v>
      </c>
      <c r="B83" s="11">
        <f>'Planlagt arbejdstid'!G83</f>
        <v>0</v>
      </c>
      <c r="C83" s="41">
        <f>'Planlagt arbejdstid'!H83</f>
        <v>0</v>
      </c>
      <c r="D83" s="11">
        <f>'Faktuel Arbejdstid'!G84</f>
        <v>0</v>
      </c>
      <c r="E83" s="41">
        <f>'Faktuel Arbejdstid'!H84</f>
        <v>0</v>
      </c>
      <c r="F83" s="2"/>
    </row>
    <row r="84" spans="1:6" ht="15.75" thickBot="1" x14ac:dyDescent="0.3">
      <c r="A84" s="29">
        <f>'Faktuel Arbejdstid'!C85</f>
        <v>41589</v>
      </c>
      <c r="B84" s="30">
        <f>'Planlagt arbejdstid'!G84</f>
        <v>0</v>
      </c>
      <c r="C84" s="45">
        <f>'Planlagt arbejdstid'!H84</f>
        <v>0</v>
      </c>
      <c r="D84" s="30">
        <f>'Faktuel Arbejdstid'!G85</f>
        <v>0</v>
      </c>
      <c r="E84" s="45">
        <f>'Faktuel Arbejdstid'!H85</f>
        <v>0</v>
      </c>
      <c r="F84" s="45">
        <f t="shared" ref="F84" si="9">E84-C84</f>
        <v>0</v>
      </c>
    </row>
    <row r="85" spans="1:6" x14ac:dyDescent="0.25">
      <c r="A85" s="26">
        <f>'Faktuel Arbejdstid'!C86</f>
        <v>41590</v>
      </c>
      <c r="B85" s="20">
        <f>'Planlagt arbejdstid'!G85</f>
        <v>0</v>
      </c>
      <c r="C85" s="44">
        <f>'Planlagt arbejdstid'!H85</f>
        <v>0</v>
      </c>
      <c r="D85" s="20">
        <f>'Faktuel Arbejdstid'!G86</f>
        <v>0</v>
      </c>
      <c r="E85" s="44">
        <f>'Faktuel Arbejdstid'!H86</f>
        <v>0</v>
      </c>
      <c r="F85" s="2"/>
    </row>
    <row r="86" spans="1:6" x14ac:dyDescent="0.25">
      <c r="A86" s="13">
        <f>'Faktuel Arbejdstid'!C87</f>
        <v>41591</v>
      </c>
      <c r="B86" s="14">
        <f>'Planlagt arbejdstid'!G86</f>
        <v>0</v>
      </c>
      <c r="C86" s="40">
        <f>'Planlagt arbejdstid'!H86</f>
        <v>0</v>
      </c>
      <c r="D86" s="14">
        <f>'Faktuel Arbejdstid'!G87</f>
        <v>0</v>
      </c>
      <c r="E86" s="40">
        <f>'Faktuel Arbejdstid'!H87</f>
        <v>0</v>
      </c>
      <c r="F86" s="2"/>
    </row>
    <row r="87" spans="1:6" x14ac:dyDescent="0.25">
      <c r="A87" s="10">
        <f>'Faktuel Arbejdstid'!C88</f>
        <v>41592</v>
      </c>
      <c r="B87" s="11">
        <f>'Planlagt arbejdstid'!G87</f>
        <v>0</v>
      </c>
      <c r="C87" s="41">
        <f>'Planlagt arbejdstid'!H87</f>
        <v>0</v>
      </c>
      <c r="D87" s="11">
        <f>'Faktuel Arbejdstid'!G88</f>
        <v>0</v>
      </c>
      <c r="E87" s="41">
        <f>'Faktuel Arbejdstid'!H88</f>
        <v>0</v>
      </c>
      <c r="F87" s="2"/>
    </row>
    <row r="88" spans="1:6" x14ac:dyDescent="0.25">
      <c r="A88" s="13">
        <f>'Faktuel Arbejdstid'!C89</f>
        <v>41593</v>
      </c>
      <c r="B88" s="14">
        <f>'Planlagt arbejdstid'!G88</f>
        <v>0</v>
      </c>
      <c r="C88" s="40">
        <f>'Planlagt arbejdstid'!H88</f>
        <v>0</v>
      </c>
      <c r="D88" s="14">
        <f>'Faktuel Arbejdstid'!G89</f>
        <v>0</v>
      </c>
      <c r="E88" s="40">
        <f>'Faktuel Arbejdstid'!H89</f>
        <v>0</v>
      </c>
      <c r="F88" s="2"/>
    </row>
    <row r="89" spans="1:6" x14ac:dyDescent="0.25">
      <c r="A89" s="10">
        <f>'Faktuel Arbejdstid'!C90</f>
        <v>41594</v>
      </c>
      <c r="B89" s="11">
        <f>'Planlagt arbejdstid'!G89</f>
        <v>0</v>
      </c>
      <c r="C89" s="41">
        <f>'Planlagt arbejdstid'!H89</f>
        <v>0</v>
      </c>
      <c r="D89" s="11">
        <f>'Faktuel Arbejdstid'!G90</f>
        <v>0</v>
      </c>
      <c r="E89" s="41">
        <f>'Faktuel Arbejdstid'!H90</f>
        <v>0</v>
      </c>
      <c r="F89" s="2"/>
    </row>
    <row r="90" spans="1:6" x14ac:dyDescent="0.25">
      <c r="A90" s="13">
        <f>'Faktuel Arbejdstid'!C91</f>
        <v>41595</v>
      </c>
      <c r="B90" s="14">
        <f>'Planlagt arbejdstid'!G90</f>
        <v>0</v>
      </c>
      <c r="C90" s="40">
        <f>'Planlagt arbejdstid'!H90</f>
        <v>0</v>
      </c>
      <c r="D90" s="14">
        <f>'Faktuel Arbejdstid'!G91</f>
        <v>0</v>
      </c>
      <c r="E90" s="40">
        <f>'Faktuel Arbejdstid'!H91</f>
        <v>0</v>
      </c>
      <c r="F90" s="2"/>
    </row>
    <row r="91" spans="1:6" ht="15.75" thickBot="1" x14ac:dyDescent="0.3">
      <c r="A91" s="36">
        <f>'Faktuel Arbejdstid'!C92</f>
        <v>41596</v>
      </c>
      <c r="B91" s="31">
        <f>'Planlagt arbejdstid'!G91</f>
        <v>0</v>
      </c>
      <c r="C91" s="43">
        <f>'Planlagt arbejdstid'!H91</f>
        <v>0</v>
      </c>
      <c r="D91" s="31">
        <f>'Faktuel Arbejdstid'!G92</f>
        <v>0</v>
      </c>
      <c r="E91" s="43">
        <f>'Faktuel Arbejdstid'!H92</f>
        <v>0</v>
      </c>
      <c r="F91" s="43">
        <f t="shared" ref="F91" si="10">E91-C91</f>
        <v>0</v>
      </c>
    </row>
    <row r="92" spans="1:6" x14ac:dyDescent="0.25">
      <c r="A92" s="34">
        <f>'Faktuel Arbejdstid'!C93</f>
        <v>41597</v>
      </c>
      <c r="B92" s="23">
        <f>'Planlagt arbejdstid'!G92</f>
        <v>0</v>
      </c>
      <c r="C92" s="42">
        <f>'Planlagt arbejdstid'!H92</f>
        <v>0</v>
      </c>
      <c r="D92" s="23">
        <f>'Faktuel Arbejdstid'!G93</f>
        <v>0</v>
      </c>
      <c r="E92" s="42">
        <f>'Faktuel Arbejdstid'!H93</f>
        <v>0</v>
      </c>
      <c r="F92" s="2"/>
    </row>
    <row r="93" spans="1:6" x14ac:dyDescent="0.25">
      <c r="A93" s="10">
        <f>'Faktuel Arbejdstid'!C94</f>
        <v>41598</v>
      </c>
      <c r="B93" s="11">
        <f>'Planlagt arbejdstid'!G93</f>
        <v>0</v>
      </c>
      <c r="C93" s="41">
        <f>'Planlagt arbejdstid'!H93</f>
        <v>0</v>
      </c>
      <c r="D93" s="11">
        <f>'Faktuel Arbejdstid'!G94</f>
        <v>0</v>
      </c>
      <c r="E93" s="41">
        <f>'Faktuel Arbejdstid'!H94</f>
        <v>0</v>
      </c>
      <c r="F93" s="2"/>
    </row>
    <row r="94" spans="1:6" x14ac:dyDescent="0.25">
      <c r="A94" s="13">
        <f>'Faktuel Arbejdstid'!C95</f>
        <v>41599</v>
      </c>
      <c r="B94" s="14">
        <f>'Planlagt arbejdstid'!G94</f>
        <v>0</v>
      </c>
      <c r="C94" s="40">
        <f>'Planlagt arbejdstid'!H94</f>
        <v>0</v>
      </c>
      <c r="D94" s="14">
        <f>'Faktuel Arbejdstid'!G95</f>
        <v>0</v>
      </c>
      <c r="E94" s="40">
        <f>'Faktuel Arbejdstid'!H95</f>
        <v>0</v>
      </c>
      <c r="F94" s="2"/>
    </row>
    <row r="95" spans="1:6" x14ac:dyDescent="0.25">
      <c r="A95" s="10">
        <f>'Faktuel Arbejdstid'!C96</f>
        <v>41600</v>
      </c>
      <c r="B95" s="11">
        <f>'Planlagt arbejdstid'!G95</f>
        <v>0</v>
      </c>
      <c r="C95" s="41">
        <f>'Planlagt arbejdstid'!H95</f>
        <v>0</v>
      </c>
      <c r="D95" s="11">
        <f>'Faktuel Arbejdstid'!G96</f>
        <v>0</v>
      </c>
      <c r="E95" s="41">
        <f>'Faktuel Arbejdstid'!H96</f>
        <v>0</v>
      </c>
      <c r="F95" s="2"/>
    </row>
    <row r="96" spans="1:6" x14ac:dyDescent="0.25">
      <c r="A96" s="13">
        <f>'Faktuel Arbejdstid'!C97</f>
        <v>41601</v>
      </c>
      <c r="B96" s="14">
        <f>'Planlagt arbejdstid'!G96</f>
        <v>0</v>
      </c>
      <c r="C96" s="40">
        <f>'Planlagt arbejdstid'!H96</f>
        <v>0</v>
      </c>
      <c r="D96" s="14">
        <f>'Faktuel Arbejdstid'!G97</f>
        <v>0</v>
      </c>
      <c r="E96" s="40">
        <f>'Faktuel Arbejdstid'!H97</f>
        <v>0</v>
      </c>
      <c r="F96" s="2"/>
    </row>
    <row r="97" spans="1:6" x14ac:dyDescent="0.25">
      <c r="A97" s="10">
        <f>'Faktuel Arbejdstid'!C98</f>
        <v>41602</v>
      </c>
      <c r="B97" s="11">
        <f>'Planlagt arbejdstid'!G97</f>
        <v>0</v>
      </c>
      <c r="C97" s="41">
        <f>'Planlagt arbejdstid'!H97</f>
        <v>0</v>
      </c>
      <c r="D97" s="11">
        <f>'Faktuel Arbejdstid'!G98</f>
        <v>0</v>
      </c>
      <c r="E97" s="41">
        <f>'Faktuel Arbejdstid'!H98</f>
        <v>0</v>
      </c>
      <c r="F97" s="2"/>
    </row>
    <row r="98" spans="1:6" ht="15.75" thickBot="1" x14ac:dyDescent="0.3">
      <c r="A98" s="29">
        <f>'Faktuel Arbejdstid'!C99</f>
        <v>41603</v>
      </c>
      <c r="B98" s="30">
        <f>'Planlagt arbejdstid'!G98</f>
        <v>0</v>
      </c>
      <c r="C98" s="45">
        <f>'Planlagt arbejdstid'!H98</f>
        <v>0</v>
      </c>
      <c r="D98" s="30">
        <f>'Faktuel Arbejdstid'!G99</f>
        <v>0</v>
      </c>
      <c r="E98" s="45">
        <f>'Faktuel Arbejdstid'!H99</f>
        <v>0</v>
      </c>
      <c r="F98" s="45">
        <f t="shared" ref="F98" si="11">E98-C98</f>
        <v>0</v>
      </c>
    </row>
    <row r="99" spans="1:6" x14ac:dyDescent="0.25">
      <c r="A99" s="26">
        <f>'Faktuel Arbejdstid'!C100</f>
        <v>41604</v>
      </c>
      <c r="B99" s="20">
        <f>'Planlagt arbejdstid'!G99</f>
        <v>0</v>
      </c>
      <c r="C99" s="44">
        <f>'Planlagt arbejdstid'!H99</f>
        <v>0</v>
      </c>
      <c r="D99" s="20">
        <f>'Faktuel Arbejdstid'!G100</f>
        <v>0</v>
      </c>
      <c r="E99" s="44">
        <f>'Faktuel Arbejdstid'!H100</f>
        <v>0</v>
      </c>
      <c r="F99" s="2"/>
    </row>
    <row r="100" spans="1:6" x14ac:dyDescent="0.25">
      <c r="A100" s="13">
        <f>'Faktuel Arbejdstid'!C101</f>
        <v>41605</v>
      </c>
      <c r="B100" s="14">
        <f>'Planlagt arbejdstid'!G100</f>
        <v>0</v>
      </c>
      <c r="C100" s="40">
        <f>'Planlagt arbejdstid'!H100</f>
        <v>0</v>
      </c>
      <c r="D100" s="14">
        <f>'Faktuel Arbejdstid'!G101</f>
        <v>0</v>
      </c>
      <c r="E100" s="40">
        <f>'Faktuel Arbejdstid'!H101</f>
        <v>0</v>
      </c>
      <c r="F100" s="2"/>
    </row>
    <row r="101" spans="1:6" x14ac:dyDescent="0.25">
      <c r="A101" s="10">
        <f>'Faktuel Arbejdstid'!C102</f>
        <v>41606</v>
      </c>
      <c r="B101" s="11">
        <f>'Planlagt arbejdstid'!G101</f>
        <v>0</v>
      </c>
      <c r="C101" s="41">
        <f>'Planlagt arbejdstid'!H101</f>
        <v>0</v>
      </c>
      <c r="D101" s="11">
        <f>'Faktuel Arbejdstid'!G102</f>
        <v>0</v>
      </c>
      <c r="E101" s="41">
        <f>'Faktuel Arbejdstid'!H102</f>
        <v>0</v>
      </c>
      <c r="F101" s="2"/>
    </row>
    <row r="102" spans="1:6" x14ac:dyDescent="0.25">
      <c r="A102" s="13">
        <f>'Faktuel Arbejdstid'!C103</f>
        <v>41607</v>
      </c>
      <c r="B102" s="14">
        <f>'Planlagt arbejdstid'!G102</f>
        <v>0</v>
      </c>
      <c r="C102" s="40">
        <f>'Planlagt arbejdstid'!H102</f>
        <v>0</v>
      </c>
      <c r="D102" s="14">
        <f>'Faktuel Arbejdstid'!G103</f>
        <v>0</v>
      </c>
      <c r="E102" s="40">
        <f>'Faktuel Arbejdstid'!H103</f>
        <v>0</v>
      </c>
      <c r="F102" s="2"/>
    </row>
    <row r="103" spans="1:6" x14ac:dyDescent="0.25">
      <c r="A103" s="10">
        <f>'Faktuel Arbejdstid'!C104</f>
        <v>41608</v>
      </c>
      <c r="B103" s="11">
        <f>'Planlagt arbejdstid'!G103</f>
        <v>0</v>
      </c>
      <c r="C103" s="41">
        <f>'Planlagt arbejdstid'!H103</f>
        <v>0</v>
      </c>
      <c r="D103" s="11">
        <f>'Faktuel Arbejdstid'!G104</f>
        <v>0</v>
      </c>
      <c r="E103" s="41">
        <f>'Faktuel Arbejdstid'!H104</f>
        <v>0</v>
      </c>
      <c r="F103" s="2"/>
    </row>
    <row r="104" spans="1:6" x14ac:dyDescent="0.25">
      <c r="A104" s="13">
        <f>'Faktuel Arbejdstid'!C105</f>
        <v>41609</v>
      </c>
      <c r="B104" s="14">
        <f>'Planlagt arbejdstid'!G104</f>
        <v>0</v>
      </c>
      <c r="C104" s="40">
        <f>'Planlagt arbejdstid'!H104</f>
        <v>0</v>
      </c>
      <c r="D104" s="14">
        <f>'Faktuel Arbejdstid'!G105</f>
        <v>0</v>
      </c>
      <c r="E104" s="40">
        <f>'Faktuel Arbejdstid'!H105</f>
        <v>0</v>
      </c>
      <c r="F104" s="2"/>
    </row>
    <row r="105" spans="1:6" ht="15.75" thickBot="1" x14ac:dyDescent="0.3">
      <c r="A105" s="36">
        <f>'Faktuel Arbejdstid'!C106</f>
        <v>41610</v>
      </c>
      <c r="B105" s="31">
        <f>'Planlagt arbejdstid'!G105</f>
        <v>0</v>
      </c>
      <c r="C105" s="43">
        <f>'Planlagt arbejdstid'!H105</f>
        <v>0</v>
      </c>
      <c r="D105" s="31">
        <f>'Faktuel Arbejdstid'!G106</f>
        <v>0</v>
      </c>
      <c r="E105" s="43">
        <f>'Faktuel Arbejdstid'!H106</f>
        <v>0</v>
      </c>
      <c r="F105" s="43">
        <f t="shared" ref="F105" si="12">E105-C105</f>
        <v>0</v>
      </c>
    </row>
    <row r="106" spans="1:6" x14ac:dyDescent="0.25">
      <c r="A106" s="34">
        <f>'Faktuel Arbejdstid'!C107</f>
        <v>41611</v>
      </c>
      <c r="B106" s="23">
        <f>'Planlagt arbejdstid'!G106</f>
        <v>0</v>
      </c>
      <c r="C106" s="42">
        <f>'Planlagt arbejdstid'!H106</f>
        <v>0</v>
      </c>
      <c r="D106" s="23">
        <f>'Faktuel Arbejdstid'!G107</f>
        <v>0</v>
      </c>
      <c r="E106" s="42">
        <f>'Faktuel Arbejdstid'!H107</f>
        <v>0</v>
      </c>
      <c r="F106" s="2"/>
    </row>
    <row r="107" spans="1:6" x14ac:dyDescent="0.25">
      <c r="A107" s="10">
        <f>'Faktuel Arbejdstid'!C108</f>
        <v>41612</v>
      </c>
      <c r="B107" s="11">
        <f>'Planlagt arbejdstid'!G107</f>
        <v>0</v>
      </c>
      <c r="C107" s="41">
        <f>'Planlagt arbejdstid'!H107</f>
        <v>0</v>
      </c>
      <c r="D107" s="11">
        <f>'Faktuel Arbejdstid'!G108</f>
        <v>0</v>
      </c>
      <c r="E107" s="41">
        <f>'Faktuel Arbejdstid'!H108</f>
        <v>0</v>
      </c>
      <c r="F107" s="2"/>
    </row>
    <row r="108" spans="1:6" x14ac:dyDescent="0.25">
      <c r="A108" s="13">
        <f>'Faktuel Arbejdstid'!C109</f>
        <v>41613</v>
      </c>
      <c r="B108" s="14">
        <f>'Planlagt arbejdstid'!G108</f>
        <v>0</v>
      </c>
      <c r="C108" s="40">
        <f>'Planlagt arbejdstid'!H108</f>
        <v>0</v>
      </c>
      <c r="D108" s="14">
        <f>'Faktuel Arbejdstid'!G109</f>
        <v>0</v>
      </c>
      <c r="E108" s="40">
        <f>'Faktuel Arbejdstid'!H109</f>
        <v>0</v>
      </c>
      <c r="F108" s="2"/>
    </row>
    <row r="109" spans="1:6" x14ac:dyDescent="0.25">
      <c r="A109" s="10">
        <f>'Faktuel Arbejdstid'!C110</f>
        <v>41614</v>
      </c>
      <c r="B109" s="11">
        <f>'Planlagt arbejdstid'!G109</f>
        <v>0</v>
      </c>
      <c r="C109" s="41">
        <f>'Planlagt arbejdstid'!H109</f>
        <v>0</v>
      </c>
      <c r="D109" s="11">
        <f>'Faktuel Arbejdstid'!G110</f>
        <v>0</v>
      </c>
      <c r="E109" s="41">
        <f>'Faktuel Arbejdstid'!H110</f>
        <v>0</v>
      </c>
      <c r="F109" s="2"/>
    </row>
    <row r="110" spans="1:6" x14ac:dyDescent="0.25">
      <c r="A110" s="13">
        <f>'Faktuel Arbejdstid'!C111</f>
        <v>41615</v>
      </c>
      <c r="B110" s="14">
        <f>'Planlagt arbejdstid'!G110</f>
        <v>0</v>
      </c>
      <c r="C110" s="40">
        <f>'Planlagt arbejdstid'!H110</f>
        <v>0</v>
      </c>
      <c r="D110" s="14">
        <f>'Faktuel Arbejdstid'!G111</f>
        <v>0</v>
      </c>
      <c r="E110" s="40">
        <f>'Faktuel Arbejdstid'!H111</f>
        <v>0</v>
      </c>
      <c r="F110" s="2"/>
    </row>
    <row r="111" spans="1:6" x14ac:dyDescent="0.25">
      <c r="A111" s="10">
        <f>'Faktuel Arbejdstid'!C112</f>
        <v>41616</v>
      </c>
      <c r="B111" s="11">
        <f>'Planlagt arbejdstid'!G111</f>
        <v>0</v>
      </c>
      <c r="C111" s="41">
        <f>'Planlagt arbejdstid'!H111</f>
        <v>0</v>
      </c>
      <c r="D111" s="11">
        <f>'Faktuel Arbejdstid'!G112</f>
        <v>0</v>
      </c>
      <c r="E111" s="41">
        <f>'Faktuel Arbejdstid'!H112</f>
        <v>0</v>
      </c>
      <c r="F111" s="2"/>
    </row>
    <row r="112" spans="1:6" ht="15.75" thickBot="1" x14ac:dyDescent="0.3">
      <c r="A112" s="29">
        <f>'Faktuel Arbejdstid'!C113</f>
        <v>41617</v>
      </c>
      <c r="B112" s="30">
        <f>'Planlagt arbejdstid'!G112</f>
        <v>0</v>
      </c>
      <c r="C112" s="45">
        <f>'Planlagt arbejdstid'!H112</f>
        <v>0</v>
      </c>
      <c r="D112" s="30">
        <f>'Faktuel Arbejdstid'!G113</f>
        <v>0</v>
      </c>
      <c r="E112" s="45">
        <f>'Faktuel Arbejdstid'!H113</f>
        <v>0</v>
      </c>
      <c r="F112" s="45">
        <f t="shared" ref="F112" si="13">E112-C112</f>
        <v>0</v>
      </c>
    </row>
    <row r="113" spans="1:6" x14ac:dyDescent="0.25">
      <c r="A113" s="26">
        <f>'Faktuel Arbejdstid'!C114</f>
        <v>41618</v>
      </c>
      <c r="B113" s="20">
        <f>'Planlagt arbejdstid'!G113</f>
        <v>0</v>
      </c>
      <c r="C113" s="44">
        <f>'Planlagt arbejdstid'!H113</f>
        <v>0</v>
      </c>
      <c r="D113" s="20">
        <f>'Faktuel Arbejdstid'!G114</f>
        <v>0</v>
      </c>
      <c r="E113" s="44">
        <f>'Faktuel Arbejdstid'!H114</f>
        <v>0</v>
      </c>
      <c r="F113" s="2"/>
    </row>
    <row r="114" spans="1:6" x14ac:dyDescent="0.25">
      <c r="A114" s="13">
        <f>'Faktuel Arbejdstid'!C115</f>
        <v>41619</v>
      </c>
      <c r="B114" s="14">
        <f>'Planlagt arbejdstid'!G114</f>
        <v>0</v>
      </c>
      <c r="C114" s="40">
        <f>'Planlagt arbejdstid'!H114</f>
        <v>0</v>
      </c>
      <c r="D114" s="14">
        <f>'Faktuel Arbejdstid'!G115</f>
        <v>0</v>
      </c>
      <c r="E114" s="40">
        <f>'Faktuel Arbejdstid'!H115</f>
        <v>0</v>
      </c>
      <c r="F114" s="2"/>
    </row>
    <row r="115" spans="1:6" x14ac:dyDescent="0.25">
      <c r="A115" s="10">
        <f>'Faktuel Arbejdstid'!C116</f>
        <v>41620</v>
      </c>
      <c r="B115" s="11">
        <f>'Planlagt arbejdstid'!G115</f>
        <v>0</v>
      </c>
      <c r="C115" s="41">
        <f>'Planlagt arbejdstid'!H115</f>
        <v>0</v>
      </c>
      <c r="D115" s="11">
        <f>'Faktuel Arbejdstid'!G116</f>
        <v>0</v>
      </c>
      <c r="E115" s="41">
        <f>'Faktuel Arbejdstid'!H116</f>
        <v>0</v>
      </c>
      <c r="F115" s="2"/>
    </row>
    <row r="116" spans="1:6" x14ac:dyDescent="0.25">
      <c r="A116" s="13">
        <f>'Faktuel Arbejdstid'!C117</f>
        <v>41621</v>
      </c>
      <c r="B116" s="14">
        <f>'Planlagt arbejdstid'!G116</f>
        <v>0</v>
      </c>
      <c r="C116" s="40">
        <f>'Planlagt arbejdstid'!H116</f>
        <v>0</v>
      </c>
      <c r="D116" s="14">
        <f>'Faktuel Arbejdstid'!G117</f>
        <v>0</v>
      </c>
      <c r="E116" s="40">
        <f>'Faktuel Arbejdstid'!H117</f>
        <v>0</v>
      </c>
      <c r="F116" s="2"/>
    </row>
    <row r="117" spans="1:6" x14ac:dyDescent="0.25">
      <c r="A117" s="10">
        <f>'Faktuel Arbejdstid'!C118</f>
        <v>41622</v>
      </c>
      <c r="B117" s="11">
        <f>'Planlagt arbejdstid'!G117</f>
        <v>0</v>
      </c>
      <c r="C117" s="41">
        <f>'Planlagt arbejdstid'!H117</f>
        <v>0</v>
      </c>
      <c r="D117" s="11">
        <f>'Faktuel Arbejdstid'!G118</f>
        <v>0</v>
      </c>
      <c r="E117" s="41">
        <f>'Faktuel Arbejdstid'!H118</f>
        <v>0</v>
      </c>
      <c r="F117" s="2"/>
    </row>
    <row r="118" spans="1:6" x14ac:dyDescent="0.25">
      <c r="A118" s="13">
        <f>'Faktuel Arbejdstid'!C119</f>
        <v>41623</v>
      </c>
      <c r="B118" s="14">
        <f>'Planlagt arbejdstid'!G118</f>
        <v>0</v>
      </c>
      <c r="C118" s="40">
        <f>'Planlagt arbejdstid'!H118</f>
        <v>0</v>
      </c>
      <c r="D118" s="14">
        <f>'Faktuel Arbejdstid'!G119</f>
        <v>0</v>
      </c>
      <c r="E118" s="40">
        <f>'Faktuel Arbejdstid'!H119</f>
        <v>0</v>
      </c>
      <c r="F118" s="2"/>
    </row>
    <row r="119" spans="1:6" ht="15.75" thickBot="1" x14ac:dyDescent="0.3">
      <c r="A119" s="36">
        <f>'Faktuel Arbejdstid'!C120</f>
        <v>41624</v>
      </c>
      <c r="B119" s="31">
        <f>'Planlagt arbejdstid'!G119</f>
        <v>0</v>
      </c>
      <c r="C119" s="43">
        <f>'Planlagt arbejdstid'!H119</f>
        <v>0</v>
      </c>
      <c r="D119" s="31">
        <f>'Faktuel Arbejdstid'!G120</f>
        <v>0</v>
      </c>
      <c r="E119" s="43">
        <f>'Faktuel Arbejdstid'!H120</f>
        <v>0</v>
      </c>
      <c r="F119" s="43">
        <f t="shared" ref="F119" si="14">E119-C119</f>
        <v>0</v>
      </c>
    </row>
    <row r="120" spans="1:6" x14ac:dyDescent="0.25">
      <c r="A120" s="34">
        <f>'Faktuel Arbejdstid'!C121</f>
        <v>41625</v>
      </c>
      <c r="B120" s="23">
        <f>'Planlagt arbejdstid'!G120</f>
        <v>0</v>
      </c>
      <c r="C120" s="42">
        <f>'Planlagt arbejdstid'!H120</f>
        <v>0</v>
      </c>
      <c r="D120" s="23">
        <f>'Faktuel Arbejdstid'!G121</f>
        <v>0</v>
      </c>
      <c r="E120" s="42">
        <f>'Faktuel Arbejdstid'!H121</f>
        <v>0</v>
      </c>
      <c r="F120" s="2"/>
    </row>
    <row r="121" spans="1:6" x14ac:dyDescent="0.25">
      <c r="A121" s="10">
        <f>'Faktuel Arbejdstid'!C122</f>
        <v>41626</v>
      </c>
      <c r="B121" s="11">
        <f>'Planlagt arbejdstid'!G121</f>
        <v>0</v>
      </c>
      <c r="C121" s="41">
        <f>'Planlagt arbejdstid'!H121</f>
        <v>0</v>
      </c>
      <c r="D121" s="11">
        <f>'Faktuel Arbejdstid'!G122</f>
        <v>0</v>
      </c>
      <c r="E121" s="41">
        <f>'Faktuel Arbejdstid'!H122</f>
        <v>0</v>
      </c>
      <c r="F121" s="2"/>
    </row>
    <row r="122" spans="1:6" x14ac:dyDescent="0.25">
      <c r="A122" s="13">
        <f>'Faktuel Arbejdstid'!C123</f>
        <v>41627</v>
      </c>
      <c r="B122" s="14">
        <f>'Planlagt arbejdstid'!G122</f>
        <v>0</v>
      </c>
      <c r="C122" s="40">
        <f>'Planlagt arbejdstid'!H122</f>
        <v>0</v>
      </c>
      <c r="D122" s="14">
        <f>'Faktuel Arbejdstid'!G123</f>
        <v>0</v>
      </c>
      <c r="E122" s="40">
        <f>'Faktuel Arbejdstid'!H123</f>
        <v>0</v>
      </c>
      <c r="F122" s="2"/>
    </row>
    <row r="123" spans="1:6" x14ac:dyDescent="0.25">
      <c r="A123" s="10">
        <f>'Faktuel Arbejdstid'!C124</f>
        <v>41628</v>
      </c>
      <c r="B123" s="11">
        <f>'Planlagt arbejdstid'!G123</f>
        <v>0</v>
      </c>
      <c r="C123" s="41">
        <f>'Planlagt arbejdstid'!H123</f>
        <v>0</v>
      </c>
      <c r="D123" s="11">
        <f>'Faktuel Arbejdstid'!G124</f>
        <v>0</v>
      </c>
      <c r="E123" s="41">
        <f>'Faktuel Arbejdstid'!H124</f>
        <v>0</v>
      </c>
      <c r="F123" s="2"/>
    </row>
    <row r="124" spans="1:6" x14ac:dyDescent="0.25">
      <c r="A124" s="13">
        <f>'Faktuel Arbejdstid'!C125</f>
        <v>41629</v>
      </c>
      <c r="B124" s="14">
        <f>'Planlagt arbejdstid'!G124</f>
        <v>0</v>
      </c>
      <c r="C124" s="40">
        <f>'Planlagt arbejdstid'!H124</f>
        <v>0</v>
      </c>
      <c r="D124" s="14">
        <f>'Faktuel Arbejdstid'!G125</f>
        <v>0</v>
      </c>
      <c r="E124" s="40">
        <f>'Faktuel Arbejdstid'!H125</f>
        <v>0</v>
      </c>
      <c r="F124" s="2"/>
    </row>
    <row r="125" spans="1:6" x14ac:dyDescent="0.25">
      <c r="A125" s="10">
        <f>'Faktuel Arbejdstid'!C126</f>
        <v>41630</v>
      </c>
      <c r="B125" s="11">
        <f>'Planlagt arbejdstid'!G125</f>
        <v>0</v>
      </c>
      <c r="C125" s="41">
        <f>'Planlagt arbejdstid'!H125</f>
        <v>0</v>
      </c>
      <c r="D125" s="11">
        <f>'Faktuel Arbejdstid'!G126</f>
        <v>0</v>
      </c>
      <c r="E125" s="41">
        <f>'Faktuel Arbejdstid'!H126</f>
        <v>0</v>
      </c>
      <c r="F125" s="2"/>
    </row>
    <row r="126" spans="1:6" ht="15.75" thickBot="1" x14ac:dyDescent="0.3">
      <c r="A126" s="29">
        <f>'Faktuel Arbejdstid'!C127</f>
        <v>41631</v>
      </c>
      <c r="B126" s="30">
        <f>'Planlagt arbejdstid'!G126</f>
        <v>0</v>
      </c>
      <c r="C126" s="45">
        <f>'Planlagt arbejdstid'!H126</f>
        <v>0</v>
      </c>
      <c r="D126" s="30">
        <f>'Faktuel Arbejdstid'!G127</f>
        <v>0</v>
      </c>
      <c r="E126" s="45">
        <f>'Faktuel Arbejdstid'!H127</f>
        <v>0</v>
      </c>
      <c r="F126" s="45">
        <f t="shared" ref="F126" si="15">E126-C126</f>
        <v>0</v>
      </c>
    </row>
    <row r="127" spans="1:6" x14ac:dyDescent="0.25">
      <c r="A127" s="26">
        <f>'Faktuel Arbejdstid'!C128</f>
        <v>41632</v>
      </c>
      <c r="B127" s="20">
        <f>'Planlagt arbejdstid'!G127</f>
        <v>0</v>
      </c>
      <c r="C127" s="44">
        <f>'Planlagt arbejdstid'!H127</f>
        <v>0</v>
      </c>
      <c r="D127" s="20">
        <f>'Faktuel Arbejdstid'!G128</f>
        <v>0</v>
      </c>
      <c r="E127" s="44">
        <f>'Faktuel Arbejdstid'!H128</f>
        <v>0</v>
      </c>
      <c r="F127" s="2"/>
    </row>
    <row r="128" spans="1:6" x14ac:dyDescent="0.25">
      <c r="A128" s="13">
        <f>'Faktuel Arbejdstid'!C129</f>
        <v>41633</v>
      </c>
      <c r="B128" s="14">
        <f>'Planlagt arbejdstid'!G128</f>
        <v>0</v>
      </c>
      <c r="C128" s="40">
        <f>'Planlagt arbejdstid'!H128</f>
        <v>0</v>
      </c>
      <c r="D128" s="14">
        <f>'Faktuel Arbejdstid'!G129</f>
        <v>0</v>
      </c>
      <c r="E128" s="40">
        <f>'Faktuel Arbejdstid'!H129</f>
        <v>0</v>
      </c>
      <c r="F128" s="2"/>
    </row>
    <row r="129" spans="1:6" x14ac:dyDescent="0.25">
      <c r="A129" s="10">
        <f>'Faktuel Arbejdstid'!C130</f>
        <v>41634</v>
      </c>
      <c r="B129" s="11">
        <f>'Planlagt arbejdstid'!G129</f>
        <v>0</v>
      </c>
      <c r="C129" s="41">
        <f>'Planlagt arbejdstid'!H129</f>
        <v>0</v>
      </c>
      <c r="D129" s="11">
        <f>'Faktuel Arbejdstid'!G130</f>
        <v>0</v>
      </c>
      <c r="E129" s="41">
        <f>'Faktuel Arbejdstid'!H130</f>
        <v>0</v>
      </c>
      <c r="F129" s="2"/>
    </row>
    <row r="130" spans="1:6" x14ac:dyDescent="0.25">
      <c r="A130" s="13">
        <f>'Faktuel Arbejdstid'!C131</f>
        <v>41635</v>
      </c>
      <c r="B130" s="14">
        <f>'Planlagt arbejdstid'!G130</f>
        <v>0</v>
      </c>
      <c r="C130" s="40">
        <f>'Planlagt arbejdstid'!H130</f>
        <v>0</v>
      </c>
      <c r="D130" s="14">
        <f>'Faktuel Arbejdstid'!G131</f>
        <v>0</v>
      </c>
      <c r="E130" s="40">
        <f>'Faktuel Arbejdstid'!H131</f>
        <v>0</v>
      </c>
      <c r="F130" s="2"/>
    </row>
    <row r="131" spans="1:6" x14ac:dyDescent="0.25">
      <c r="A131" s="10">
        <f>'Faktuel Arbejdstid'!C132</f>
        <v>41636</v>
      </c>
      <c r="B131" s="11">
        <f>'Planlagt arbejdstid'!G131</f>
        <v>0</v>
      </c>
      <c r="C131" s="41">
        <f>'Planlagt arbejdstid'!H131</f>
        <v>0</v>
      </c>
      <c r="D131" s="11">
        <f>'Faktuel Arbejdstid'!G132</f>
        <v>0</v>
      </c>
      <c r="E131" s="41">
        <f>'Faktuel Arbejdstid'!H132</f>
        <v>0</v>
      </c>
      <c r="F131" s="2"/>
    </row>
    <row r="132" spans="1:6" x14ac:dyDescent="0.25">
      <c r="A132" s="13">
        <f>'Faktuel Arbejdstid'!C133</f>
        <v>41637</v>
      </c>
      <c r="B132" s="14">
        <f>'Planlagt arbejdstid'!G132</f>
        <v>0</v>
      </c>
      <c r="C132" s="40">
        <f>'Planlagt arbejdstid'!H132</f>
        <v>0</v>
      </c>
      <c r="D132" s="14">
        <f>'Faktuel Arbejdstid'!G133</f>
        <v>0</v>
      </c>
      <c r="E132" s="40">
        <f>'Faktuel Arbejdstid'!H133</f>
        <v>0</v>
      </c>
      <c r="F132" s="2"/>
    </row>
    <row r="133" spans="1:6" ht="15.75" thickBot="1" x14ac:dyDescent="0.3">
      <c r="A133" s="36">
        <f>'Faktuel Arbejdstid'!C134</f>
        <v>41638</v>
      </c>
      <c r="B133" s="31">
        <f>'Planlagt arbejdstid'!G133</f>
        <v>0</v>
      </c>
      <c r="C133" s="43">
        <f>'Planlagt arbejdstid'!H133</f>
        <v>0</v>
      </c>
      <c r="D133" s="31">
        <f>'Faktuel Arbejdstid'!G134</f>
        <v>0</v>
      </c>
      <c r="E133" s="43">
        <f>'Faktuel Arbejdstid'!H134</f>
        <v>0</v>
      </c>
      <c r="F133" s="43">
        <f t="shared" ref="F133" si="16">E133-C133</f>
        <v>0</v>
      </c>
    </row>
    <row r="134" spans="1:6" x14ac:dyDescent="0.25">
      <c r="A134" s="34">
        <f>'Faktuel Arbejdstid'!C135</f>
        <v>41639</v>
      </c>
      <c r="B134" s="23"/>
      <c r="C134" s="42"/>
      <c r="D134" s="23"/>
      <c r="E134" s="42"/>
      <c r="F134" s="2"/>
    </row>
    <row r="135" spans="1:6" x14ac:dyDescent="0.25">
      <c r="A135" s="10">
        <f>'Faktuel Arbejdstid'!C136</f>
        <v>41640</v>
      </c>
      <c r="B135" s="11"/>
      <c r="C135" s="41"/>
      <c r="D135" s="11"/>
      <c r="E135" s="41"/>
      <c r="F135" s="2"/>
    </row>
    <row r="136" spans="1:6" x14ac:dyDescent="0.25">
      <c r="A136" s="13">
        <f>'Faktuel Arbejdstid'!C137</f>
        <v>41641</v>
      </c>
      <c r="B136" s="14"/>
      <c r="C136" s="40"/>
      <c r="D136" s="14"/>
      <c r="E136" s="40"/>
      <c r="F136" s="2"/>
    </row>
    <row r="137" spans="1:6" x14ac:dyDescent="0.25">
      <c r="A137" s="10">
        <f>'Faktuel Arbejdstid'!C138</f>
        <v>41642</v>
      </c>
      <c r="B137" s="11"/>
      <c r="C137" s="41"/>
      <c r="D137" s="11"/>
      <c r="E137" s="41"/>
      <c r="F137" s="2"/>
    </row>
    <row r="138" spans="1:6" x14ac:dyDescent="0.25">
      <c r="A138" s="13">
        <f>'Faktuel Arbejdstid'!C139</f>
        <v>41643</v>
      </c>
      <c r="B138" s="14"/>
      <c r="C138" s="40"/>
      <c r="D138" s="14"/>
      <c r="E138" s="40"/>
      <c r="F138" s="2"/>
    </row>
    <row r="139" spans="1:6" x14ac:dyDescent="0.25">
      <c r="A139" s="10">
        <f>'Faktuel Arbejdstid'!C140</f>
        <v>41644</v>
      </c>
      <c r="B139" s="11"/>
      <c r="C139" s="41"/>
      <c r="D139" s="11"/>
      <c r="E139" s="41"/>
      <c r="F139" s="2"/>
    </row>
    <row r="140" spans="1:6" ht="15.75" thickBot="1" x14ac:dyDescent="0.3">
      <c r="A140" s="29">
        <f>'Faktuel Arbejdstid'!C141</f>
        <v>41645</v>
      </c>
      <c r="B140" s="30"/>
      <c r="C140" s="45"/>
      <c r="D140" s="30"/>
      <c r="E140" s="45"/>
      <c r="F140" s="45"/>
    </row>
    <row r="141" spans="1:6" x14ac:dyDescent="0.25">
      <c r="A141" s="26">
        <f>'Faktuel Arbejdstid'!C142</f>
        <v>41646</v>
      </c>
      <c r="B141" s="20"/>
      <c r="C141" s="44"/>
      <c r="D141" s="20"/>
      <c r="E141" s="44"/>
      <c r="F141" s="2"/>
    </row>
    <row r="142" spans="1:6" x14ac:dyDescent="0.25">
      <c r="A142" s="13">
        <f>'Faktuel Arbejdstid'!C143</f>
        <v>41647</v>
      </c>
      <c r="B142" s="14"/>
      <c r="C142" s="40"/>
      <c r="D142" s="14"/>
      <c r="E142" s="40"/>
      <c r="F142" s="2"/>
    </row>
    <row r="143" spans="1:6" x14ac:dyDescent="0.25">
      <c r="A143" s="10">
        <f>'Faktuel Arbejdstid'!C144</f>
        <v>41648</v>
      </c>
      <c r="B143" s="11"/>
      <c r="C143" s="41"/>
      <c r="D143" s="11"/>
      <c r="E143" s="41"/>
      <c r="F143" s="2"/>
    </row>
    <row r="144" spans="1:6" x14ac:dyDescent="0.25">
      <c r="A144" s="13">
        <f>'Faktuel Arbejdstid'!C145</f>
        <v>41649</v>
      </c>
      <c r="B144" s="14"/>
      <c r="C144" s="40"/>
      <c r="D144" s="14"/>
      <c r="E144" s="40"/>
      <c r="F144" s="2"/>
    </row>
    <row r="145" spans="1:6" x14ac:dyDescent="0.25">
      <c r="A145" s="10">
        <f>'Faktuel Arbejdstid'!C146</f>
        <v>41650</v>
      </c>
      <c r="B145" s="11"/>
      <c r="C145" s="41"/>
      <c r="D145" s="11"/>
      <c r="E145" s="41"/>
      <c r="F145" s="2"/>
    </row>
    <row r="146" spans="1:6" x14ac:dyDescent="0.25">
      <c r="A146" s="13">
        <f>'Faktuel Arbejdstid'!C147</f>
        <v>41651</v>
      </c>
      <c r="B146" s="14"/>
      <c r="C146" s="40"/>
      <c r="D146" s="14"/>
      <c r="E146" s="40"/>
      <c r="F146" s="2"/>
    </row>
    <row r="147" spans="1:6" ht="15.75" thickBot="1" x14ac:dyDescent="0.3">
      <c r="A147" s="36">
        <f>'Faktuel Arbejdstid'!C148</f>
        <v>41652</v>
      </c>
      <c r="B147" s="31"/>
      <c r="C147" s="43"/>
      <c r="D147" s="31"/>
      <c r="E147" s="43"/>
      <c r="F147" s="43"/>
    </row>
  </sheetData>
  <mergeCells count="3">
    <mergeCell ref="B3:C3"/>
    <mergeCell ref="D3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Planlagt arbejdstid</vt:lpstr>
      <vt:lpstr>Faktuel Arbejdstid</vt:lpstr>
      <vt:lpstr>DIFF</vt:lpstr>
      <vt:lpstr>_34</vt:lpstr>
      <vt:lpstr>_35</vt:lpstr>
      <vt:lpstr>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Wampi</dc:creator>
  <cp:lastModifiedBy>Bjarne Hansen</cp:lastModifiedBy>
  <dcterms:created xsi:type="dcterms:W3CDTF">2017-09-07T18:33:39Z</dcterms:created>
  <dcterms:modified xsi:type="dcterms:W3CDTF">2017-09-09T18:17:51Z</dcterms:modified>
</cp:coreProperties>
</file>