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Janua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22" i="1"/>
  <c r="I23" i="1"/>
  <c r="I15" i="1"/>
  <c r="I16" i="1"/>
  <c r="H13" i="1"/>
  <c r="H14" i="1"/>
  <c r="H15" i="1"/>
  <c r="H16" i="1"/>
  <c r="H20" i="1"/>
  <c r="H21" i="1"/>
  <c r="H22" i="1"/>
  <c r="H23" i="1"/>
  <c r="H34" i="1"/>
  <c r="H35" i="1"/>
  <c r="H36" i="1"/>
  <c r="H37" i="1"/>
  <c r="H29" i="1"/>
  <c r="H30" i="1"/>
  <c r="F29" i="1"/>
  <c r="F30" i="1"/>
  <c r="F22" i="1"/>
  <c r="F23" i="1"/>
  <c r="B4" i="1"/>
  <c r="B3" i="1"/>
  <c r="C4" i="1"/>
  <c r="C5" i="1" s="1"/>
  <c r="C6" i="1" s="1"/>
  <c r="C7" i="1" s="1"/>
  <c r="C8" i="1" s="1"/>
  <c r="B8" i="1" l="1"/>
  <c r="C9" i="1"/>
  <c r="B7" i="1"/>
  <c r="B6" i="1"/>
  <c r="B5" i="1"/>
  <c r="B9" i="1" l="1"/>
  <c r="C10" i="1"/>
  <c r="B10" i="1" l="1"/>
  <c r="C11" i="1"/>
  <c r="C12" i="1" l="1"/>
  <c r="B11" i="1"/>
  <c r="C13" i="1" l="1"/>
  <c r="B12" i="1"/>
  <c r="C14" i="1" l="1"/>
  <c r="B13" i="1"/>
  <c r="C15" i="1" l="1"/>
  <c r="B14" i="1"/>
  <c r="C16" i="1" l="1"/>
  <c r="B15" i="1"/>
  <c r="B16" i="1" l="1"/>
  <c r="C17" i="1"/>
  <c r="C18" i="1" l="1"/>
  <c r="B17" i="1"/>
  <c r="C19" i="1" l="1"/>
  <c r="B18" i="1"/>
  <c r="C20" i="1" l="1"/>
  <c r="B19" i="1"/>
  <c r="C21" i="1" l="1"/>
  <c r="B20" i="1"/>
  <c r="C22" i="1" l="1"/>
  <c r="B21" i="1"/>
  <c r="C23" i="1" l="1"/>
  <c r="B22" i="1"/>
  <c r="B23" i="1" l="1"/>
  <c r="C24" i="1"/>
  <c r="B24" i="1" l="1"/>
  <c r="C25" i="1"/>
  <c r="C26" i="1" l="1"/>
  <c r="B25" i="1"/>
  <c r="C27" i="1" l="1"/>
  <c r="B26" i="1"/>
  <c r="C28" i="1" l="1"/>
  <c r="B27" i="1"/>
  <c r="C29" i="1" l="1"/>
  <c r="B28" i="1"/>
  <c r="C30" i="1" l="1"/>
  <c r="B29" i="1"/>
  <c r="B30" i="1" l="1"/>
  <c r="C31" i="1"/>
  <c r="B31" i="1" l="1"/>
  <c r="C32" i="1"/>
  <c r="B32" i="1" l="1"/>
  <c r="C33" i="1"/>
  <c r="C34" i="1" l="1"/>
  <c r="B33" i="1"/>
  <c r="C35" i="1" l="1"/>
  <c r="B34" i="1"/>
  <c r="C36" i="1" l="1"/>
  <c r="B35" i="1"/>
  <c r="C37" i="1" l="1"/>
  <c r="B37" i="1" s="1"/>
  <c r="B36" i="1"/>
  <c r="I35" i="1" l="1"/>
  <c r="F35" i="1"/>
  <c r="I34" i="1"/>
  <c r="F34" i="1"/>
  <c r="F33" i="1"/>
  <c r="H33" i="1" s="1"/>
  <c r="I33" i="1" s="1"/>
  <c r="F32" i="1"/>
  <c r="H32" i="1" s="1"/>
  <c r="I32" i="1" s="1"/>
  <c r="F31" i="1"/>
  <c r="H31" i="1" s="1"/>
  <c r="I31" i="1" s="1"/>
  <c r="H28" i="1"/>
  <c r="I28" i="1" s="1"/>
  <c r="F28" i="1"/>
  <c r="H27" i="1"/>
  <c r="I27" i="1" s="1"/>
  <c r="F27" i="1"/>
  <c r="F26" i="1"/>
  <c r="H26" i="1" s="1"/>
  <c r="I26" i="1" s="1"/>
  <c r="F25" i="1"/>
  <c r="H25" i="1" s="1"/>
  <c r="I25" i="1" s="1"/>
  <c r="F24" i="1"/>
  <c r="H24" i="1" s="1"/>
  <c r="I24" i="1" s="1"/>
  <c r="I21" i="1"/>
  <c r="F21" i="1"/>
  <c r="I20" i="1"/>
  <c r="F20" i="1"/>
  <c r="F19" i="1"/>
  <c r="H19" i="1" s="1"/>
  <c r="I19" i="1" s="1"/>
  <c r="F18" i="1"/>
  <c r="H18" i="1" s="1"/>
  <c r="I18" i="1" s="1"/>
  <c r="F17" i="1"/>
  <c r="H17" i="1" s="1"/>
  <c r="I17" i="1" s="1"/>
  <c r="I14" i="1"/>
  <c r="F14" i="1"/>
  <c r="I13" i="1"/>
  <c r="F13" i="1"/>
  <c r="F12" i="1"/>
  <c r="H12" i="1" s="1"/>
  <c r="I12" i="1" s="1"/>
  <c r="F11" i="1"/>
  <c r="H11" i="1" s="1"/>
  <c r="I11" i="1" s="1"/>
  <c r="F10" i="1"/>
  <c r="H10" i="1" s="1"/>
  <c r="I10" i="1" s="1"/>
  <c r="J23" i="1" l="1"/>
  <c r="K23" i="1" s="1"/>
  <c r="P5" i="1" s="1"/>
  <c r="J30" i="1"/>
  <c r="K30" i="1" s="1"/>
  <c r="P6" i="1" s="1"/>
  <c r="J37" i="1"/>
  <c r="K37" i="1" s="1"/>
  <c r="P7" i="1" s="1"/>
  <c r="J16" i="1"/>
  <c r="K16" i="1" s="1"/>
  <c r="P4" i="1" s="1"/>
  <c r="H7" i="1"/>
  <c r="I7" i="1" s="1"/>
  <c r="F3" i="1"/>
  <c r="H3" i="1" s="1"/>
  <c r="I3" i="1" s="1"/>
  <c r="F4" i="1"/>
  <c r="H4" i="1" s="1"/>
  <c r="I4" i="1" s="1"/>
  <c r="F5" i="1"/>
  <c r="H5" i="1" s="1"/>
  <c r="I5" i="1" s="1"/>
  <c r="F6" i="1"/>
  <c r="H6" i="1" s="1"/>
  <c r="I6" i="1" s="1"/>
  <c r="F7" i="1"/>
  <c r="J9" i="1" l="1"/>
  <c r="K9" i="1" s="1"/>
  <c r="P3" i="1" s="1"/>
  <c r="R4" i="1" l="1"/>
</calcChain>
</file>

<file path=xl/sharedStrings.xml><?xml version="1.0" encoding="utf-8"?>
<sst xmlns="http://schemas.openxmlformats.org/spreadsheetml/2006/main" count="25" uniqueCount="15">
  <si>
    <t>Komme</t>
  </si>
  <si>
    <t>Gå</t>
  </si>
  <si>
    <t>Dagens tid</t>
  </si>
  <si>
    <t>Pause</t>
  </si>
  <si>
    <t>Effektiv arbejdstid</t>
  </si>
  <si>
    <t>Total timer uge</t>
  </si>
  <si>
    <t>Uge 1</t>
  </si>
  <si>
    <t>Uge 2</t>
  </si>
  <si>
    <t>Uge 3</t>
  </si>
  <si>
    <t>Uge 4</t>
  </si>
  <si>
    <t>Uge 5</t>
  </si>
  <si>
    <t>Flex konto</t>
  </si>
  <si>
    <t>uge norm</t>
  </si>
  <si>
    <t>1/100</t>
  </si>
  <si>
    <t>TT:MM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</si>
</sst>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[h]:mm"/>
    <numFmt numFmtId="166" formatCode="dd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/>
    </xf>
    <xf numFmtId="165" fontId="1" fillId="0" borderId="0" xfId="0" applyNumberFormat="1" applyFont="1"/>
    <xf numFmtId="2" fontId="0" fillId="0" borderId="0" xfId="0" applyNumberFormat="1"/>
    <xf numFmtId="14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6" fontId="0" fillId="5" borderId="0" xfId="0" applyNumberFormat="1" applyFill="1"/>
    <xf numFmtId="166" fontId="0" fillId="5" borderId="4" xfId="0" applyNumberFormat="1" applyFill="1" applyBorder="1"/>
    <xf numFmtId="166" fontId="0" fillId="5" borderId="0" xfId="0" applyNumberFormat="1" applyFill="1" applyBorder="1"/>
    <xf numFmtId="14" fontId="0" fillId="5" borderId="0" xfId="0" applyNumberFormat="1" applyFill="1"/>
    <xf numFmtId="14" fontId="0" fillId="5" borderId="1" xfId="0" applyNumberFormat="1" applyFill="1" applyBorder="1"/>
    <xf numFmtId="14" fontId="0" fillId="5" borderId="0" xfId="0" applyNumberFormat="1" applyFill="1" applyBorder="1"/>
    <xf numFmtId="164" fontId="0" fillId="5" borderId="0" xfId="0" applyNumberFormat="1" applyFill="1"/>
    <xf numFmtId="0" fontId="0" fillId="5" borderId="0" xfId="0" applyFill="1"/>
    <xf numFmtId="0" fontId="0" fillId="5" borderId="1" xfId="0" applyFill="1" applyBorder="1"/>
    <xf numFmtId="164" fontId="0" fillId="5" borderId="1" xfId="0" applyNumberFormat="1" applyFill="1" applyBorder="1"/>
    <xf numFmtId="2" fontId="0" fillId="5" borderId="0" xfId="0" applyNumberFormat="1" applyFill="1"/>
    <xf numFmtId="0" fontId="0" fillId="5" borderId="5" xfId="0" applyFill="1" applyBorder="1"/>
    <xf numFmtId="165" fontId="1" fillId="5" borderId="2" xfId="0" applyNumberFormat="1" applyFont="1" applyFill="1" applyBorder="1"/>
    <xf numFmtId="165" fontId="1" fillId="5" borderId="0" xfId="0" applyNumberFormat="1" applyFont="1" applyFill="1"/>
    <xf numFmtId="2" fontId="0" fillId="5" borderId="2" xfId="0" applyNumberFormat="1" applyFill="1" applyBorder="1"/>
    <xf numFmtId="2" fontId="0" fillId="5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M21" sqref="M21"/>
    </sheetView>
  </sheetViews>
  <sheetFormatPr defaultRowHeight="15" x14ac:dyDescent="0.25"/>
  <cols>
    <col min="3" max="3" width="10.42578125" bestFit="1" customWidth="1"/>
    <col min="6" max="6" width="13.5703125" customWidth="1"/>
    <col min="8" max="8" width="19" customWidth="1"/>
    <col min="10" max="10" width="14.85546875" customWidth="1"/>
    <col min="12" max="12" width="9.5703125" customWidth="1"/>
    <col min="14" max="14" width="4" customWidth="1"/>
    <col min="15" max="15" width="9.5703125" customWidth="1"/>
    <col min="17" max="17" width="2.140625" customWidth="1"/>
    <col min="18" max="18" width="10.5703125" customWidth="1"/>
  </cols>
  <sheetData>
    <row r="1" spans="1:18" x14ac:dyDescent="0.25">
      <c r="J1" s="10" t="s">
        <v>5</v>
      </c>
      <c r="K1" s="11"/>
      <c r="O1" t="s">
        <v>12</v>
      </c>
      <c r="P1" s="3">
        <v>37</v>
      </c>
    </row>
    <row r="2" spans="1:18" x14ac:dyDescent="0.25">
      <c r="B2" s="9"/>
      <c r="C2" s="9"/>
      <c r="D2" s="9" t="s">
        <v>0</v>
      </c>
      <c r="E2" s="9" t="s">
        <v>1</v>
      </c>
      <c r="F2" s="9" t="s">
        <v>2</v>
      </c>
      <c r="G2" s="9" t="s">
        <v>3</v>
      </c>
      <c r="H2" s="9" t="s">
        <v>4</v>
      </c>
      <c r="I2" s="9"/>
      <c r="J2" s="9" t="s">
        <v>14</v>
      </c>
      <c r="K2" s="9" t="s">
        <v>13</v>
      </c>
      <c r="R2" t="s">
        <v>11</v>
      </c>
    </row>
    <row r="3" spans="1:18" x14ac:dyDescent="0.25">
      <c r="A3" s="8" t="s">
        <v>6</v>
      </c>
      <c r="B3" s="12">
        <f>WEEKDAY(C3)</f>
        <v>2</v>
      </c>
      <c r="C3" s="4">
        <v>43101</v>
      </c>
      <c r="D3" s="5">
        <v>0.29166666666666669</v>
      </c>
      <c r="E3" s="5">
        <v>0.64583333333333337</v>
      </c>
      <c r="F3" s="18">
        <f>IF(OR(D3="",E3=""),"",IF(E3&lt;D3,E3+1-D3,E3-D3))</f>
        <v>0.35416666666666669</v>
      </c>
      <c r="G3" s="5">
        <v>2.1527777777777781E-2</v>
      </c>
      <c r="H3" s="18">
        <f>IF(OR(D3="",E3=""),"",F3-G3)</f>
        <v>0.33263888888888893</v>
      </c>
      <c r="I3" s="22">
        <f>IFERROR(H3*24,"")</f>
        <v>7.9833333333333343</v>
      </c>
      <c r="J3" s="18"/>
      <c r="O3" t="s">
        <v>6</v>
      </c>
      <c r="P3" s="3">
        <f>K9-P1</f>
        <v>0.56666666666666288</v>
      </c>
    </row>
    <row r="4" spans="1:18" x14ac:dyDescent="0.25">
      <c r="A4" s="8"/>
      <c r="B4" s="12">
        <f t="shared" ref="B4:B37" si="0">WEEKDAY(C4)</f>
        <v>3</v>
      </c>
      <c r="C4" s="15">
        <f>C3+1</f>
        <v>43102</v>
      </c>
      <c r="D4" s="5">
        <v>0.83333333333333337</v>
      </c>
      <c r="E4" s="5">
        <v>8.3333333333333329E-2</v>
      </c>
      <c r="F4" s="18">
        <f>IF(OR(D4="",E4=""),"",IF(E4&lt;D4,E4+1-D4,E4-D4))</f>
        <v>0.24999999999999989</v>
      </c>
      <c r="G4" s="5">
        <v>1.7361111111111112E-2</v>
      </c>
      <c r="H4" s="18">
        <f>IF(OR(D4="",E4=""),"",F4-G4)</f>
        <v>0.23263888888888878</v>
      </c>
      <c r="I4" s="22">
        <f>IFERROR(H4*24,"")</f>
        <v>5.5833333333333304</v>
      </c>
      <c r="J4" s="18"/>
      <c r="O4" t="s">
        <v>7</v>
      </c>
      <c r="P4" s="3">
        <f>K16-P1</f>
        <v>-8.0166666666666657</v>
      </c>
      <c r="R4" s="3">
        <f>SUM(P3:P7)</f>
        <v>-31.5</v>
      </c>
    </row>
    <row r="5" spans="1:18" x14ac:dyDescent="0.25">
      <c r="A5" s="8"/>
      <c r="B5" s="12">
        <f t="shared" si="0"/>
        <v>4</v>
      </c>
      <c r="C5" s="15">
        <f t="shared" ref="C5:C37" si="1">C4+1</f>
        <v>43103</v>
      </c>
      <c r="D5" s="5">
        <v>0.29166666666666669</v>
      </c>
      <c r="E5" s="5">
        <v>0.95833333333333337</v>
      </c>
      <c r="F5" s="18">
        <f>IF(OR(D5="",E5=""),"",IF(E5&lt;D5,E5+1-D5,E5-D5))</f>
        <v>0.66666666666666674</v>
      </c>
      <c r="G5" s="5"/>
      <c r="H5" s="18">
        <f>IF(OR(D5="",E5=""),"",F5-G5)</f>
        <v>0.66666666666666674</v>
      </c>
      <c r="I5" s="22">
        <f>IFERROR(H5*24,"")</f>
        <v>16</v>
      </c>
      <c r="J5" s="18"/>
      <c r="O5" t="s">
        <v>8</v>
      </c>
      <c r="P5" s="3">
        <f>K23-P1</f>
        <v>-8.0166666666666657</v>
      </c>
    </row>
    <row r="6" spans="1:18" x14ac:dyDescent="0.25">
      <c r="A6" s="8"/>
      <c r="B6" s="12">
        <f t="shared" si="0"/>
        <v>5</v>
      </c>
      <c r="C6" s="15">
        <f t="shared" si="1"/>
        <v>43104</v>
      </c>
      <c r="D6" s="5">
        <v>0.29166666666666669</v>
      </c>
      <c r="E6" s="5">
        <v>0.625</v>
      </c>
      <c r="F6" s="18">
        <f>IF(OR(D6="",E6=""),"",IF(E6&lt;D6,E6+1-D6,E6-D6))</f>
        <v>0.33333333333333331</v>
      </c>
      <c r="G6" s="5"/>
      <c r="H6" s="18">
        <f>IF(OR(D6="",E6=""),"",F6-G6)</f>
        <v>0.33333333333333331</v>
      </c>
      <c r="I6" s="22">
        <f>IFERROR(H6*24,"")</f>
        <v>8</v>
      </c>
      <c r="J6" s="18"/>
      <c r="O6" t="s">
        <v>9</v>
      </c>
      <c r="P6" s="3">
        <f>K30-P1</f>
        <v>-8.0166666666666657</v>
      </c>
    </row>
    <row r="7" spans="1:18" x14ac:dyDescent="0.25">
      <c r="A7" s="8"/>
      <c r="B7" s="12">
        <f t="shared" si="0"/>
        <v>6</v>
      </c>
      <c r="C7" s="15">
        <f t="shared" si="1"/>
        <v>43105</v>
      </c>
      <c r="D7" s="5"/>
      <c r="E7" s="5"/>
      <c r="F7" s="18" t="str">
        <f>IF(OR(D7="",E7=""),"",IF(E7&lt;D7,E7+1-D7,E7-D7))</f>
        <v/>
      </c>
      <c r="G7" s="5"/>
      <c r="H7" s="18" t="str">
        <f>IF(OR(D7="",E7=""),"",F7-G7)</f>
        <v/>
      </c>
      <c r="I7" s="22" t="str">
        <f>IFERROR(H7*24,"")</f>
        <v/>
      </c>
      <c r="J7" s="18"/>
      <c r="O7" t="s">
        <v>10</v>
      </c>
      <c r="P7" s="3">
        <f>K37-P1</f>
        <v>-8.0166666666666657</v>
      </c>
    </row>
    <row r="8" spans="1:18" x14ac:dyDescent="0.25">
      <c r="A8" s="8"/>
      <c r="B8" s="12">
        <f t="shared" si="0"/>
        <v>7</v>
      </c>
      <c r="C8" s="15">
        <f t="shared" si="1"/>
        <v>43106</v>
      </c>
      <c r="D8" s="6"/>
      <c r="E8" s="6"/>
      <c r="F8" s="19"/>
      <c r="G8" s="6"/>
      <c r="H8" s="19"/>
      <c r="I8" s="19"/>
      <c r="J8" s="19"/>
    </row>
    <row r="9" spans="1:18" x14ac:dyDescent="0.25">
      <c r="A9" s="8"/>
      <c r="B9" s="13">
        <f t="shared" si="0"/>
        <v>1</v>
      </c>
      <c r="C9" s="16">
        <f t="shared" si="1"/>
        <v>43107</v>
      </c>
      <c r="D9" s="7"/>
      <c r="E9" s="7"/>
      <c r="F9" s="20"/>
      <c r="G9" s="7"/>
      <c r="H9" s="20"/>
      <c r="I9" s="23"/>
      <c r="J9" s="24">
        <f>SUM(H3:H7)</f>
        <v>1.5652777777777778</v>
      </c>
      <c r="K9" s="26">
        <f>J9*24</f>
        <v>37.566666666666663</v>
      </c>
    </row>
    <row r="10" spans="1:18" x14ac:dyDescent="0.25">
      <c r="A10" s="8" t="s">
        <v>7</v>
      </c>
      <c r="B10" s="14">
        <f t="shared" si="0"/>
        <v>2</v>
      </c>
      <c r="C10" s="17">
        <f t="shared" si="1"/>
        <v>43108</v>
      </c>
      <c r="D10" s="5">
        <v>0.29166666666666669</v>
      </c>
      <c r="E10" s="5">
        <v>0.64583333333333337</v>
      </c>
      <c r="F10" s="18">
        <f>IF(OR(D10="",E10=""),"",IF(E10&lt;D10,E10+1-D10,E10-D10))</f>
        <v>0.35416666666666669</v>
      </c>
      <c r="G10" s="5">
        <v>2.1527777777777781E-2</v>
      </c>
      <c r="H10" s="18">
        <f>IF(OR(D10="",E10=""),"",F10-G10)</f>
        <v>0.33263888888888893</v>
      </c>
      <c r="I10" s="22">
        <f>IFERROR(H10*24,"")</f>
        <v>7.9833333333333343</v>
      </c>
      <c r="J10" s="18"/>
    </row>
    <row r="11" spans="1:18" x14ac:dyDescent="0.25">
      <c r="A11" s="8"/>
      <c r="B11" s="14">
        <f t="shared" si="0"/>
        <v>3</v>
      </c>
      <c r="C11" s="17">
        <f t="shared" si="1"/>
        <v>43109</v>
      </c>
      <c r="D11" s="5">
        <v>0.83333333333333337</v>
      </c>
      <c r="E11" s="5">
        <v>4.1666666666666664E-2</v>
      </c>
      <c r="F11" s="18">
        <f>IF(OR(D11="",E11=""),"",IF(E11&lt;D11,E11+1-D11,E11-D11))</f>
        <v>0.20833333333333337</v>
      </c>
      <c r="G11" s="5"/>
      <c r="H11" s="18">
        <f>IF(OR(D11="",E11=""),"",F11-G11)</f>
        <v>0.20833333333333337</v>
      </c>
      <c r="I11" s="22">
        <f>IFERROR(H11*24,"")</f>
        <v>5.0000000000000009</v>
      </c>
      <c r="J11" s="18"/>
    </row>
    <row r="12" spans="1:18" x14ac:dyDescent="0.25">
      <c r="A12" s="8"/>
      <c r="B12" s="14">
        <f t="shared" si="0"/>
        <v>4</v>
      </c>
      <c r="C12" s="17">
        <f t="shared" si="1"/>
        <v>43110</v>
      </c>
      <c r="D12" s="5">
        <v>0.29166666666666669</v>
      </c>
      <c r="E12" s="5">
        <v>0.95833333333333337</v>
      </c>
      <c r="F12" s="18">
        <f>IF(OR(D12="",E12=""),"",IF(E12&lt;D12,E12+1-D12,E12-D12))</f>
        <v>0.66666666666666674</v>
      </c>
      <c r="G12" s="5"/>
      <c r="H12" s="18">
        <f>IF(OR(D12="",E12=""),"",F12-G12)</f>
        <v>0.66666666666666674</v>
      </c>
      <c r="I12" s="22">
        <f>IFERROR(H12*24,"")</f>
        <v>16</v>
      </c>
      <c r="J12" s="18"/>
    </row>
    <row r="13" spans="1:18" x14ac:dyDescent="0.25">
      <c r="A13" s="8"/>
      <c r="B13" s="14">
        <f t="shared" si="0"/>
        <v>5</v>
      </c>
      <c r="C13" s="17">
        <f t="shared" si="1"/>
        <v>43111</v>
      </c>
      <c r="D13" s="5"/>
      <c r="E13" s="5"/>
      <c r="F13" s="18" t="str">
        <f>IF(OR(D13="",E13=""),"",IF(E13&lt;D13,E13+1-D13,E13-D13))</f>
        <v/>
      </c>
      <c r="G13" s="5"/>
      <c r="H13" s="18" t="str">
        <f t="shared" ref="H13:H16" si="2">IF(OR(D13="",E13=""),"",F13-G13)</f>
        <v/>
      </c>
      <c r="I13" s="22" t="str">
        <f>IFERROR(H13*24,"")</f>
        <v/>
      </c>
      <c r="J13" s="18"/>
    </row>
    <row r="14" spans="1:18" x14ac:dyDescent="0.25">
      <c r="A14" s="8"/>
      <c r="B14" s="14">
        <f t="shared" si="0"/>
        <v>6</v>
      </c>
      <c r="C14" s="17">
        <f t="shared" si="1"/>
        <v>43112</v>
      </c>
      <c r="D14" s="5"/>
      <c r="E14" s="5"/>
      <c r="F14" s="18" t="str">
        <f>IF(OR(D14="",E14=""),"",IF(E14&lt;D14,E14+1-D14,E14-D14))</f>
        <v/>
      </c>
      <c r="G14" s="5"/>
      <c r="H14" s="18" t="str">
        <f t="shared" si="2"/>
        <v/>
      </c>
      <c r="I14" s="22" t="str">
        <f>IFERROR(H14*24,"")</f>
        <v/>
      </c>
      <c r="J14" s="18"/>
    </row>
    <row r="15" spans="1:18" x14ac:dyDescent="0.25">
      <c r="A15" s="8"/>
      <c r="B15" s="14">
        <f t="shared" si="0"/>
        <v>7</v>
      </c>
      <c r="C15" s="17">
        <f t="shared" si="1"/>
        <v>43113</v>
      </c>
      <c r="D15" s="6"/>
      <c r="E15" s="6"/>
      <c r="F15" s="19"/>
      <c r="G15" s="6"/>
      <c r="H15" s="18" t="str">
        <f t="shared" si="2"/>
        <v/>
      </c>
      <c r="I15" s="22" t="str">
        <f t="shared" ref="I15:I16" si="3">IFERROR(H15*24,"")</f>
        <v/>
      </c>
      <c r="J15" s="19"/>
    </row>
    <row r="16" spans="1:18" x14ac:dyDescent="0.25">
      <c r="A16" s="8"/>
      <c r="B16" s="13">
        <f t="shared" si="0"/>
        <v>1</v>
      </c>
      <c r="C16" s="16">
        <f t="shared" si="1"/>
        <v>43114</v>
      </c>
      <c r="D16" s="7"/>
      <c r="E16" s="7"/>
      <c r="F16" s="20"/>
      <c r="G16" s="7"/>
      <c r="H16" s="21" t="str">
        <f t="shared" si="2"/>
        <v/>
      </c>
      <c r="I16" s="27" t="str">
        <f t="shared" si="3"/>
        <v/>
      </c>
      <c r="J16" s="24">
        <f>SUM(H10:H14)</f>
        <v>1.2076388888888889</v>
      </c>
      <c r="K16" s="26">
        <f>J16*24</f>
        <v>28.983333333333334</v>
      </c>
    </row>
    <row r="17" spans="1:11" x14ac:dyDescent="0.25">
      <c r="A17" s="8" t="s">
        <v>8</v>
      </c>
      <c r="B17" s="14">
        <f t="shared" si="0"/>
        <v>2</v>
      </c>
      <c r="C17" s="17">
        <f t="shared" si="1"/>
        <v>43115</v>
      </c>
      <c r="D17" s="5">
        <v>0.29166666666666669</v>
      </c>
      <c r="E17" s="5">
        <v>0.64583333333333337</v>
      </c>
      <c r="F17" s="18">
        <f>IF(OR(D17="",E17=""),"",IF(E17&lt;D17,E17+1-D17,E17-D17))</f>
        <v>0.35416666666666669</v>
      </c>
      <c r="G17" s="5">
        <v>2.1527777777777781E-2</v>
      </c>
      <c r="H17" s="18">
        <f>IF(OR(D17="",E17=""),"",F17-G17)</f>
        <v>0.33263888888888893</v>
      </c>
      <c r="I17" s="22">
        <f>IFERROR(H17*24,"")</f>
        <v>7.9833333333333343</v>
      </c>
      <c r="J17" s="18"/>
    </row>
    <row r="18" spans="1:11" x14ac:dyDescent="0.25">
      <c r="A18" s="8"/>
      <c r="B18" s="14">
        <f t="shared" si="0"/>
        <v>3</v>
      </c>
      <c r="C18" s="17">
        <f t="shared" si="1"/>
        <v>43116</v>
      </c>
      <c r="D18" s="5">
        <v>0.83333333333333337</v>
      </c>
      <c r="E18" s="5">
        <v>4.1666666666666664E-2</v>
      </c>
      <c r="F18" s="18">
        <f>IF(OR(D18="",E18=""),"",IF(E18&lt;D18,E18+1-D18,E18-D18))</f>
        <v>0.20833333333333337</v>
      </c>
      <c r="G18" s="5"/>
      <c r="H18" s="18">
        <f>IF(OR(D18="",E18=""),"",F18-G18)</f>
        <v>0.20833333333333337</v>
      </c>
      <c r="I18" s="22">
        <f>IFERROR(H18*24,"")</f>
        <v>5.0000000000000009</v>
      </c>
      <c r="J18" s="18"/>
    </row>
    <row r="19" spans="1:11" x14ac:dyDescent="0.25">
      <c r="A19" s="8"/>
      <c r="B19" s="14">
        <f t="shared" si="0"/>
        <v>4</v>
      </c>
      <c r="C19" s="17">
        <f t="shared" si="1"/>
        <v>43117</v>
      </c>
      <c r="D19" s="5">
        <v>0.29166666666666669</v>
      </c>
      <c r="E19" s="5">
        <v>0.95833333333333337</v>
      </c>
      <c r="F19" s="18">
        <f>IF(OR(D19="",E19=""),"",IF(E19&lt;D19,E19+1-D19,E19-D19))</f>
        <v>0.66666666666666674</v>
      </c>
      <c r="G19" s="5"/>
      <c r="H19" s="18">
        <f>IF(OR(D19="",E19=""),"",F19-G19)</f>
        <v>0.66666666666666674</v>
      </c>
      <c r="I19" s="22">
        <f>IFERROR(H19*24,"")</f>
        <v>16</v>
      </c>
      <c r="J19" s="18"/>
    </row>
    <row r="20" spans="1:11" x14ac:dyDescent="0.25">
      <c r="A20" s="8"/>
      <c r="B20" s="14">
        <f t="shared" si="0"/>
        <v>5</v>
      </c>
      <c r="C20" s="17">
        <f t="shared" si="1"/>
        <v>43118</v>
      </c>
      <c r="D20" s="5"/>
      <c r="E20" s="5"/>
      <c r="F20" s="18" t="str">
        <f>IF(OR(D20="",E20=""),"",IF(E20&lt;D20,E20+1-D20,E20-D20))</f>
        <v/>
      </c>
      <c r="G20" s="5"/>
      <c r="H20" s="18" t="str">
        <f t="shared" ref="H20:H23" si="4">IF(OR(D20="",E20=""),"",F20-G20)</f>
        <v/>
      </c>
      <c r="I20" s="22" t="str">
        <f>IFERROR(H20*24,"")</f>
        <v/>
      </c>
      <c r="J20" s="18"/>
    </row>
    <row r="21" spans="1:11" x14ac:dyDescent="0.25">
      <c r="A21" s="8"/>
      <c r="B21" s="14">
        <f t="shared" si="0"/>
        <v>6</v>
      </c>
      <c r="C21" s="17">
        <f t="shared" si="1"/>
        <v>43119</v>
      </c>
      <c r="D21" s="5"/>
      <c r="E21" s="5"/>
      <c r="F21" s="18" t="str">
        <f>IF(OR(D21="",E21=""),"",IF(E21&lt;D21,E21+1-D21,E21-D21))</f>
        <v/>
      </c>
      <c r="G21" s="5"/>
      <c r="H21" s="18" t="str">
        <f t="shared" si="4"/>
        <v/>
      </c>
      <c r="I21" s="22" t="str">
        <f>IFERROR(H21*24,"")</f>
        <v/>
      </c>
      <c r="J21" s="18"/>
    </row>
    <row r="22" spans="1:11" x14ac:dyDescent="0.25">
      <c r="A22" s="8"/>
      <c r="B22" s="14">
        <f t="shared" si="0"/>
        <v>7</v>
      </c>
      <c r="C22" s="17">
        <f t="shared" si="1"/>
        <v>43120</v>
      </c>
      <c r="D22" s="6"/>
      <c r="E22" s="6"/>
      <c r="F22" s="18" t="str">
        <f t="shared" ref="F22:F23" si="5">IF(OR(D22="",E22=""),"",IF(E22&lt;D22,E22+1-D22,E22-D22))</f>
        <v/>
      </c>
      <c r="G22" s="6"/>
      <c r="H22" s="18" t="str">
        <f t="shared" si="4"/>
        <v/>
      </c>
      <c r="I22" s="22" t="str">
        <f t="shared" ref="I22:I23" si="6">IFERROR(H22*24,"")</f>
        <v/>
      </c>
      <c r="J22" s="19"/>
    </row>
    <row r="23" spans="1:11" x14ac:dyDescent="0.25">
      <c r="A23" s="8"/>
      <c r="B23" s="13">
        <f t="shared" si="0"/>
        <v>1</v>
      </c>
      <c r="C23" s="16">
        <f t="shared" si="1"/>
        <v>43121</v>
      </c>
      <c r="D23" s="7"/>
      <c r="E23" s="7"/>
      <c r="F23" s="21" t="str">
        <f t="shared" si="5"/>
        <v/>
      </c>
      <c r="G23" s="7"/>
      <c r="H23" s="21" t="str">
        <f t="shared" si="4"/>
        <v/>
      </c>
      <c r="I23" s="27" t="str">
        <f t="shared" si="6"/>
        <v/>
      </c>
      <c r="J23" s="24">
        <f>SUM(H17:H21)</f>
        <v>1.2076388888888889</v>
      </c>
      <c r="K23" s="26">
        <f>J23*24</f>
        <v>28.983333333333334</v>
      </c>
    </row>
    <row r="24" spans="1:11" x14ac:dyDescent="0.25">
      <c r="A24" s="8" t="s">
        <v>9</v>
      </c>
      <c r="B24" s="14">
        <f t="shared" si="0"/>
        <v>2</v>
      </c>
      <c r="C24" s="17">
        <f t="shared" si="1"/>
        <v>43122</v>
      </c>
      <c r="D24" s="5">
        <v>0.29166666666666669</v>
      </c>
      <c r="E24" s="5">
        <v>0.64583333333333337</v>
      </c>
      <c r="F24" s="18">
        <f>IF(OR(D24="",E24=""),"",IF(E24&lt;D24,E24+1-D24,E24-D24))</f>
        <v>0.35416666666666669</v>
      </c>
      <c r="G24" s="5">
        <v>2.1527777777777781E-2</v>
      </c>
      <c r="H24" s="18">
        <f>IF(OR(D24="",E24=""),"",F24-G24)</f>
        <v>0.33263888888888893</v>
      </c>
      <c r="I24" s="22">
        <f>IFERROR(H24*24,"")</f>
        <v>7.9833333333333343</v>
      </c>
      <c r="J24" s="18"/>
    </row>
    <row r="25" spans="1:11" x14ac:dyDescent="0.25">
      <c r="A25" s="8"/>
      <c r="B25" s="14">
        <f t="shared" si="0"/>
        <v>3</v>
      </c>
      <c r="C25" s="17">
        <f t="shared" si="1"/>
        <v>43123</v>
      </c>
      <c r="D25" s="5">
        <v>0.83333333333333337</v>
      </c>
      <c r="E25" s="5">
        <v>4.1666666666666664E-2</v>
      </c>
      <c r="F25" s="18">
        <f>IF(OR(D25="",E25=""),"",IF(E25&lt;D25,E25+1-D25,E25-D25))</f>
        <v>0.20833333333333337</v>
      </c>
      <c r="G25" s="5"/>
      <c r="H25" s="18">
        <f>IF(OR(D25="",E25=""),"",F25-G25)</f>
        <v>0.20833333333333337</v>
      </c>
      <c r="I25" s="22">
        <f>IFERROR(H25*24,"")</f>
        <v>5.0000000000000009</v>
      </c>
      <c r="J25" s="18"/>
    </row>
    <row r="26" spans="1:11" x14ac:dyDescent="0.25">
      <c r="A26" s="8"/>
      <c r="B26" s="14">
        <f t="shared" si="0"/>
        <v>4</v>
      </c>
      <c r="C26" s="17">
        <f t="shared" si="1"/>
        <v>43124</v>
      </c>
      <c r="D26" s="5">
        <v>0.29166666666666669</v>
      </c>
      <c r="E26" s="5">
        <v>0.95833333333333337</v>
      </c>
      <c r="F26" s="18">
        <f>IF(OR(D26="",E26=""),"",IF(E26&lt;D26,E26+1-D26,E26-D26))</f>
        <v>0.66666666666666674</v>
      </c>
      <c r="G26" s="5"/>
      <c r="H26" s="18">
        <f>IF(OR(D26="",E26=""),"",F26-G26)</f>
        <v>0.66666666666666674</v>
      </c>
      <c r="I26" s="22">
        <f>IFERROR(H26*24,"")</f>
        <v>16</v>
      </c>
      <c r="J26" s="18"/>
    </row>
    <row r="27" spans="1:11" x14ac:dyDescent="0.25">
      <c r="A27" s="8"/>
      <c r="B27" s="14">
        <f t="shared" si="0"/>
        <v>5</v>
      </c>
      <c r="C27" s="17">
        <f t="shared" si="1"/>
        <v>43125</v>
      </c>
      <c r="D27" s="5"/>
      <c r="E27" s="5"/>
      <c r="F27" s="18" t="str">
        <f>IF(OR(D27="",E27=""),"",IF(E27&lt;D27,E27+1-D27,E27-D27))</f>
        <v/>
      </c>
      <c r="G27" s="5"/>
      <c r="H27" s="18" t="str">
        <f>IF(OR(D27="",E27=""),"",F27-G27)</f>
        <v/>
      </c>
      <c r="I27" s="22" t="str">
        <f>IFERROR(H27*24,"")</f>
        <v/>
      </c>
      <c r="J27" s="18"/>
    </row>
    <row r="28" spans="1:11" x14ac:dyDescent="0.25">
      <c r="A28" s="8"/>
      <c r="B28" s="14">
        <f t="shared" si="0"/>
        <v>6</v>
      </c>
      <c r="C28" s="17">
        <f t="shared" si="1"/>
        <v>43126</v>
      </c>
      <c r="D28" s="5"/>
      <c r="E28" s="5"/>
      <c r="F28" s="18" t="str">
        <f>IF(OR(D28="",E28=""),"",IF(E28&lt;D28,E28+1-D28,E28-D28))</f>
        <v/>
      </c>
      <c r="G28" s="5"/>
      <c r="H28" s="18" t="str">
        <f>IF(OR(D28="",E28=""),"",F28-G28)</f>
        <v/>
      </c>
      <c r="I28" s="22" t="str">
        <f>IFERROR(H28*24,"")</f>
        <v/>
      </c>
      <c r="J28" s="18"/>
    </row>
    <row r="29" spans="1:11" x14ac:dyDescent="0.25">
      <c r="A29" s="8"/>
      <c r="B29" s="14">
        <f t="shared" si="0"/>
        <v>7</v>
      </c>
      <c r="C29" s="17">
        <f t="shared" si="1"/>
        <v>43127</v>
      </c>
      <c r="D29" s="6"/>
      <c r="E29" s="6"/>
      <c r="F29" s="18" t="str">
        <f t="shared" ref="F29:F30" si="7">IF(OR(D29="",E29=""),"",IF(E29&lt;D29,E29+1-D29,E29-D29))</f>
        <v/>
      </c>
      <c r="G29" s="6"/>
      <c r="H29" s="18" t="str">
        <f t="shared" ref="H29:H30" si="8">IF(OR(D29="",E29=""),"",F29-G29)</f>
        <v/>
      </c>
      <c r="I29" s="22" t="str">
        <f t="shared" ref="I29:I30" si="9">IFERROR(H29*24,"")</f>
        <v/>
      </c>
      <c r="J29" s="19"/>
    </row>
    <row r="30" spans="1:11" x14ac:dyDescent="0.25">
      <c r="A30" s="8"/>
      <c r="B30" s="13">
        <f t="shared" si="0"/>
        <v>1</v>
      </c>
      <c r="C30" s="16">
        <f t="shared" si="1"/>
        <v>43128</v>
      </c>
      <c r="D30" s="7"/>
      <c r="E30" s="7"/>
      <c r="F30" s="21" t="str">
        <f t="shared" si="7"/>
        <v/>
      </c>
      <c r="G30" s="7"/>
      <c r="H30" s="21" t="str">
        <f t="shared" si="8"/>
        <v/>
      </c>
      <c r="I30" s="22" t="str">
        <f t="shared" si="9"/>
        <v/>
      </c>
      <c r="J30" s="24">
        <f>SUM(H24:H28)</f>
        <v>1.2076388888888889</v>
      </c>
      <c r="K30" s="26">
        <f>J30*24</f>
        <v>28.983333333333334</v>
      </c>
    </row>
    <row r="31" spans="1:11" x14ac:dyDescent="0.25">
      <c r="A31" s="8" t="s">
        <v>10</v>
      </c>
      <c r="B31" s="14">
        <f t="shared" si="0"/>
        <v>2</v>
      </c>
      <c r="C31" s="17">
        <f t="shared" si="1"/>
        <v>43129</v>
      </c>
      <c r="D31" s="5">
        <v>0.29166666666666669</v>
      </c>
      <c r="E31" s="5">
        <v>0.64583333333333337</v>
      </c>
      <c r="F31" s="18">
        <f>IF(OR(D31="",E31=""),"",IF(E31&lt;D31,E31+1-D31,E31-D31))</f>
        <v>0.35416666666666669</v>
      </c>
      <c r="G31" s="5">
        <v>2.1527777777777781E-2</v>
      </c>
      <c r="H31" s="18">
        <f>IF(OR(D31="",E31=""),"",F31-G31)</f>
        <v>0.33263888888888893</v>
      </c>
      <c r="I31" s="22">
        <f>IFERROR(H31*24,"")</f>
        <v>7.9833333333333343</v>
      </c>
      <c r="J31" s="18"/>
    </row>
    <row r="32" spans="1:11" x14ac:dyDescent="0.25">
      <c r="A32" s="8"/>
      <c r="B32" s="14">
        <f t="shared" si="0"/>
        <v>3</v>
      </c>
      <c r="C32" s="17">
        <f t="shared" si="1"/>
        <v>43130</v>
      </c>
      <c r="D32" s="5">
        <v>0.83333333333333337</v>
      </c>
      <c r="E32" s="5">
        <v>4.1666666666666664E-2</v>
      </c>
      <c r="F32" s="18">
        <f>IF(OR(D32="",E32=""),"",IF(E32&lt;D32,E32+1-D32,E32-D32))</f>
        <v>0.20833333333333337</v>
      </c>
      <c r="G32" s="5"/>
      <c r="H32" s="18">
        <f>IF(OR(D32="",E32=""),"",F32-G32)</f>
        <v>0.20833333333333337</v>
      </c>
      <c r="I32" s="22">
        <f>IFERROR(H32*24,"")</f>
        <v>5.0000000000000009</v>
      </c>
      <c r="J32" s="18"/>
    </row>
    <row r="33" spans="1:11" x14ac:dyDescent="0.25">
      <c r="A33" s="8"/>
      <c r="B33" s="14">
        <f t="shared" si="0"/>
        <v>4</v>
      </c>
      <c r="C33" s="17">
        <f t="shared" si="1"/>
        <v>43131</v>
      </c>
      <c r="D33" s="5">
        <v>0.29166666666666669</v>
      </c>
      <c r="E33" s="5">
        <v>0.95833333333333337</v>
      </c>
      <c r="F33" s="18">
        <f>IF(OR(D33="",E33=""),"",IF(E33&lt;D33,E33+1-D33,E33-D33))</f>
        <v>0.66666666666666674</v>
      </c>
      <c r="G33" s="5"/>
      <c r="H33" s="18">
        <f>IF(OR(D33="",E33=""),"",F33-G33)</f>
        <v>0.66666666666666674</v>
      </c>
      <c r="I33" s="22">
        <f>IFERROR(H33*24,"")</f>
        <v>16</v>
      </c>
      <c r="J33" s="18"/>
    </row>
    <row r="34" spans="1:11" x14ac:dyDescent="0.25">
      <c r="A34" s="8"/>
      <c r="B34" s="14">
        <f t="shared" si="0"/>
        <v>5</v>
      </c>
      <c r="C34" s="17">
        <f t="shared" si="1"/>
        <v>43132</v>
      </c>
      <c r="D34" s="5"/>
      <c r="E34" s="5"/>
      <c r="F34" s="18" t="str">
        <f>IF(OR(D34="",E34=""),"",IF(E34&lt;D34,E34+1-D34,E34-D34))</f>
        <v/>
      </c>
      <c r="G34" s="5"/>
      <c r="H34" s="18" t="str">
        <f t="shared" ref="H34:H37" si="10">IF(OR(D34="",E34=""),"",F34-G34)</f>
        <v/>
      </c>
      <c r="I34" s="22" t="str">
        <f>IFERROR(H34*24,"")</f>
        <v/>
      </c>
      <c r="J34" s="18"/>
    </row>
    <row r="35" spans="1:11" x14ac:dyDescent="0.25">
      <c r="A35" s="8"/>
      <c r="B35" s="14">
        <f t="shared" si="0"/>
        <v>6</v>
      </c>
      <c r="C35" s="17">
        <f t="shared" si="1"/>
        <v>43133</v>
      </c>
      <c r="D35" s="5"/>
      <c r="E35" s="5"/>
      <c r="F35" s="18" t="str">
        <f>IF(OR(D35="",E35=""),"",IF(E35&lt;D35,E35+1-D35,E35-D35))</f>
        <v/>
      </c>
      <c r="G35" s="5"/>
      <c r="H35" s="18" t="str">
        <f t="shared" si="10"/>
        <v/>
      </c>
      <c r="I35" s="22" t="str">
        <f>IFERROR(H35*24,"")</f>
        <v/>
      </c>
      <c r="J35" s="18"/>
    </row>
    <row r="36" spans="1:11" x14ac:dyDescent="0.25">
      <c r="A36" s="8"/>
      <c r="B36" s="14">
        <f t="shared" si="0"/>
        <v>7</v>
      </c>
      <c r="C36" s="17">
        <f t="shared" si="1"/>
        <v>43134</v>
      </c>
      <c r="D36" s="6"/>
      <c r="E36" s="6"/>
      <c r="F36" s="19"/>
      <c r="G36" s="6"/>
      <c r="H36" s="18" t="str">
        <f t="shared" si="10"/>
        <v/>
      </c>
      <c r="I36" s="19"/>
      <c r="J36" s="19"/>
    </row>
    <row r="37" spans="1:11" x14ac:dyDescent="0.25">
      <c r="A37" s="8"/>
      <c r="B37" s="14">
        <f t="shared" si="0"/>
        <v>1</v>
      </c>
      <c r="C37" s="17">
        <f t="shared" si="1"/>
        <v>43135</v>
      </c>
      <c r="D37" s="6"/>
      <c r="E37" s="6"/>
      <c r="F37" s="19"/>
      <c r="G37" s="6"/>
      <c r="H37" s="18" t="str">
        <f t="shared" si="10"/>
        <v/>
      </c>
      <c r="I37" s="19"/>
      <c r="J37" s="25">
        <f>SUM(H31:H35)</f>
        <v>1.2076388888888889</v>
      </c>
      <c r="K37" s="22">
        <f>J37*24</f>
        <v>28.983333333333334</v>
      </c>
    </row>
    <row r="38" spans="1:11" x14ac:dyDescent="0.25">
      <c r="J38" s="2"/>
    </row>
    <row r="47" spans="1:11" x14ac:dyDescent="0.25">
      <c r="B47" s="1"/>
      <c r="C47" s="1"/>
      <c r="D47" s="1" t="s">
        <v>0</v>
      </c>
      <c r="E47" s="1" t="s">
        <v>1</v>
      </c>
      <c r="F47" s="1" t="s">
        <v>2</v>
      </c>
      <c r="G47" s="1" t="s">
        <v>3</v>
      </c>
      <c r="H47" s="1" t="s">
        <v>4</v>
      </c>
      <c r="J47" s="1"/>
    </row>
  </sheetData>
  <mergeCells count="6">
    <mergeCell ref="A3:A9"/>
    <mergeCell ref="A10:A16"/>
    <mergeCell ref="A17:A23"/>
    <mergeCell ref="A24:A30"/>
    <mergeCell ref="A31:A37"/>
    <mergeCell ref="J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2014</dc:creator>
  <cp:lastModifiedBy>Bjarne Hansen</cp:lastModifiedBy>
  <dcterms:created xsi:type="dcterms:W3CDTF">2018-01-10T16:16:49Z</dcterms:created>
  <dcterms:modified xsi:type="dcterms:W3CDTF">2018-01-11T21:05:23Z</dcterms:modified>
</cp:coreProperties>
</file>