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120" yWindow="60" windowWidth="20115" windowHeight="801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29" i="1" l="1"/>
  <c r="G29" i="1" s="1"/>
  <c r="F28" i="1"/>
  <c r="G28" i="1" s="1"/>
  <c r="F27" i="1"/>
  <c r="G27" i="1" s="1"/>
  <c r="M26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3" i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/>
  <c r="H21" i="1" s="1"/>
  <c r="F20" i="1"/>
  <c r="G20" i="1" s="1"/>
  <c r="F19" i="1"/>
  <c r="G19" i="1" s="1"/>
  <c r="L19" i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L4" i="1" s="1"/>
  <c r="I3" i="1"/>
  <c r="H29" i="1" l="1"/>
  <c r="I29" i="1"/>
  <c r="M29" i="1" s="1"/>
  <c r="H28" i="1"/>
  <c r="I28" i="1"/>
  <c r="M28" i="1" s="1"/>
  <c r="H27" i="1"/>
  <c r="I27" i="1"/>
  <c r="M27" i="1" s="1"/>
  <c r="H26" i="1"/>
  <c r="I26" i="1"/>
  <c r="H25" i="1"/>
  <c r="I25" i="1"/>
  <c r="H24" i="1"/>
  <c r="I24" i="1"/>
  <c r="H23" i="1"/>
  <c r="I23" i="1"/>
  <c r="H22" i="1"/>
  <c r="I22" i="1"/>
  <c r="J21" i="1"/>
  <c r="K21" i="1"/>
  <c r="L21" i="1" s="1"/>
  <c r="I21" i="1"/>
  <c r="H20" i="1"/>
  <c r="I20" i="1"/>
  <c r="L20" i="1"/>
  <c r="H19" i="1"/>
  <c r="I19" i="1"/>
  <c r="H18" i="1"/>
  <c r="I18" i="1"/>
  <c r="L18" i="1"/>
  <c r="H17" i="1"/>
  <c r="I17" i="1"/>
  <c r="L17" i="1"/>
  <c r="H16" i="1"/>
  <c r="I16" i="1"/>
  <c r="L16" i="1"/>
  <c r="H15" i="1"/>
  <c r="I15" i="1"/>
  <c r="H14" i="1"/>
  <c r="I14" i="1"/>
  <c r="H13" i="1"/>
  <c r="I13" i="1"/>
  <c r="L13" i="1"/>
  <c r="H12" i="1"/>
  <c r="I12" i="1"/>
  <c r="L12" i="1"/>
  <c r="H11" i="1"/>
  <c r="I11" i="1"/>
  <c r="H10" i="1"/>
  <c r="I10" i="1"/>
  <c r="H9" i="1"/>
  <c r="I9" i="1"/>
  <c r="H8" i="1"/>
  <c r="I8" i="1"/>
  <c r="H7" i="1"/>
  <c r="I7" i="1"/>
  <c r="H6" i="1"/>
  <c r="I6" i="1"/>
  <c r="H5" i="1"/>
  <c r="I5" i="1"/>
  <c r="L5" i="1"/>
  <c r="G4" i="1"/>
  <c r="F3" i="1"/>
  <c r="L3" i="1" s="1"/>
  <c r="J29" i="1" l="1"/>
  <c r="K29" i="1" s="1"/>
  <c r="L29" i="1" s="1"/>
  <c r="J28" i="1"/>
  <c r="K28" i="1" s="1"/>
  <c r="L28" i="1" s="1"/>
  <c r="J27" i="1"/>
  <c r="K27" i="1" s="1"/>
  <c r="L27" i="1" s="1"/>
  <c r="J26" i="1"/>
  <c r="K26" i="1" s="1"/>
  <c r="L26" i="1" s="1"/>
  <c r="J25" i="1"/>
  <c r="K25" i="1"/>
  <c r="L25" i="1" s="1"/>
  <c r="J24" i="1"/>
  <c r="K24" i="1" s="1"/>
  <c r="L24" i="1" s="1"/>
  <c r="J23" i="1"/>
  <c r="K23" i="1" s="1"/>
  <c r="L23" i="1" s="1"/>
  <c r="J22" i="1"/>
  <c r="K22" i="1"/>
  <c r="L22" i="1" s="1"/>
  <c r="K20" i="1"/>
  <c r="J20" i="1"/>
  <c r="J19" i="1"/>
  <c r="K19" i="1"/>
  <c r="J18" i="1"/>
  <c r="K18" i="1" s="1"/>
  <c r="J17" i="1"/>
  <c r="K17" i="1" s="1"/>
  <c r="J16" i="1"/>
  <c r="K16" i="1"/>
  <c r="J15" i="1"/>
  <c r="K15" i="1" s="1"/>
  <c r="L15" i="1" s="1"/>
  <c r="J14" i="1"/>
  <c r="K14" i="1" s="1"/>
  <c r="L14" i="1" s="1"/>
  <c r="J13" i="1"/>
  <c r="K13" i="1" s="1"/>
  <c r="J12" i="1"/>
  <c r="K12" i="1" s="1"/>
  <c r="J11" i="1"/>
  <c r="K11" i="1" s="1"/>
  <c r="L11" i="1" s="1"/>
  <c r="K10" i="1"/>
  <c r="L10" i="1" s="1"/>
  <c r="J10" i="1"/>
  <c r="K9" i="1"/>
  <c r="L9" i="1" s="1"/>
  <c r="J9" i="1"/>
  <c r="J8" i="1"/>
  <c r="K8" i="1" s="1"/>
  <c r="L8" i="1" s="1"/>
  <c r="J7" i="1"/>
  <c r="K7" i="1" s="1"/>
  <c r="L7" i="1" s="1"/>
  <c r="K6" i="1"/>
  <c r="L6" i="1" s="1"/>
  <c r="J6" i="1"/>
  <c r="J5" i="1"/>
  <c r="K5" i="1" s="1"/>
  <c r="H4" i="1"/>
  <c r="I4" i="1"/>
  <c r="G3" i="1"/>
  <c r="H3" i="1" s="1"/>
  <c r="J4" i="1" l="1"/>
  <c r="K4" i="1"/>
  <c r="J3" i="1"/>
  <c r="K3" i="1" s="1"/>
</calcChain>
</file>

<file path=xl/sharedStrings.xml><?xml version="1.0" encoding="utf-8"?>
<sst xmlns="http://schemas.openxmlformats.org/spreadsheetml/2006/main" count="11" uniqueCount="9">
  <si>
    <t>start</t>
  </si>
  <si>
    <t>slut</t>
  </si>
  <si>
    <t>timer</t>
  </si>
  <si>
    <t>timer omregnet</t>
  </si>
  <si>
    <t>ledighedstal</t>
  </si>
  <si>
    <t>G-dagsværdi</t>
  </si>
  <si>
    <t>dato</t>
  </si>
  <si>
    <t>ml.regn</t>
  </si>
  <si>
    <t>Kum.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</si>
</sst>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M29"/>
  <sheetViews>
    <sheetView tabSelected="1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O23" sqref="O23"/>
    </sheetView>
  </sheetViews>
  <sheetFormatPr defaultColWidth="17.85546875" defaultRowHeight="15" x14ac:dyDescent="0.25"/>
  <cols>
    <col min="1" max="1" width="17.85546875" style="4"/>
    <col min="2" max="2" width="17.7109375" style="6" customWidth="1"/>
    <col min="3" max="3" width="17.85546875" style="2" hidden="1" customWidth="1"/>
    <col min="4" max="4" width="14.42578125" style="2" customWidth="1"/>
    <col min="5" max="5" width="11.7109375" style="2" customWidth="1"/>
    <col min="6" max="6" width="11" style="3" customWidth="1"/>
    <col min="7" max="7" width="15.28515625" style="3" customWidth="1"/>
    <col min="8" max="8" width="15.5703125" style="3" hidden="1" customWidth="1"/>
    <col min="9" max="9" width="15.5703125" style="7" customWidth="1"/>
    <col min="10" max="10" width="12.85546875" style="4" hidden="1" customWidth="1"/>
    <col min="11" max="11" width="11.140625" style="4" hidden="1" customWidth="1"/>
    <col min="12" max="12" width="10.85546875" style="4" hidden="1" customWidth="1"/>
    <col min="13" max="16384" width="17.85546875" style="4"/>
  </cols>
  <sheetData>
    <row r="1" spans="1:13" x14ac:dyDescent="0.25">
      <c r="A1" s="7"/>
      <c r="B1" s="6" t="s">
        <v>6</v>
      </c>
      <c r="C1" s="4"/>
      <c r="D1" s="2" t="s">
        <v>0</v>
      </c>
      <c r="E1" s="2" t="s">
        <v>1</v>
      </c>
      <c r="F1" s="3" t="s">
        <v>2</v>
      </c>
      <c r="G1" s="3" t="s">
        <v>3</v>
      </c>
      <c r="H1" s="3" t="s">
        <v>4</v>
      </c>
      <c r="I1" s="7" t="s">
        <v>8</v>
      </c>
      <c r="J1" s="3" t="s">
        <v>7</v>
      </c>
      <c r="K1" s="3" t="s">
        <v>7</v>
      </c>
      <c r="L1" s="3" t="s">
        <v>7</v>
      </c>
      <c r="M1" s="8" t="s">
        <v>5</v>
      </c>
    </row>
    <row r="2" spans="1:13" x14ac:dyDescent="0.25">
      <c r="C2" s="4"/>
      <c r="F2" s="4"/>
    </row>
    <row r="3" spans="1:13" x14ac:dyDescent="0.25">
      <c r="B3" s="6">
        <v>41542</v>
      </c>
      <c r="C3" s="4"/>
      <c r="F3" s="3">
        <f t="shared" ref="F3" si="0">(E3-D3+(D3&gt;E3))*24</f>
        <v>0</v>
      </c>
      <c r="G3" s="3">
        <f t="shared" ref="G3" si="1">F3*1.3</f>
        <v>0</v>
      </c>
      <c r="H3" s="3">
        <f t="shared" ref="H3" si="2">7.4-G3</f>
        <v>7.4</v>
      </c>
      <c r="I3" s="7">
        <f>SUM($G$3:G3)</f>
        <v>0</v>
      </c>
      <c r="J3" s="5">
        <f t="shared" ref="J3:J29" si="3">IF(H3&lt;4,0.5,1)</f>
        <v>1</v>
      </c>
      <c r="K3" s="4">
        <f t="shared" ref="K3" si="4">IF(H3&lt;0,0,J3)</f>
        <v>1</v>
      </c>
      <c r="L3" s="4">
        <f t="shared" ref="L3" si="5">IF(F3=0,0,K3)</f>
        <v>0</v>
      </c>
      <c r="M3" s="4">
        <f>IF(I3&lt;74,0,L3)</f>
        <v>0</v>
      </c>
    </row>
    <row r="4" spans="1:13" x14ac:dyDescent="0.25">
      <c r="B4" s="6">
        <v>41543</v>
      </c>
      <c r="C4" s="4"/>
      <c r="F4" s="3">
        <f t="shared" ref="F4" si="6">(E4-D4+(D4&gt;E4))*24</f>
        <v>0</v>
      </c>
      <c r="G4" s="3">
        <f t="shared" ref="G4" si="7">F4*1.3</f>
        <v>0</v>
      </c>
      <c r="H4" s="3">
        <f t="shared" ref="H4" si="8">7.4-G4</f>
        <v>7.4</v>
      </c>
      <c r="I4" s="7">
        <f>SUM($G$3:G4)</f>
        <v>0</v>
      </c>
      <c r="J4" s="5">
        <f t="shared" si="3"/>
        <v>1</v>
      </c>
      <c r="K4" s="4">
        <f t="shared" ref="K4" si="9">IF(H4&lt;0,0,J4)</f>
        <v>1</v>
      </c>
      <c r="L4" s="4">
        <f t="shared" ref="L4" si="10">IF(F4=0,0,K4)</f>
        <v>0</v>
      </c>
      <c r="M4" s="4">
        <f t="shared" ref="M4:M25" si="11">IF(I4&lt;74,0,L4)</f>
        <v>0</v>
      </c>
    </row>
    <row r="5" spans="1:13" x14ac:dyDescent="0.25">
      <c r="B5" s="6">
        <v>41544</v>
      </c>
      <c r="F5" s="3">
        <f t="shared" ref="F5" si="12">(E5-D5+(D5&gt;E5))*24</f>
        <v>0</v>
      </c>
      <c r="G5" s="3">
        <f t="shared" ref="G5" si="13">F5*1.3</f>
        <v>0</v>
      </c>
      <c r="H5" s="3">
        <f t="shared" ref="H5" si="14">7.4-G5</f>
        <v>7.4</v>
      </c>
      <c r="I5" s="7">
        <f>SUM($G$3:G5)</f>
        <v>0</v>
      </c>
      <c r="J5" s="5">
        <f t="shared" si="3"/>
        <v>1</v>
      </c>
      <c r="K5" s="4">
        <f t="shared" ref="K5" si="15">IF(H5&lt;0,0,J5)</f>
        <v>1</v>
      </c>
      <c r="L5" s="4">
        <f t="shared" ref="L5" si="16">IF(F5=0,0,K5)</f>
        <v>0</v>
      </c>
      <c r="M5" s="4">
        <f t="shared" si="11"/>
        <v>0</v>
      </c>
    </row>
    <row r="6" spans="1:13" x14ac:dyDescent="0.25">
      <c r="A6" s="1"/>
      <c r="B6" s="6">
        <v>41547</v>
      </c>
      <c r="C6" s="3"/>
      <c r="D6" s="2">
        <v>0.33333333333333331</v>
      </c>
      <c r="E6" s="2">
        <v>0.58333333333333337</v>
      </c>
      <c r="F6" s="3">
        <f t="shared" ref="F6" si="17">(E6-D6+(D6&gt;E6))*24</f>
        <v>6.0000000000000018</v>
      </c>
      <c r="G6" s="3">
        <f t="shared" ref="G6" si="18">F6*1.3</f>
        <v>7.8000000000000025</v>
      </c>
      <c r="H6" s="3">
        <f t="shared" ref="H6" si="19">7.4-G6</f>
        <v>-0.40000000000000213</v>
      </c>
      <c r="I6" s="7">
        <f>SUM($G$3:G6)</f>
        <v>7.8000000000000025</v>
      </c>
      <c r="J6" s="5">
        <f t="shared" si="3"/>
        <v>0.5</v>
      </c>
      <c r="K6" s="4">
        <f t="shared" ref="K6" si="20">IF(H6&lt;0,0,J6)</f>
        <v>0</v>
      </c>
      <c r="L6" s="4">
        <f t="shared" ref="L6" si="21">IF(F6=0,0,K6)</f>
        <v>0</v>
      </c>
      <c r="M6" s="4">
        <f t="shared" si="11"/>
        <v>0</v>
      </c>
    </row>
    <row r="7" spans="1:13" x14ac:dyDescent="0.25">
      <c r="B7" s="6">
        <v>41548</v>
      </c>
      <c r="D7" s="2">
        <v>0.54166666666666663</v>
      </c>
      <c r="E7" s="2">
        <v>0.66666666666666663</v>
      </c>
      <c r="F7" s="3">
        <f t="shared" ref="F7" si="22">(E7-D7+(D7&gt;E7))*24</f>
        <v>3</v>
      </c>
      <c r="G7" s="3">
        <f t="shared" ref="G7" si="23">F7*1.3</f>
        <v>3.9000000000000004</v>
      </c>
      <c r="H7" s="3">
        <f t="shared" ref="H7" si="24">7.4-G7</f>
        <v>3.5</v>
      </c>
      <c r="I7" s="7">
        <f>SUM($G$3:G7)</f>
        <v>11.700000000000003</v>
      </c>
      <c r="J7" s="5">
        <f t="shared" si="3"/>
        <v>0.5</v>
      </c>
      <c r="K7" s="4">
        <f t="shared" ref="K7" si="25">IF(H7&lt;0,0,J7)</f>
        <v>0.5</v>
      </c>
      <c r="L7" s="4">
        <f t="shared" ref="L7" si="26">IF(F7=0,0,K7)</f>
        <v>0.5</v>
      </c>
      <c r="M7" s="4">
        <f t="shared" si="11"/>
        <v>0</v>
      </c>
    </row>
    <row r="8" spans="1:13" x14ac:dyDescent="0.25">
      <c r="B8" s="6">
        <v>41549</v>
      </c>
      <c r="D8" s="2">
        <v>0.33333333333333331</v>
      </c>
      <c r="E8" s="2">
        <v>0.47222222222222227</v>
      </c>
      <c r="F8" s="3">
        <f t="shared" ref="F8" si="27">(E8-D8+(D8&gt;E8))*24</f>
        <v>3.3333333333333348</v>
      </c>
      <c r="G8" s="3">
        <f t="shared" ref="G8" si="28">F8*1.3</f>
        <v>4.3333333333333357</v>
      </c>
      <c r="H8" s="3">
        <f t="shared" ref="H8" si="29">7.4-G8</f>
        <v>3.0666666666666647</v>
      </c>
      <c r="I8" s="7">
        <f>SUM($G$3:G8)</f>
        <v>16.033333333333339</v>
      </c>
      <c r="J8" s="5">
        <f t="shared" si="3"/>
        <v>0.5</v>
      </c>
      <c r="K8" s="4">
        <f t="shared" ref="K8" si="30">IF(H8&lt;0,0,J8)</f>
        <v>0.5</v>
      </c>
      <c r="L8" s="4">
        <f t="shared" ref="L8" si="31">IF(F8=0,0,K8)</f>
        <v>0.5</v>
      </c>
      <c r="M8" s="4">
        <f t="shared" si="11"/>
        <v>0</v>
      </c>
    </row>
    <row r="9" spans="1:13" x14ac:dyDescent="0.25">
      <c r="B9" s="6">
        <v>41550</v>
      </c>
      <c r="D9" s="2">
        <v>0.33333333333333331</v>
      </c>
      <c r="E9" s="2">
        <v>0.58333333333333337</v>
      </c>
      <c r="F9" s="3">
        <f t="shared" ref="F9" si="32">(E9-D9+(D9&gt;E9))*24</f>
        <v>6.0000000000000018</v>
      </c>
      <c r="G9" s="3">
        <f t="shared" ref="G9" si="33">F9*1.3</f>
        <v>7.8000000000000025</v>
      </c>
      <c r="H9" s="3">
        <f t="shared" ref="H9" si="34">7.4-G9</f>
        <v>-0.40000000000000213</v>
      </c>
      <c r="I9" s="7">
        <f>SUM($G$3:G9)</f>
        <v>23.833333333333343</v>
      </c>
      <c r="J9" s="5">
        <f t="shared" si="3"/>
        <v>0.5</v>
      </c>
      <c r="K9" s="4">
        <f t="shared" ref="K9" si="35">IF(H9&lt;0,0,J9)</f>
        <v>0</v>
      </c>
      <c r="L9" s="4">
        <f t="shared" ref="L9" si="36">IF(F9=0,0,K9)</f>
        <v>0</v>
      </c>
      <c r="M9" s="4">
        <f t="shared" si="11"/>
        <v>0</v>
      </c>
    </row>
    <row r="10" spans="1:13" x14ac:dyDescent="0.25">
      <c r="B10" s="6">
        <v>41551</v>
      </c>
      <c r="D10" s="2">
        <v>0.33333333333333331</v>
      </c>
      <c r="E10" s="2">
        <v>0.58333333333333337</v>
      </c>
      <c r="F10" s="3">
        <f t="shared" ref="F10" si="37">(E10-D10+(D10&gt;E10))*24</f>
        <v>6.0000000000000018</v>
      </c>
      <c r="G10" s="3">
        <f t="shared" ref="G10" si="38">F10*1.3</f>
        <v>7.8000000000000025</v>
      </c>
      <c r="H10" s="3">
        <f t="shared" ref="H10" si="39">7.4-G10</f>
        <v>-0.40000000000000213</v>
      </c>
      <c r="I10" s="7">
        <f>SUM($G$3:G10)</f>
        <v>31.633333333333347</v>
      </c>
      <c r="J10" s="5">
        <f t="shared" si="3"/>
        <v>0.5</v>
      </c>
      <c r="K10" s="4">
        <f t="shared" ref="K10" si="40">IF(H10&lt;0,0,J10)</f>
        <v>0</v>
      </c>
      <c r="L10" s="4">
        <f t="shared" ref="L10" si="41">IF(F10=0,0,K10)</f>
        <v>0</v>
      </c>
      <c r="M10" s="4">
        <f t="shared" si="11"/>
        <v>0</v>
      </c>
    </row>
    <row r="11" spans="1:13" x14ac:dyDescent="0.25">
      <c r="B11" s="6">
        <v>41554</v>
      </c>
      <c r="D11" s="2">
        <v>0.33333333333333331</v>
      </c>
      <c r="E11" s="2">
        <v>0.53472222222222221</v>
      </c>
      <c r="F11" s="3">
        <f t="shared" ref="F11" si="42">(E11-D11+(D11&gt;E11))*24</f>
        <v>4.8333333333333339</v>
      </c>
      <c r="G11" s="3">
        <f t="shared" ref="G11" si="43">F11*1.3</f>
        <v>6.2833333333333341</v>
      </c>
      <c r="H11" s="3">
        <f t="shared" ref="H11" si="44">7.4-G11</f>
        <v>1.1166666666666663</v>
      </c>
      <c r="I11" s="7">
        <f>SUM($G$3:G11)</f>
        <v>37.916666666666679</v>
      </c>
      <c r="J11" s="5">
        <f t="shared" si="3"/>
        <v>0.5</v>
      </c>
      <c r="K11" s="4">
        <f t="shared" ref="K11" si="45">IF(H11&lt;0,0,J11)</f>
        <v>0.5</v>
      </c>
      <c r="L11" s="4">
        <f t="shared" ref="L11" si="46">IF(F11=0,0,K11)</f>
        <v>0.5</v>
      </c>
      <c r="M11" s="4">
        <f t="shared" si="11"/>
        <v>0</v>
      </c>
    </row>
    <row r="12" spans="1:13" x14ac:dyDescent="0.25">
      <c r="B12" s="6">
        <v>41555</v>
      </c>
      <c r="D12" s="2">
        <v>0.33333333333333331</v>
      </c>
      <c r="E12" s="2">
        <v>0.33333333333333331</v>
      </c>
      <c r="F12" s="3">
        <f t="shared" ref="F12" si="47">(E12-D12+(D12&gt;E12))*24</f>
        <v>0</v>
      </c>
      <c r="G12" s="3">
        <f t="shared" ref="G12" si="48">F12*1.3</f>
        <v>0</v>
      </c>
      <c r="H12" s="3">
        <f t="shared" ref="H12" si="49">7.4-G12</f>
        <v>7.4</v>
      </c>
      <c r="I12" s="7">
        <f>SUM($G$3:G12)</f>
        <v>37.916666666666679</v>
      </c>
      <c r="J12" s="5">
        <f t="shared" si="3"/>
        <v>1</v>
      </c>
      <c r="K12" s="4">
        <f t="shared" ref="K12" si="50">IF(H12&lt;0,0,J12)</f>
        <v>1</v>
      </c>
      <c r="L12" s="4">
        <f t="shared" ref="L12" si="51">IF(F12=0,0,K12)</f>
        <v>0</v>
      </c>
      <c r="M12" s="4">
        <f t="shared" si="11"/>
        <v>0</v>
      </c>
    </row>
    <row r="13" spans="1:13" x14ac:dyDescent="0.25">
      <c r="B13" s="6">
        <v>41556</v>
      </c>
      <c r="D13" s="2">
        <v>0.33333333333333331</v>
      </c>
      <c r="E13" s="2">
        <v>0.33333333333333331</v>
      </c>
      <c r="F13" s="3">
        <f t="shared" ref="F13" si="52">(E13-D13+(D13&gt;E13))*24</f>
        <v>0</v>
      </c>
      <c r="G13" s="3">
        <f t="shared" ref="G13" si="53">F13*1.3</f>
        <v>0</v>
      </c>
      <c r="H13" s="3">
        <f t="shared" ref="H13" si="54">7.4-G13</f>
        <v>7.4</v>
      </c>
      <c r="I13" s="7">
        <f>SUM($G$3:G13)</f>
        <v>37.916666666666679</v>
      </c>
      <c r="J13" s="5">
        <f t="shared" si="3"/>
        <v>1</v>
      </c>
      <c r="K13" s="4">
        <f t="shared" ref="K13" si="55">IF(H13&lt;0,0,J13)</f>
        <v>1</v>
      </c>
      <c r="L13" s="4">
        <f t="shared" ref="L13" si="56">IF(F13=0,0,K13)</f>
        <v>0</v>
      </c>
      <c r="M13" s="4">
        <f t="shared" si="11"/>
        <v>0</v>
      </c>
    </row>
    <row r="14" spans="1:13" x14ac:dyDescent="0.25">
      <c r="B14" s="6">
        <v>41557</v>
      </c>
      <c r="D14" s="2">
        <v>0.49305555555555558</v>
      </c>
      <c r="E14" s="2">
        <v>0.58333333333333337</v>
      </c>
      <c r="F14" s="3">
        <f t="shared" ref="F14" si="57">(E14-D14+(D14&gt;E14))*24</f>
        <v>2.166666666666667</v>
      </c>
      <c r="G14" s="3">
        <f t="shared" ref="G14" si="58">F14*1.3</f>
        <v>2.8166666666666673</v>
      </c>
      <c r="H14" s="3">
        <f t="shared" ref="H14" si="59">7.4-G14</f>
        <v>4.583333333333333</v>
      </c>
      <c r="I14" s="7">
        <f>SUM($G$3:G14)</f>
        <v>40.733333333333348</v>
      </c>
      <c r="J14" s="5">
        <f t="shared" si="3"/>
        <v>1</v>
      </c>
      <c r="K14" s="4">
        <f t="shared" ref="K14" si="60">IF(H14&lt;0,0,J14)</f>
        <v>1</v>
      </c>
      <c r="L14" s="4">
        <f t="shared" ref="L14" si="61">IF(F14=0,0,K14)</f>
        <v>1</v>
      </c>
      <c r="M14" s="4">
        <f t="shared" si="11"/>
        <v>0</v>
      </c>
    </row>
    <row r="15" spans="1:13" x14ac:dyDescent="0.25">
      <c r="B15" s="6">
        <v>41558</v>
      </c>
      <c r="D15" s="2">
        <v>0.37847222222222227</v>
      </c>
      <c r="E15" s="2">
        <v>0.58333333333333337</v>
      </c>
      <c r="F15" s="3">
        <f t="shared" ref="F15" si="62">(E15-D15+(D15&gt;E15))*24</f>
        <v>4.9166666666666661</v>
      </c>
      <c r="G15" s="3">
        <f t="shared" ref="G15" si="63">F15*1.3</f>
        <v>6.3916666666666657</v>
      </c>
      <c r="H15" s="3">
        <f t="shared" ref="H15" si="64">7.4-G15</f>
        <v>1.0083333333333346</v>
      </c>
      <c r="I15" s="7">
        <f>SUM($G$3:G15)</f>
        <v>47.125000000000014</v>
      </c>
      <c r="J15" s="5">
        <f t="shared" si="3"/>
        <v>0.5</v>
      </c>
      <c r="K15" s="4">
        <f t="shared" ref="K15" si="65">IF(H15&lt;0,0,J15)</f>
        <v>0.5</v>
      </c>
      <c r="L15" s="4">
        <f t="shared" ref="L15" si="66">IF(F15=0,0,K15)</f>
        <v>0.5</v>
      </c>
      <c r="M15" s="4">
        <f t="shared" si="11"/>
        <v>0</v>
      </c>
    </row>
    <row r="16" spans="1:13" x14ac:dyDescent="0.25">
      <c r="B16" s="6">
        <v>41561</v>
      </c>
      <c r="D16" s="2">
        <v>0</v>
      </c>
      <c r="E16" s="2">
        <v>0</v>
      </c>
      <c r="F16" s="3">
        <f t="shared" ref="F16" si="67">(E16-D16+(D16&gt;E16))*24</f>
        <v>0</v>
      </c>
      <c r="G16" s="3">
        <f t="shared" ref="G16" si="68">F16*1.3</f>
        <v>0</v>
      </c>
      <c r="H16" s="3">
        <f t="shared" ref="H16" si="69">7.4-G16</f>
        <v>7.4</v>
      </c>
      <c r="I16" s="7">
        <f>SUM($G$3:G16)</f>
        <v>47.125000000000014</v>
      </c>
      <c r="J16" s="5">
        <f t="shared" si="3"/>
        <v>1</v>
      </c>
      <c r="K16" s="4">
        <f t="shared" ref="K16" si="70">IF(H16&lt;0,0,J16)</f>
        <v>1</v>
      </c>
      <c r="L16" s="4">
        <f t="shared" ref="L16" si="71">IF(F16=0,0,K16)</f>
        <v>0</v>
      </c>
      <c r="M16" s="4">
        <f t="shared" si="11"/>
        <v>0</v>
      </c>
    </row>
    <row r="17" spans="2:13" x14ac:dyDescent="0.25">
      <c r="B17" s="6">
        <v>41562</v>
      </c>
      <c r="D17" s="2">
        <v>0</v>
      </c>
      <c r="E17" s="2">
        <v>0</v>
      </c>
      <c r="F17" s="3">
        <f t="shared" ref="F17" si="72">(E17-D17+(D17&gt;E17))*24</f>
        <v>0</v>
      </c>
      <c r="G17" s="3">
        <f t="shared" ref="G17" si="73">F17*1.3</f>
        <v>0</v>
      </c>
      <c r="H17" s="3">
        <f t="shared" ref="H17" si="74">7.4-G17</f>
        <v>7.4</v>
      </c>
      <c r="I17" s="7">
        <f>SUM($G$3:G17)</f>
        <v>47.125000000000014</v>
      </c>
      <c r="J17" s="5">
        <f t="shared" si="3"/>
        <v>1</v>
      </c>
      <c r="K17" s="4">
        <f t="shared" ref="K17" si="75">IF(H17&lt;0,0,J17)</f>
        <v>1</v>
      </c>
      <c r="L17" s="4">
        <f t="shared" ref="L17" si="76">IF(F17=0,0,K17)</f>
        <v>0</v>
      </c>
      <c r="M17" s="4">
        <f t="shared" si="11"/>
        <v>0</v>
      </c>
    </row>
    <row r="18" spans="2:13" x14ac:dyDescent="0.25">
      <c r="B18" s="6">
        <v>41563</v>
      </c>
      <c r="D18" s="2">
        <v>0</v>
      </c>
      <c r="E18" s="2">
        <v>0</v>
      </c>
      <c r="F18" s="3">
        <f t="shared" ref="F18" si="77">(E18-D18+(D18&gt;E18))*24</f>
        <v>0</v>
      </c>
      <c r="G18" s="3">
        <f t="shared" ref="G18" si="78">F18*1.3</f>
        <v>0</v>
      </c>
      <c r="H18" s="3">
        <f t="shared" ref="H18" si="79">7.4-G18</f>
        <v>7.4</v>
      </c>
      <c r="I18" s="7">
        <f>SUM($G$3:G18)</f>
        <v>47.125000000000014</v>
      </c>
      <c r="J18" s="5">
        <f t="shared" si="3"/>
        <v>1</v>
      </c>
      <c r="K18" s="4">
        <f t="shared" ref="K18" si="80">IF(H18&lt;0,0,J18)</f>
        <v>1</v>
      </c>
      <c r="L18" s="4">
        <f t="shared" ref="L18" si="81">IF(F18=0,0,K18)</f>
        <v>0</v>
      </c>
      <c r="M18" s="4">
        <f t="shared" si="11"/>
        <v>0</v>
      </c>
    </row>
    <row r="19" spans="2:13" x14ac:dyDescent="0.25">
      <c r="B19" s="6">
        <v>41564</v>
      </c>
      <c r="D19" s="2">
        <v>0</v>
      </c>
      <c r="E19" s="2">
        <v>0</v>
      </c>
      <c r="F19" s="3">
        <f t="shared" ref="F19" si="82">(E19-D19+(D19&gt;E19))*24</f>
        <v>0</v>
      </c>
      <c r="G19" s="3">
        <f t="shared" ref="G19" si="83">F19*1.3</f>
        <v>0</v>
      </c>
      <c r="H19" s="3">
        <f t="shared" ref="H19" si="84">7.4-G19</f>
        <v>7.4</v>
      </c>
      <c r="I19" s="7">
        <f>SUM($G$3:G19)</f>
        <v>47.125000000000014</v>
      </c>
      <c r="J19" s="5">
        <f t="shared" si="3"/>
        <v>1</v>
      </c>
      <c r="K19" s="4">
        <f t="shared" ref="K19" si="85">IF(H19&lt;0,0,J19)</f>
        <v>1</v>
      </c>
      <c r="L19" s="4">
        <f t="shared" ref="L19" si="86">IF(F19=0,0,K19)</f>
        <v>0</v>
      </c>
      <c r="M19" s="4">
        <f t="shared" si="11"/>
        <v>0</v>
      </c>
    </row>
    <row r="20" spans="2:13" x14ac:dyDescent="0.25">
      <c r="B20" s="6">
        <v>41565</v>
      </c>
      <c r="D20" s="2">
        <v>0</v>
      </c>
      <c r="E20" s="2">
        <v>0</v>
      </c>
      <c r="F20" s="3">
        <f t="shared" ref="F20" si="87">(E20-D20+(D20&gt;E20))*24</f>
        <v>0</v>
      </c>
      <c r="G20" s="3">
        <f t="shared" ref="G20" si="88">F20*1.3</f>
        <v>0</v>
      </c>
      <c r="H20" s="3">
        <f t="shared" ref="H20" si="89">7.4-G20</f>
        <v>7.4</v>
      </c>
      <c r="I20" s="7">
        <f>SUM($G$3:G20)</f>
        <v>47.125000000000014</v>
      </c>
      <c r="J20" s="5">
        <f t="shared" si="3"/>
        <v>1</v>
      </c>
      <c r="K20" s="4">
        <f t="shared" ref="K20" si="90">IF(H20&lt;0,0,J20)</f>
        <v>1</v>
      </c>
      <c r="L20" s="4">
        <f t="shared" ref="L20" si="91">IF(F20=0,0,K20)</f>
        <v>0</v>
      </c>
      <c r="M20" s="4">
        <f t="shared" si="11"/>
        <v>0</v>
      </c>
    </row>
    <row r="21" spans="2:13" x14ac:dyDescent="0.25">
      <c r="B21" s="6">
        <v>41568</v>
      </c>
      <c r="D21" s="2">
        <v>0.33333333333333331</v>
      </c>
      <c r="E21" s="2">
        <v>0.49305555555555558</v>
      </c>
      <c r="F21" s="3">
        <f t="shared" ref="F21" si="92">(E21-D21+(D21&gt;E21))*24</f>
        <v>3.8333333333333344</v>
      </c>
      <c r="G21" s="3">
        <f t="shared" ref="G21" si="93">F21*1.3</f>
        <v>4.9833333333333352</v>
      </c>
      <c r="H21" s="3">
        <f t="shared" ref="H21" si="94">7.4-G21</f>
        <v>2.4166666666666652</v>
      </c>
      <c r="I21" s="7">
        <f>SUM($G$3:G21)</f>
        <v>52.108333333333348</v>
      </c>
      <c r="J21" s="5">
        <f t="shared" si="3"/>
        <v>0.5</v>
      </c>
      <c r="K21" s="4">
        <f t="shared" ref="K21" si="95">IF(H21&lt;0,0,J21)</f>
        <v>0.5</v>
      </c>
      <c r="L21" s="4">
        <f t="shared" ref="L21" si="96">IF(F21=0,0,K21)</f>
        <v>0.5</v>
      </c>
      <c r="M21" s="4">
        <f t="shared" si="11"/>
        <v>0</v>
      </c>
    </row>
    <row r="22" spans="2:13" x14ac:dyDescent="0.25">
      <c r="B22" s="6">
        <v>41569</v>
      </c>
      <c r="D22" s="2">
        <v>0.37847222222222227</v>
      </c>
      <c r="E22" s="2">
        <v>0.58333333333333337</v>
      </c>
      <c r="F22" s="3">
        <f t="shared" ref="F22" si="97">(E22-D22+(D22&gt;E22))*24</f>
        <v>4.9166666666666661</v>
      </c>
      <c r="G22" s="3">
        <f t="shared" ref="G22" si="98">F22*1.3</f>
        <v>6.3916666666666657</v>
      </c>
      <c r="H22" s="3">
        <f t="shared" ref="H22" si="99">7.4-G22</f>
        <v>1.0083333333333346</v>
      </c>
      <c r="I22" s="7">
        <f>SUM($G$3:G22)</f>
        <v>58.500000000000014</v>
      </c>
      <c r="J22" s="5">
        <f t="shared" si="3"/>
        <v>0.5</v>
      </c>
      <c r="K22" s="4">
        <f t="shared" ref="K22" si="100">IF(H22&lt;0,0,J22)</f>
        <v>0.5</v>
      </c>
      <c r="L22" s="4">
        <f t="shared" ref="L22" si="101">IF(F22=0,0,K22)</f>
        <v>0.5</v>
      </c>
      <c r="M22" s="4">
        <f t="shared" si="11"/>
        <v>0</v>
      </c>
    </row>
    <row r="23" spans="2:13" x14ac:dyDescent="0.25">
      <c r="B23" s="6">
        <v>41570</v>
      </c>
      <c r="D23" s="2">
        <v>0.37847222222222227</v>
      </c>
      <c r="E23" s="2">
        <v>0.58333333333333337</v>
      </c>
      <c r="F23" s="3">
        <f t="shared" ref="F23" si="102">(E23-D23+(D23&gt;E23))*24</f>
        <v>4.9166666666666661</v>
      </c>
      <c r="G23" s="3">
        <f t="shared" ref="G23" si="103">F23*1.3</f>
        <v>6.3916666666666657</v>
      </c>
      <c r="H23" s="3">
        <f t="shared" ref="H23" si="104">7.4-G23</f>
        <v>1.0083333333333346</v>
      </c>
      <c r="I23" s="7">
        <f>SUM($G$3:G23)</f>
        <v>64.89166666666668</v>
      </c>
      <c r="J23" s="5">
        <f t="shared" si="3"/>
        <v>0.5</v>
      </c>
      <c r="K23" s="4">
        <f t="shared" ref="K23" si="105">IF(H23&lt;0,0,J23)</f>
        <v>0.5</v>
      </c>
      <c r="L23" s="4">
        <f t="shared" ref="L23" si="106">IF(F23=0,0,K23)</f>
        <v>0.5</v>
      </c>
      <c r="M23" s="4">
        <f t="shared" si="11"/>
        <v>0</v>
      </c>
    </row>
    <row r="24" spans="2:13" x14ac:dyDescent="0.25">
      <c r="B24" s="6">
        <v>41571</v>
      </c>
      <c r="D24" s="2">
        <v>0.33333333333333331</v>
      </c>
      <c r="E24" s="2">
        <v>0.4201388888888889</v>
      </c>
      <c r="F24" s="3">
        <f t="shared" ref="F24" si="107">(E24-D24+(D24&gt;E24))*24</f>
        <v>2.0833333333333339</v>
      </c>
      <c r="G24" s="3">
        <f t="shared" ref="G24" si="108">F24*1.3</f>
        <v>2.7083333333333344</v>
      </c>
      <c r="H24" s="3">
        <f t="shared" ref="H24" si="109">7.4-G24</f>
        <v>4.6916666666666664</v>
      </c>
      <c r="I24" s="7">
        <f>SUM($G$3:G24)</f>
        <v>67.600000000000009</v>
      </c>
      <c r="J24" s="5">
        <f t="shared" si="3"/>
        <v>1</v>
      </c>
      <c r="K24" s="4">
        <f t="shared" ref="K24" si="110">IF(H24&lt;0,0,J24)</f>
        <v>1</v>
      </c>
      <c r="L24" s="4">
        <f t="shared" ref="L24" si="111">IF(F24=0,0,K24)</f>
        <v>1</v>
      </c>
      <c r="M24" s="4">
        <f t="shared" si="11"/>
        <v>0</v>
      </c>
    </row>
    <row r="25" spans="2:13" x14ac:dyDescent="0.25">
      <c r="B25" s="6">
        <v>41572</v>
      </c>
      <c r="D25" s="2">
        <v>0.33333333333333331</v>
      </c>
      <c r="E25" s="2">
        <v>0.4201388888888889</v>
      </c>
      <c r="F25" s="3">
        <f t="shared" ref="F25" si="112">(E25-D25+(D25&gt;E25))*24</f>
        <v>2.0833333333333339</v>
      </c>
      <c r="G25" s="3">
        <f t="shared" ref="G25" si="113">F25*1.3</f>
        <v>2.7083333333333344</v>
      </c>
      <c r="H25" s="3">
        <f t="shared" ref="H25" si="114">7.4-G25</f>
        <v>4.6916666666666664</v>
      </c>
      <c r="I25" s="7">
        <f>SUM($G$3:G25)</f>
        <v>70.308333333333337</v>
      </c>
      <c r="J25" s="5">
        <f t="shared" si="3"/>
        <v>1</v>
      </c>
      <c r="K25" s="4">
        <f t="shared" ref="K25" si="115">IF(H25&lt;0,0,J25)</f>
        <v>1</v>
      </c>
      <c r="L25" s="4">
        <f t="shared" ref="L25" si="116">IF(F25=0,0,K25)</f>
        <v>1</v>
      </c>
      <c r="M25" s="4">
        <f t="shared" si="11"/>
        <v>0</v>
      </c>
    </row>
    <row r="26" spans="2:13" x14ac:dyDescent="0.25">
      <c r="D26" s="2">
        <v>0.33333333333333331</v>
      </c>
      <c r="E26" s="2">
        <v>0.49305555555555558</v>
      </c>
      <c r="F26" s="3">
        <f t="shared" ref="F26:F27" si="117">(E26-D26+(D26&gt;E26))*24</f>
        <v>3.8333333333333344</v>
      </c>
      <c r="G26" s="3">
        <f t="shared" ref="G26:G27" si="118">F26*1.3</f>
        <v>4.9833333333333352</v>
      </c>
      <c r="H26" s="3">
        <f t="shared" ref="H26:H27" si="119">7.4-G26</f>
        <v>2.4166666666666652</v>
      </c>
      <c r="I26" s="7">
        <f>SUM($G$3:G26)</f>
        <v>75.291666666666671</v>
      </c>
      <c r="J26" s="5">
        <f t="shared" si="3"/>
        <v>0.5</v>
      </c>
      <c r="K26" s="4">
        <f t="shared" ref="K26:K27" si="120">IF(H26&lt;0,0,J26)</f>
        <v>0.5</v>
      </c>
      <c r="L26" s="4">
        <f t="shared" ref="L26:L27" si="121">IF(F26=0,0,K26)</f>
        <v>0.5</v>
      </c>
      <c r="M26" s="4">
        <f>IF(I26&lt;74,0,L26)</f>
        <v>0.5</v>
      </c>
    </row>
    <row r="27" spans="2:13" x14ac:dyDescent="0.25">
      <c r="D27" s="2">
        <v>0.33333333333333331</v>
      </c>
      <c r="E27" s="2">
        <v>0.49305555555555558</v>
      </c>
      <c r="F27" s="3">
        <f t="shared" si="117"/>
        <v>3.8333333333333344</v>
      </c>
      <c r="G27" s="3">
        <f t="shared" si="118"/>
        <v>4.9833333333333352</v>
      </c>
      <c r="H27" s="3">
        <f t="shared" si="119"/>
        <v>2.4166666666666652</v>
      </c>
      <c r="I27" s="7">
        <f>SUM(G7:G27)</f>
        <v>72.475000000000023</v>
      </c>
      <c r="J27" s="4">
        <f t="shared" si="3"/>
        <v>0.5</v>
      </c>
      <c r="K27" s="4">
        <f t="shared" si="120"/>
        <v>0.5</v>
      </c>
      <c r="L27" s="4">
        <f t="shared" si="121"/>
        <v>0.5</v>
      </c>
      <c r="M27" s="4">
        <f>IF(I27&lt;74,0,L27)</f>
        <v>0</v>
      </c>
    </row>
    <row r="28" spans="2:13" x14ac:dyDescent="0.25">
      <c r="D28" s="2">
        <v>0.37847222222222227</v>
      </c>
      <c r="E28" s="2">
        <v>0.49305555555555558</v>
      </c>
      <c r="F28" s="3">
        <f t="shared" ref="F28" si="122">(E28-D28+(D28&gt;E28))*24</f>
        <v>2.7499999999999996</v>
      </c>
      <c r="G28" s="3">
        <f t="shared" ref="G28" si="123">F28*1.3</f>
        <v>3.5749999999999997</v>
      </c>
      <c r="H28" s="3">
        <f t="shared" ref="H28" si="124">7.4-G28</f>
        <v>3.8250000000000006</v>
      </c>
      <c r="I28" s="7">
        <f>SUM(G8:G28)</f>
        <v>72.15000000000002</v>
      </c>
      <c r="J28" s="4">
        <f t="shared" si="3"/>
        <v>0.5</v>
      </c>
      <c r="K28" s="4">
        <f t="shared" ref="K28" si="125">IF(H28&lt;0,0,J28)</f>
        <v>0.5</v>
      </c>
      <c r="L28" s="4">
        <f t="shared" ref="L28" si="126">IF(F28=0,0,K28)</f>
        <v>0.5</v>
      </c>
      <c r="M28" s="4">
        <f>IF(I28&lt;74,0,L28)</f>
        <v>0</v>
      </c>
    </row>
    <row r="29" spans="2:13" x14ac:dyDescent="0.25">
      <c r="D29" s="2">
        <v>0.4201388888888889</v>
      </c>
      <c r="E29" s="2">
        <v>0.58333333333333337</v>
      </c>
      <c r="F29" s="3">
        <f t="shared" ref="F29" si="127">(E29-D29+(D29&gt;E29))*24</f>
        <v>3.9166666666666674</v>
      </c>
      <c r="G29" s="3">
        <f t="shared" ref="G29" si="128">F29*1.3</f>
        <v>5.0916666666666677</v>
      </c>
      <c r="H29" s="3">
        <f t="shared" ref="H29" si="129">7.4-G29</f>
        <v>2.3083333333333327</v>
      </c>
      <c r="I29" s="7">
        <f>SUM(G9:G29)</f>
        <v>72.90833333333336</v>
      </c>
      <c r="J29" s="4">
        <f t="shared" si="3"/>
        <v>0.5</v>
      </c>
      <c r="K29" s="4">
        <f t="shared" ref="K29" si="130">IF(H29&lt;0,0,J29)</f>
        <v>0.5</v>
      </c>
      <c r="L29" s="4">
        <f t="shared" ref="L29" si="131">IF(F29=0,0,K29)</f>
        <v>0.5</v>
      </c>
      <c r="M29" s="4">
        <f>IF(I29&lt;74,0,L29)</f>
        <v>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Hansen</dc:creator>
  <cp:lastModifiedBy>Jørgen Hansen</cp:lastModifiedBy>
  <dcterms:created xsi:type="dcterms:W3CDTF">2013-10-22T12:02:25Z</dcterms:created>
  <dcterms:modified xsi:type="dcterms:W3CDTF">2013-10-24T17:01:28Z</dcterms:modified>
</cp:coreProperties>
</file>