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tabRatio="330" activeTab="1"/>
  </bookViews>
  <sheets>
    <sheet name="Medarbejdere" sheetId="1" r:id="rId1"/>
    <sheet name="Ugeseddel" sheetId="2" r:id="rId2"/>
  </sheets>
  <definedNames>
    <definedName name="MedarbejderNr">'Medarbejdere'!$A$3:$A$20</definedName>
    <definedName name="_xlnm.Print_Area" localSheetId="1">'Ugeseddel'!$A$2:$BD$50</definedName>
  </definedNames>
  <calcPr fullCalcOnLoad="1"/>
</workbook>
</file>

<file path=xl/sharedStrings.xml><?xml version="1.0" encoding="utf-8"?>
<sst xmlns="http://schemas.openxmlformats.org/spreadsheetml/2006/main" count="129" uniqueCount="96">
  <si>
    <t>UGERAPPORT</t>
  </si>
  <si>
    <t>Løn nr.</t>
  </si>
  <si>
    <t>År</t>
  </si>
  <si>
    <t>Uge</t>
  </si>
  <si>
    <t>Afd.</t>
  </si>
  <si>
    <t>Udfyldes på pladsen</t>
  </si>
  <si>
    <t>Udfyldes af lønningskontoret</t>
  </si>
  <si>
    <t xml:space="preserve">Ordre nr. </t>
  </si>
  <si>
    <t>Løn          art</t>
  </si>
  <si>
    <t>Timer               i alt</t>
  </si>
  <si>
    <t>Overtidstillæg timer</t>
  </si>
  <si>
    <t>Diverse tillæg</t>
  </si>
  <si>
    <t>Dag</t>
  </si>
  <si>
    <t>Tid</t>
  </si>
  <si>
    <t>Arbejde</t>
  </si>
  <si>
    <t>Ordre nr.</t>
  </si>
  <si>
    <t>Pos.</t>
  </si>
  <si>
    <t>Rekvnr.</t>
  </si>
  <si>
    <t>Lønart</t>
  </si>
  <si>
    <t>Enh.</t>
  </si>
  <si>
    <t>Sats beløb</t>
  </si>
  <si>
    <t>Ind kl.</t>
  </si>
  <si>
    <t xml:space="preserve">Ud kl. </t>
  </si>
  <si>
    <t>Diætdage:</t>
  </si>
  <si>
    <t>Befordring:</t>
  </si>
  <si>
    <t>Vejtid:</t>
  </si>
  <si>
    <t>Div. tillæg:</t>
  </si>
  <si>
    <t>Logi:</t>
  </si>
  <si>
    <t>Udlæg:</t>
  </si>
  <si>
    <t>Dato</t>
  </si>
  <si>
    <t>Kørselsruter</t>
  </si>
  <si>
    <t>Antal km</t>
  </si>
  <si>
    <t>Godkendt af:</t>
  </si>
  <si>
    <t>f. Bygherre</t>
  </si>
  <si>
    <t>f. YIT</t>
  </si>
  <si>
    <t>Mdr.</t>
  </si>
  <si>
    <t>Kl.</t>
  </si>
  <si>
    <t>Evt. bemærkninger til  Diverse tillæg</t>
  </si>
  <si>
    <t>km i egen bil</t>
  </si>
  <si>
    <t>Udrejsedato og tidspunkt :</t>
  </si>
  <si>
    <t>-</t>
  </si>
  <si>
    <t>Hjemkomstdato og tidsp :</t>
  </si>
  <si>
    <t xml:space="preserve"> </t>
  </si>
  <si>
    <t>Formandstillæg</t>
  </si>
  <si>
    <t>Timer</t>
  </si>
  <si>
    <t>Værkt.</t>
  </si>
  <si>
    <t>Vejtid</t>
  </si>
  <si>
    <t>Overtid</t>
  </si>
  <si>
    <t>Km</t>
  </si>
  <si>
    <t>Form.</t>
  </si>
  <si>
    <t>I alt</t>
  </si>
  <si>
    <t>kbno | Afd:236 © 2011</t>
  </si>
  <si>
    <t>Årstal</t>
  </si>
  <si>
    <t>Arbejdssted: Industrihaven 3, Frederiksværk</t>
  </si>
  <si>
    <t>Værktøj:</t>
  </si>
  <si>
    <t>Hvis
overnatning</t>
  </si>
  <si>
    <t>BY</t>
  </si>
  <si>
    <t>Post
nr:</t>
  </si>
  <si>
    <t>ini1</t>
  </si>
  <si>
    <t>navn1</t>
  </si>
  <si>
    <t>fag1</t>
  </si>
  <si>
    <t>ini2</t>
  </si>
  <si>
    <t>ini3</t>
  </si>
  <si>
    <t>ini4</t>
  </si>
  <si>
    <t>ini5</t>
  </si>
  <si>
    <t>ini6</t>
  </si>
  <si>
    <t>ini7</t>
  </si>
  <si>
    <t>ini8</t>
  </si>
  <si>
    <t>ini9</t>
  </si>
  <si>
    <t>ini10</t>
  </si>
  <si>
    <t>ini11</t>
  </si>
  <si>
    <t>navn2</t>
  </si>
  <si>
    <t>navn3</t>
  </si>
  <si>
    <t>navn4</t>
  </si>
  <si>
    <t>navn5</t>
  </si>
  <si>
    <t>navn6</t>
  </si>
  <si>
    <t>navn7</t>
  </si>
  <si>
    <t>navn8</t>
  </si>
  <si>
    <t>navn9</t>
  </si>
  <si>
    <t>navn10</t>
  </si>
  <si>
    <t>navn11</t>
  </si>
  <si>
    <t>fag2</t>
  </si>
  <si>
    <t>fag3</t>
  </si>
  <si>
    <t>fag4</t>
  </si>
  <si>
    <t>fag5</t>
  </si>
  <si>
    <t>fag6</t>
  </si>
  <si>
    <t>fag7</t>
  </si>
  <si>
    <t>fag8</t>
  </si>
  <si>
    <t>fag9</t>
  </si>
  <si>
    <t>fag10</t>
  </si>
  <si>
    <t>fag11</t>
  </si>
  <si>
    <t>NR</t>
  </si>
  <si>
    <t>INI</t>
  </si>
  <si>
    <t>NAVN</t>
  </si>
  <si>
    <t>FAG GRP</t>
  </si>
  <si>
    <t>Grønne felter SKAL udfyldes af alle
Hvis der har været overnatning og/eller kørsel SKAL alle gule felter der er relevante udfyldes</t>
  </si>
</sst>
</file>

<file path=xl/styles.xml><?xml version="1.0" encoding="utf-8"?>
<styleSheet xmlns="http://schemas.openxmlformats.org/spreadsheetml/2006/main">
  <numFmts count="2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d/mmm"/>
    <numFmt numFmtId="179" formatCode="yyyy"/>
    <numFmt numFmtId="180" formatCode="dd\ mmm"/>
    <numFmt numFmtId="181" formatCode="dddd"/>
    <numFmt numFmtId="182" formatCode="[$-406]d\.\ mmmm\ yyyy"/>
    <numFmt numFmtId="183" formatCode="dd/mmmm"/>
    <numFmt numFmtId="184" formatCode="####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0" fontId="35" fillId="24" borderId="3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25" xfId="0" applyFill="1" applyBorder="1" applyAlignment="1">
      <alignment/>
    </xf>
    <xf numFmtId="0" fontId="7" fillId="34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8" fillId="34" borderId="0" xfId="0" applyFont="1" applyFill="1" applyBorder="1" applyAlignment="1">
      <alignment/>
    </xf>
    <xf numFmtId="0" fontId="7" fillId="34" borderId="29" xfId="0" applyFont="1" applyFill="1" applyBorder="1" applyAlignment="1">
      <alignment horizontal="center"/>
    </xf>
    <xf numFmtId="0" fontId="4" fillId="34" borderId="26" xfId="0" applyFont="1" applyFill="1" applyBorder="1" applyAlignment="1">
      <alignment/>
    </xf>
    <xf numFmtId="0" fontId="0" fillId="34" borderId="0" xfId="0" applyFill="1" applyBorder="1" applyAlignment="1" quotePrefix="1">
      <alignment horizontal="center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33" xfId="0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35" borderId="13" xfId="0" applyFont="1" applyFill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34" borderId="0" xfId="0" applyFont="1" applyFill="1" applyBorder="1" applyAlignment="1">
      <alignment horizontal="center"/>
    </xf>
    <xf numFmtId="179" fontId="0" fillId="34" borderId="0" xfId="0" applyNumberForma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/>
    </xf>
    <xf numFmtId="0" fontId="0" fillId="34" borderId="34" xfId="0" applyFill="1" applyBorder="1" applyAlignment="1">
      <alignment vertical="top"/>
    </xf>
    <xf numFmtId="0" fontId="0" fillId="0" borderId="35" xfId="0" applyBorder="1" applyAlignment="1">
      <alignment horizontal="center" vertical="center"/>
    </xf>
    <xf numFmtId="0" fontId="0" fillId="34" borderId="34" xfId="0" applyFill="1" applyBorder="1" applyAlignment="1" applyProtection="1">
      <alignment vertical="top"/>
      <protection locked="0"/>
    </xf>
    <xf numFmtId="0" fontId="0" fillId="34" borderId="31" xfId="0" applyFill="1" applyBorder="1" applyAlignment="1" applyProtection="1">
      <alignment/>
      <protection locked="0"/>
    </xf>
    <xf numFmtId="0" fontId="0" fillId="34" borderId="28" xfId="0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" fillId="36" borderId="37" xfId="0" applyFont="1" applyFill="1" applyBorder="1" applyAlignment="1" applyProtection="1">
      <alignment vertical="center"/>
      <protection locked="0"/>
    </xf>
    <xf numFmtId="0" fontId="4" fillId="36" borderId="18" xfId="0" applyFont="1" applyFill="1" applyBorder="1" applyAlignment="1" applyProtection="1">
      <alignment vertical="center"/>
      <protection locked="0"/>
    </xf>
    <xf numFmtId="0" fontId="4" fillId="36" borderId="38" xfId="0" applyFont="1" applyFill="1" applyBorder="1" applyAlignment="1" applyProtection="1">
      <alignment vertical="center"/>
      <protection locked="0"/>
    </xf>
    <xf numFmtId="0" fontId="4" fillId="36" borderId="37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0" fillId="0" borderId="38" xfId="0" applyBorder="1" applyAlignment="1">
      <alignment/>
    </xf>
    <xf numFmtId="16" fontId="4" fillId="36" borderId="39" xfId="0" applyNumberFormat="1" applyFont="1" applyFill="1" applyBorder="1" applyAlignment="1" applyProtection="1">
      <alignment horizontal="center" vertical="center"/>
      <protection/>
    </xf>
    <xf numFmtId="0" fontId="4" fillId="36" borderId="18" xfId="0" applyFont="1" applyFill="1" applyBorder="1" applyAlignment="1" applyProtection="1">
      <alignment horizontal="center" vertical="center"/>
      <protection/>
    </xf>
    <xf numFmtId="0" fontId="4" fillId="36" borderId="3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center"/>
      <protection locked="0"/>
    </xf>
    <xf numFmtId="20" fontId="0" fillId="36" borderId="0" xfId="0" applyNumberFormat="1" applyFill="1" applyBorder="1" applyAlignment="1" applyProtection="1">
      <alignment horizontal="center"/>
      <protection locked="0"/>
    </xf>
    <xf numFmtId="0" fontId="4" fillId="36" borderId="22" xfId="0" applyFont="1" applyFill="1" applyBorder="1" applyAlignment="1" applyProtection="1">
      <alignment vertical="center"/>
      <protection locked="0"/>
    </xf>
    <xf numFmtId="0" fontId="4" fillId="36" borderId="23" xfId="0" applyFont="1" applyFill="1" applyBorder="1" applyAlignment="1" applyProtection="1">
      <alignment vertical="center"/>
      <protection locked="0"/>
    </xf>
    <xf numFmtId="0" fontId="4" fillId="36" borderId="42" xfId="0" applyFont="1" applyFill="1" applyBorder="1" applyAlignment="1" applyProtection="1">
      <alignment vertical="center"/>
      <protection locked="0"/>
    </xf>
    <xf numFmtId="0" fontId="4" fillId="36" borderId="37" xfId="0" applyFont="1" applyFill="1" applyBorder="1" applyAlignment="1" applyProtection="1">
      <alignment horizontal="center" vertical="center"/>
      <protection locked="0"/>
    </xf>
    <xf numFmtId="0" fontId="4" fillId="36" borderId="18" xfId="0" applyFont="1" applyFill="1" applyBorder="1" applyAlignment="1" applyProtection="1">
      <alignment horizontal="center" vertical="center"/>
      <protection locked="0"/>
    </xf>
    <xf numFmtId="0" fontId="4" fillId="36" borderId="38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>
      <alignment horizontal="center"/>
    </xf>
    <xf numFmtId="178" fontId="4" fillId="36" borderId="39" xfId="0" applyNumberFormat="1" applyFont="1" applyFill="1" applyBorder="1" applyAlignment="1" applyProtection="1">
      <alignment horizontal="center" vertical="center"/>
      <protection/>
    </xf>
    <xf numFmtId="0" fontId="4" fillId="36" borderId="16" xfId="0" applyFont="1" applyFill="1" applyBorder="1" applyAlignment="1" applyProtection="1">
      <alignment vertical="center"/>
      <protection locked="0"/>
    </xf>
    <xf numFmtId="0" fontId="7" fillId="34" borderId="16" xfId="0" applyFont="1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34" borderId="18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4" fillId="36" borderId="0" xfId="0" applyFont="1" applyFill="1" applyBorder="1" applyAlignment="1" applyProtection="1">
      <alignment/>
      <protection/>
    </xf>
    <xf numFmtId="0" fontId="0" fillId="0" borderId="22" xfId="0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6" borderId="34" xfId="0" applyFill="1" applyBorder="1" applyAlignment="1" applyProtection="1">
      <alignment vertical="top"/>
      <protection locked="0"/>
    </xf>
    <xf numFmtId="0" fontId="0" fillId="36" borderId="49" xfId="0" applyFill="1" applyBorder="1" applyAlignment="1" applyProtection="1">
      <alignment vertical="top"/>
      <protection locked="0"/>
    </xf>
    <xf numFmtId="0" fontId="0" fillId="34" borderId="31" xfId="0" applyFill="1" applyBorder="1" applyAlignment="1" applyProtection="1">
      <alignment horizontal="center"/>
      <protection/>
    </xf>
    <xf numFmtId="0" fontId="0" fillId="34" borderId="50" xfId="0" applyFill="1" applyBorder="1" applyAlignment="1" applyProtection="1">
      <alignment horizontal="center"/>
      <protection/>
    </xf>
    <xf numFmtId="0" fontId="0" fillId="34" borderId="34" xfId="0" applyFill="1" applyBorder="1" applyAlignment="1">
      <alignment horizontal="center" vertical="top"/>
    </xf>
    <xf numFmtId="0" fontId="0" fillId="34" borderId="31" xfId="0" applyFill="1" applyBorder="1" applyAlignment="1">
      <alignment horizontal="center"/>
    </xf>
    <xf numFmtId="0" fontId="4" fillId="34" borderId="51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horizontal="right" vertical="top"/>
    </xf>
    <xf numFmtId="0" fontId="0" fillId="34" borderId="31" xfId="0" applyFill="1" applyBorder="1" applyAlignment="1">
      <alignment horizontal="right"/>
    </xf>
    <xf numFmtId="0" fontId="0" fillId="0" borderId="52" xfId="0" applyBorder="1" applyAlignment="1" quotePrefix="1">
      <alignment horizontal="center" vertical="center"/>
    </xf>
    <xf numFmtId="0" fontId="0" fillId="0" borderId="40" xfId="0" applyBorder="1" applyAlignment="1" quotePrefix="1">
      <alignment horizontal="center" vertical="center"/>
    </xf>
    <xf numFmtId="0" fontId="0" fillId="0" borderId="35" xfId="0" applyBorder="1" applyAlignment="1" quotePrefix="1">
      <alignment horizontal="center" vertical="center"/>
    </xf>
    <xf numFmtId="0" fontId="0" fillId="36" borderId="34" xfId="0" applyFill="1" applyBorder="1" applyAlignment="1">
      <alignment vertical="top"/>
    </xf>
    <xf numFmtId="0" fontId="0" fillId="36" borderId="31" xfId="0" applyFill="1" applyBorder="1" applyAlignment="1">
      <alignment/>
    </xf>
    <xf numFmtId="0" fontId="0" fillId="34" borderId="17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0" fillId="34" borderId="34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7" xfId="0" applyNumberFormat="1" applyBorder="1" applyAlignment="1" applyProtection="1">
      <alignment horizontal="center" vertical="center"/>
      <protection locked="0"/>
    </xf>
    <xf numFmtId="0" fontId="0" fillId="0" borderId="38" xfId="0" applyNumberForma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53" xfId="0" applyNumberFormat="1" applyBorder="1" applyAlignment="1" applyProtection="1">
      <alignment horizontal="center" vertical="center"/>
      <protection locked="0"/>
    </xf>
    <xf numFmtId="0" fontId="0" fillId="0" borderId="48" xfId="0" applyNumberFormat="1" applyBorder="1" applyAlignment="1" applyProtection="1">
      <alignment horizontal="center" vertical="center"/>
      <protection locked="0"/>
    </xf>
    <xf numFmtId="0" fontId="0" fillId="0" borderId="51" xfId="0" applyNumberFormat="1" applyBorder="1" applyAlignment="1" applyProtection="1">
      <alignment horizontal="center" vertical="center"/>
      <protection locked="0"/>
    </xf>
    <xf numFmtId="0" fontId="0" fillId="0" borderId="46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181" fontId="0" fillId="0" borderId="26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0" fontId="4" fillId="34" borderId="57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178" fontId="0" fillId="34" borderId="26" xfId="0" applyNumberFormat="1" applyFont="1" applyFill="1" applyBorder="1" applyAlignment="1" applyProtection="1">
      <alignment horizontal="center" vertical="center"/>
      <protection/>
    </xf>
    <xf numFmtId="178" fontId="0" fillId="34" borderId="0" xfId="0" applyNumberFormat="1" applyFont="1" applyFill="1" applyBorder="1" applyAlignment="1" applyProtection="1">
      <alignment horizontal="center" vertical="center"/>
      <protection/>
    </xf>
    <xf numFmtId="178" fontId="0" fillId="34" borderId="56" xfId="0" applyNumberFormat="1" applyFont="1" applyFill="1" applyBorder="1" applyAlignment="1" applyProtection="1">
      <alignment horizontal="center" vertical="center"/>
      <protection/>
    </xf>
    <xf numFmtId="178" fontId="0" fillId="34" borderId="30" xfId="0" applyNumberFormat="1" applyFont="1" applyFill="1" applyBorder="1" applyAlignment="1" applyProtection="1">
      <alignment horizontal="center" vertical="center"/>
      <protection/>
    </xf>
    <xf numFmtId="178" fontId="0" fillId="34" borderId="31" xfId="0" applyNumberFormat="1" applyFont="1" applyFill="1" applyBorder="1" applyAlignment="1" applyProtection="1">
      <alignment horizontal="center" vertical="center"/>
      <protection/>
    </xf>
    <xf numFmtId="178" fontId="0" fillId="34" borderId="59" xfId="0" applyNumberFormat="1" applyFont="1" applyFill="1" applyBorder="1" applyAlignment="1" applyProtection="1">
      <alignment horizontal="center" vertical="center"/>
      <protection/>
    </xf>
    <xf numFmtId="0" fontId="0" fillId="34" borderId="32" xfId="0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59" xfId="0" applyFill="1" applyBorder="1" applyAlignment="1" applyProtection="1">
      <alignment horizontal="center" vertical="center"/>
      <protection locked="0"/>
    </xf>
    <xf numFmtId="0" fontId="4" fillId="34" borderId="25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0" fillId="0" borderId="53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34" borderId="25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56" xfId="0" applyFill="1" applyBorder="1" applyAlignment="1" applyProtection="1">
      <alignment horizontal="center" vertical="center"/>
      <protection locked="0"/>
    </xf>
    <xf numFmtId="178" fontId="0" fillId="34" borderId="0" xfId="0" applyNumberFormat="1" applyFont="1" applyFill="1" applyBorder="1" applyAlignment="1" applyProtection="1" quotePrefix="1">
      <alignment horizontal="center" vertical="center"/>
      <protection/>
    </xf>
    <xf numFmtId="178" fontId="0" fillId="34" borderId="56" xfId="0" applyNumberFormat="1" applyFont="1" applyFill="1" applyBorder="1" applyAlignment="1" applyProtection="1" quotePrefix="1">
      <alignment horizontal="center" vertical="center"/>
      <protection/>
    </xf>
    <xf numFmtId="178" fontId="0" fillId="34" borderId="26" xfId="0" applyNumberFormat="1" applyFont="1" applyFill="1" applyBorder="1" applyAlignment="1" applyProtection="1" quotePrefix="1">
      <alignment horizontal="center" vertical="center"/>
      <protection/>
    </xf>
    <xf numFmtId="178" fontId="0" fillId="34" borderId="30" xfId="0" applyNumberFormat="1" applyFont="1" applyFill="1" applyBorder="1" applyAlignment="1" applyProtection="1" quotePrefix="1">
      <alignment horizontal="center" vertical="center"/>
      <protection/>
    </xf>
    <xf numFmtId="178" fontId="0" fillId="34" borderId="31" xfId="0" applyNumberFormat="1" applyFont="1" applyFill="1" applyBorder="1" applyAlignment="1" applyProtection="1" quotePrefix="1">
      <alignment horizontal="center" vertical="center"/>
      <protection/>
    </xf>
    <xf numFmtId="178" fontId="0" fillId="34" borderId="59" xfId="0" applyNumberFormat="1" applyFont="1" applyFill="1" applyBorder="1" applyAlignment="1" applyProtection="1" quotePrefix="1">
      <alignment horizontal="center" vertical="center"/>
      <protection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4" fillId="0" borderId="5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80" fontId="0" fillId="0" borderId="26" xfId="0" applyNumberFormat="1" applyFill="1" applyBorder="1" applyAlignment="1" applyProtection="1">
      <alignment horizontal="center" vertical="center"/>
      <protection/>
    </xf>
    <xf numFmtId="180" fontId="0" fillId="0" borderId="0" xfId="0" applyNumberFormat="1" applyFill="1" applyBorder="1" applyAlignment="1" applyProtection="1">
      <alignment horizontal="center" vertical="center"/>
      <protection/>
    </xf>
    <xf numFmtId="180" fontId="0" fillId="0" borderId="56" xfId="0" applyNumberFormat="1" applyFill="1" applyBorder="1" applyAlignment="1" applyProtection="1">
      <alignment horizontal="center" vertical="center"/>
      <protection/>
    </xf>
    <xf numFmtId="180" fontId="0" fillId="0" borderId="30" xfId="0" applyNumberFormat="1" applyFill="1" applyBorder="1" applyAlignment="1" applyProtection="1">
      <alignment horizontal="center" vertical="center"/>
      <protection/>
    </xf>
    <xf numFmtId="180" fontId="0" fillId="0" borderId="31" xfId="0" applyNumberFormat="1" applyFill="1" applyBorder="1" applyAlignment="1" applyProtection="1">
      <alignment horizontal="center" vertical="center"/>
      <protection/>
    </xf>
    <xf numFmtId="180" fontId="0" fillId="0" borderId="59" xfId="0" applyNumberFormat="1" applyFill="1" applyBorder="1" applyAlignment="1" applyProtection="1">
      <alignment horizontal="center" vertical="center"/>
      <protection/>
    </xf>
    <xf numFmtId="2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20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9" fillId="0" borderId="37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9" fillId="0" borderId="38" xfId="0" applyFont="1" applyBorder="1" applyAlignment="1" applyProtection="1">
      <alignment vertical="center"/>
      <protection locked="0"/>
    </xf>
    <xf numFmtId="0" fontId="0" fillId="0" borderId="38" xfId="0" applyBorder="1" applyAlignment="1" applyProtection="1">
      <alignment horizontal="center" vertical="center"/>
      <protection/>
    </xf>
    <xf numFmtId="0" fontId="0" fillId="35" borderId="37" xfId="0" applyFill="1" applyBorder="1" applyAlignment="1" applyProtection="1">
      <alignment horizontal="center" vertical="center"/>
      <protection locked="0"/>
    </xf>
    <xf numFmtId="0" fontId="0" fillId="35" borderId="38" xfId="0" applyFill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0" fontId="0" fillId="0" borderId="22" xfId="0" applyNumberFormat="1" applyBorder="1" applyAlignment="1" applyProtection="1">
      <alignment horizontal="center" vertical="center"/>
      <protection locked="0"/>
    </xf>
    <xf numFmtId="0" fontId="0" fillId="0" borderId="42" xfId="0" applyNumberForma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vertical="center"/>
      <protection locked="0"/>
    </xf>
    <xf numFmtId="0" fontId="10" fillId="0" borderId="37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38" xfId="0" applyFont="1" applyBorder="1" applyAlignment="1" applyProtection="1">
      <alignment vertical="center"/>
      <protection locked="0"/>
    </xf>
    <xf numFmtId="0" fontId="0" fillId="0" borderId="33" xfId="0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63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/>
    </xf>
    <xf numFmtId="0" fontId="6" fillId="33" borderId="64" xfId="0" applyFont="1" applyFill="1" applyBorder="1" applyAlignment="1">
      <alignment horizontal="center"/>
    </xf>
    <xf numFmtId="0" fontId="4" fillId="0" borderId="64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80" fontId="0" fillId="35" borderId="26" xfId="0" applyNumberFormat="1" applyFill="1" applyBorder="1" applyAlignment="1" applyProtection="1">
      <alignment horizontal="center" vertical="center"/>
      <protection/>
    </xf>
    <xf numFmtId="180" fontId="0" fillId="35" borderId="0" xfId="0" applyNumberFormat="1" applyFill="1" applyBorder="1" applyAlignment="1" applyProtection="1">
      <alignment horizontal="center" vertical="center"/>
      <protection/>
    </xf>
    <xf numFmtId="180" fontId="0" fillId="35" borderId="56" xfId="0" applyNumberFormat="1" applyFill="1" applyBorder="1" applyAlignment="1" applyProtection="1">
      <alignment horizontal="center" vertical="center"/>
      <protection/>
    </xf>
    <xf numFmtId="180" fontId="0" fillId="35" borderId="30" xfId="0" applyNumberFormat="1" applyFill="1" applyBorder="1" applyAlignment="1" applyProtection="1">
      <alignment horizontal="center" vertical="center"/>
      <protection/>
    </xf>
    <xf numFmtId="180" fontId="0" fillId="35" borderId="31" xfId="0" applyNumberFormat="1" applyFill="1" applyBorder="1" applyAlignment="1" applyProtection="1">
      <alignment horizontal="center" vertical="center"/>
      <protection/>
    </xf>
    <xf numFmtId="180" fontId="0" fillId="35" borderId="59" xfId="0" applyNumberFormat="1" applyFill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10" fillId="0" borderId="48" xfId="0" applyFont="1" applyBorder="1" applyAlignment="1" applyProtection="1">
      <alignment vertical="center"/>
      <protection locked="0"/>
    </xf>
    <xf numFmtId="0" fontId="0" fillId="0" borderId="65" xfId="0" applyBorder="1" applyAlignment="1">
      <alignment horizontal="center" vertical="center"/>
    </xf>
    <xf numFmtId="181" fontId="0" fillId="0" borderId="66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58" xfId="0" applyNumberForma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1" fontId="0" fillId="0" borderId="67" xfId="0" applyNumberForma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36" borderId="31" xfId="0" applyFill="1" applyBorder="1" applyAlignment="1">
      <alignment horizontal="center"/>
    </xf>
    <xf numFmtId="0" fontId="0" fillId="36" borderId="34" xfId="0" applyFill="1" applyBorder="1" applyAlignment="1">
      <alignment horizontal="center" vertical="top"/>
    </xf>
    <xf numFmtId="0" fontId="0" fillId="36" borderId="31" xfId="0" applyFill="1" applyBorder="1" applyAlignment="1" applyProtection="1">
      <alignment horizontal="center"/>
      <protection/>
    </xf>
    <xf numFmtId="0" fontId="3" fillId="34" borderId="66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6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34" borderId="66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3" borderId="2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84" fontId="0" fillId="34" borderId="19" xfId="0" applyNumberFormat="1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4" fillId="0" borderId="52" xfId="0" applyFont="1" applyBorder="1" applyAlignment="1">
      <alignment/>
    </xf>
    <xf numFmtId="0" fontId="4" fillId="0" borderId="40" xfId="0" applyFont="1" applyBorder="1" applyAlignment="1">
      <alignment/>
    </xf>
    <xf numFmtId="0" fontId="4" fillId="34" borderId="40" xfId="0" applyFont="1" applyFill="1" applyBorder="1" applyAlignment="1">
      <alignment/>
    </xf>
    <xf numFmtId="0" fontId="4" fillId="34" borderId="41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4" fillId="34" borderId="31" xfId="0" applyFont="1" applyFill="1" applyBorder="1" applyAlignment="1">
      <alignment/>
    </xf>
    <xf numFmtId="0" fontId="0" fillId="34" borderId="71" xfId="0" applyFill="1" applyBorder="1" applyAlignment="1">
      <alignment/>
    </xf>
    <xf numFmtId="0" fontId="0" fillId="36" borderId="31" xfId="0" applyFill="1" applyBorder="1" applyAlignment="1" applyProtection="1">
      <alignment horizontal="center"/>
      <protection locked="0"/>
    </xf>
    <xf numFmtId="0" fontId="0" fillId="34" borderId="31" xfId="0" applyFill="1" applyBorder="1" applyAlignment="1" quotePrefix="1">
      <alignment horizontal="center"/>
    </xf>
    <xf numFmtId="20" fontId="0" fillId="36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D13"/>
  <sheetViews>
    <sheetView zoomScalePageLayoutView="0" workbookViewId="0" topLeftCell="A1">
      <selection activeCell="C53" sqref="C53"/>
    </sheetView>
  </sheetViews>
  <sheetFormatPr defaultColWidth="9.140625" defaultRowHeight="12.75"/>
  <cols>
    <col min="1" max="1" width="6.57421875" style="0" customWidth="1"/>
    <col min="2" max="2" width="7.8515625" style="0" customWidth="1"/>
    <col min="3" max="3" width="20.28125" style="0" customWidth="1"/>
    <col min="4" max="4" width="11.57421875" style="0" customWidth="1"/>
  </cols>
  <sheetData>
    <row r="2" spans="1:4" ht="12.75">
      <c r="A2" s="50" t="s">
        <v>91</v>
      </c>
      <c r="B2" s="50" t="s">
        <v>92</v>
      </c>
      <c r="C2" s="50" t="s">
        <v>93</v>
      </c>
      <c r="D2" s="50" t="s">
        <v>94</v>
      </c>
    </row>
    <row r="3" spans="1:4" ht="12.75">
      <c r="A3">
        <v>1</v>
      </c>
      <c r="B3" t="s">
        <v>58</v>
      </c>
      <c r="C3" t="s">
        <v>59</v>
      </c>
      <c r="D3" t="s">
        <v>60</v>
      </c>
    </row>
    <row r="4" spans="1:4" ht="12.75">
      <c r="A4">
        <v>2</v>
      </c>
      <c r="B4" t="s">
        <v>61</v>
      </c>
      <c r="C4" t="s">
        <v>71</v>
      </c>
      <c r="D4" t="s">
        <v>81</v>
      </c>
    </row>
    <row r="5" spans="1:4" ht="12.75">
      <c r="A5">
        <v>3</v>
      </c>
      <c r="B5" t="s">
        <v>62</v>
      </c>
      <c r="C5" t="s">
        <v>72</v>
      </c>
      <c r="D5" t="s">
        <v>82</v>
      </c>
    </row>
    <row r="6" spans="1:4" ht="12.75">
      <c r="A6">
        <v>4</v>
      </c>
      <c r="B6" t="s">
        <v>63</v>
      </c>
      <c r="C6" t="s">
        <v>73</v>
      </c>
      <c r="D6" t="s">
        <v>83</v>
      </c>
    </row>
    <row r="7" spans="1:4" ht="12.75">
      <c r="A7">
        <v>5</v>
      </c>
      <c r="B7" t="s">
        <v>64</v>
      </c>
      <c r="C7" t="s">
        <v>74</v>
      </c>
      <c r="D7" t="s">
        <v>84</v>
      </c>
    </row>
    <row r="8" spans="1:4" ht="12.75">
      <c r="A8">
        <v>6</v>
      </c>
      <c r="B8" t="s">
        <v>65</v>
      </c>
      <c r="C8" t="s">
        <v>75</v>
      </c>
      <c r="D8" t="s">
        <v>85</v>
      </c>
    </row>
    <row r="9" spans="1:4" ht="12.75">
      <c r="A9">
        <v>7</v>
      </c>
      <c r="B9" t="s">
        <v>66</v>
      </c>
      <c r="C9" t="s">
        <v>76</v>
      </c>
      <c r="D9" t="s">
        <v>86</v>
      </c>
    </row>
    <row r="10" spans="1:4" ht="12.75">
      <c r="A10">
        <v>8</v>
      </c>
      <c r="B10" t="s">
        <v>67</v>
      </c>
      <c r="C10" t="s">
        <v>77</v>
      </c>
      <c r="D10" t="s">
        <v>87</v>
      </c>
    </row>
    <row r="11" spans="1:4" ht="12.75">
      <c r="A11">
        <v>9</v>
      </c>
      <c r="B11" t="s">
        <v>68</v>
      </c>
      <c r="C11" t="s">
        <v>78</v>
      </c>
      <c r="D11" t="s">
        <v>88</v>
      </c>
    </row>
    <row r="12" spans="1:4" ht="12.75">
      <c r="A12">
        <v>10</v>
      </c>
      <c r="B12" t="s">
        <v>69</v>
      </c>
      <c r="C12" t="s">
        <v>79</v>
      </c>
      <c r="D12" t="s">
        <v>89</v>
      </c>
    </row>
    <row r="13" spans="1:4" ht="12.75">
      <c r="A13">
        <v>11</v>
      </c>
      <c r="B13" t="s">
        <v>70</v>
      </c>
      <c r="C13" t="s">
        <v>80</v>
      </c>
      <c r="D13" t="s">
        <v>90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D50"/>
  <sheetViews>
    <sheetView showGridLines="0" tabSelected="1" zoomScalePageLayoutView="0" workbookViewId="0" topLeftCell="A1">
      <selection activeCell="A5" sqref="A5:F5"/>
    </sheetView>
  </sheetViews>
  <sheetFormatPr defaultColWidth="9.140625" defaultRowHeight="12.75"/>
  <cols>
    <col min="1" max="5" width="2.57421875" style="0" customWidth="1"/>
    <col min="6" max="6" width="1.28515625" style="0" customWidth="1"/>
    <col min="7" max="7" width="3.7109375" style="0" customWidth="1"/>
    <col min="8" max="8" width="4.140625" style="0" customWidth="1"/>
    <col min="9" max="9" width="2.7109375" style="0" customWidth="1"/>
    <col min="10" max="10" width="2.00390625" style="0" customWidth="1"/>
    <col min="11" max="11" width="4.8515625" style="0" customWidth="1"/>
    <col min="12" max="12" width="9.8515625" style="0" customWidth="1"/>
    <col min="13" max="15" width="2.7109375" style="0" customWidth="1"/>
    <col min="16" max="16" width="3.28125" style="0" customWidth="1"/>
    <col min="17" max="17" width="1.1484375" style="0" customWidth="1"/>
    <col min="18" max="18" width="2.7109375" style="0" customWidth="1"/>
    <col min="19" max="19" width="2.00390625" style="0" customWidth="1"/>
    <col min="20" max="20" width="5.28125" style="0" customWidth="1"/>
    <col min="21" max="21" width="4.421875" style="1" customWidth="1"/>
    <col min="22" max="24" width="2.7109375" style="0" customWidth="1"/>
    <col min="25" max="25" width="4.140625" style="0" customWidth="1"/>
    <col min="26" max="29" width="2.7109375" style="0" customWidth="1"/>
    <col min="30" max="30" width="2.28125" style="0" customWidth="1"/>
    <col min="31" max="34" width="2.00390625" style="0" customWidth="1"/>
    <col min="35" max="35" width="1.7109375" style="0" customWidth="1"/>
    <col min="36" max="36" width="2.7109375" style="0" customWidth="1"/>
    <col min="37" max="37" width="10.28125" style="0" customWidth="1"/>
    <col min="38" max="40" width="1.8515625" style="0" customWidth="1"/>
    <col min="41" max="41" width="0.85546875" style="0" customWidth="1"/>
    <col min="42" max="47" width="2.28125" style="0" customWidth="1"/>
    <col min="48" max="51" width="3.28125" style="0" customWidth="1"/>
    <col min="52" max="52" width="4.8515625" style="0" customWidth="1"/>
    <col min="53" max="53" width="2.7109375" style="0" customWidth="1"/>
    <col min="54" max="54" width="4.00390625" style="0" customWidth="1"/>
    <col min="55" max="56" width="2.7109375" style="0" customWidth="1"/>
  </cols>
  <sheetData>
    <row r="1" spans="1:56" ht="12" customHeight="1" thickBot="1">
      <c r="A1" s="329" t="s">
        <v>51</v>
      </c>
      <c r="B1" s="330"/>
      <c r="C1" s="330"/>
      <c r="D1" s="330"/>
      <c r="E1" s="330"/>
      <c r="F1" s="330"/>
      <c r="G1" s="330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2"/>
    </row>
    <row r="2" spans="1:56" ht="12.75">
      <c r="A2" s="277" t="s">
        <v>0</v>
      </c>
      <c r="B2" s="278"/>
      <c r="C2" s="278"/>
      <c r="D2" s="278"/>
      <c r="E2" s="278"/>
      <c r="F2" s="278"/>
      <c r="G2" s="287" t="s">
        <v>95</v>
      </c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9"/>
    </row>
    <row r="3" spans="1:56" ht="15" customHeight="1" thickBot="1">
      <c r="A3" s="279"/>
      <c r="B3" s="280"/>
      <c r="C3" s="280"/>
      <c r="D3" s="280"/>
      <c r="E3" s="280"/>
      <c r="F3" s="28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1"/>
    </row>
    <row r="4" spans="1:56" ht="15.75" customHeight="1" thickBot="1">
      <c r="A4" s="284" t="s">
        <v>1</v>
      </c>
      <c r="B4" s="285"/>
      <c r="C4" s="285"/>
      <c r="D4" s="285"/>
      <c r="E4" s="285"/>
      <c r="F4" s="286"/>
      <c r="G4" s="295" t="s">
        <v>53</v>
      </c>
      <c r="H4" s="296"/>
      <c r="I4" s="296"/>
      <c r="J4" s="296"/>
      <c r="K4" s="296"/>
      <c r="L4" s="296"/>
      <c r="M4" s="296"/>
      <c r="N4" s="296"/>
      <c r="O4" s="296"/>
      <c r="P4" s="298"/>
      <c r="Q4" s="25"/>
      <c r="R4" s="51"/>
      <c r="S4" s="51"/>
      <c r="T4" s="281" t="s">
        <v>3</v>
      </c>
      <c r="U4" s="282"/>
      <c r="V4" s="282" t="s">
        <v>52</v>
      </c>
      <c r="W4" s="282"/>
      <c r="X4" s="282"/>
      <c r="Y4" s="283"/>
      <c r="Z4" s="53"/>
      <c r="AA4" s="292" t="s">
        <v>4</v>
      </c>
      <c r="AB4" s="293"/>
      <c r="AC4" s="294"/>
      <c r="AD4" s="25"/>
      <c r="AE4" s="262" t="s">
        <v>5</v>
      </c>
      <c r="AF4" s="263"/>
      <c r="AG4" s="263"/>
      <c r="AH4" s="263"/>
      <c r="AI4" s="263"/>
      <c r="AJ4" s="263"/>
      <c r="AK4" s="263"/>
      <c r="AL4" s="263"/>
      <c r="AM4" s="263"/>
      <c r="AN4" s="263"/>
      <c r="AO4" s="264"/>
      <c r="AP4" s="262" t="s">
        <v>6</v>
      </c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4"/>
    </row>
    <row r="5" spans="1:56" ht="15.75" customHeight="1" thickBot="1">
      <c r="A5" s="271">
        <v>2</v>
      </c>
      <c r="B5" s="272"/>
      <c r="C5" s="272"/>
      <c r="D5" s="272"/>
      <c r="E5" s="272"/>
      <c r="F5" s="273"/>
      <c r="G5" s="295" t="str">
        <f>IF(A5="","",VLOOKUP($A5,Medarbejdere!$A$3:$D$20,2,FALSE))</f>
        <v>ini2</v>
      </c>
      <c r="H5" s="296"/>
      <c r="I5" s="296"/>
      <c r="J5" s="297"/>
      <c r="K5" s="72" t="str">
        <f>IF(A5="","",VLOOKUP($A5,Medarbejdere!$A$3:$D$20,3,FALSE))</f>
        <v>navn2</v>
      </c>
      <c r="L5" s="73"/>
      <c r="M5" s="74" t="str">
        <f>IF(A5="","",VLOOKUP($A5,Medarbejdere!$A$3:$D$20,4,FALSE))</f>
        <v>fag2</v>
      </c>
      <c r="N5" s="74"/>
      <c r="O5" s="74"/>
      <c r="P5" s="75"/>
      <c r="Q5" s="47"/>
      <c r="R5" s="52"/>
      <c r="S5" s="52"/>
      <c r="T5" s="268">
        <f>1+INT((A9-DATE(YEAR(A9+4-WEEKDAY(A9+6)),1,5)+WEEKDAY(DATE(YEAR(A9+4-WEEKDAY(A9+6)),1,3)))/7)</f>
        <v>6</v>
      </c>
      <c r="U5" s="269"/>
      <c r="V5" s="269">
        <v>2011</v>
      </c>
      <c r="W5" s="269"/>
      <c r="X5" s="269"/>
      <c r="Y5" s="270"/>
      <c r="Z5" s="47"/>
      <c r="AA5" s="265">
        <v>236</v>
      </c>
      <c r="AB5" s="266"/>
      <c r="AC5" s="267"/>
      <c r="AD5" s="25"/>
      <c r="AE5" s="299" t="s">
        <v>7</v>
      </c>
      <c r="AF5" s="300"/>
      <c r="AG5" s="300"/>
      <c r="AH5" s="300"/>
      <c r="AI5" s="300"/>
      <c r="AJ5" s="300"/>
      <c r="AK5" s="300"/>
      <c r="AL5" s="300"/>
      <c r="AM5" s="300"/>
      <c r="AN5" s="300"/>
      <c r="AO5" s="301"/>
      <c r="AP5" s="241" t="s">
        <v>8</v>
      </c>
      <c r="AQ5" s="242"/>
      <c r="AR5" s="242"/>
      <c r="AS5" s="242" t="s">
        <v>9</v>
      </c>
      <c r="AT5" s="242"/>
      <c r="AU5" s="242"/>
      <c r="AV5" s="245" t="s">
        <v>10</v>
      </c>
      <c r="AW5" s="245"/>
      <c r="AX5" s="245"/>
      <c r="AY5" s="245"/>
      <c r="AZ5" s="245" t="s">
        <v>11</v>
      </c>
      <c r="BA5" s="245"/>
      <c r="BB5" s="245"/>
      <c r="BC5" s="245"/>
      <c r="BD5" s="246"/>
    </row>
    <row r="6" spans="1:56" ht="6.75" customHeight="1" thickBot="1">
      <c r="A6" s="3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302"/>
      <c r="AF6" s="303"/>
      <c r="AG6" s="303"/>
      <c r="AH6" s="303"/>
      <c r="AI6" s="303"/>
      <c r="AJ6" s="303"/>
      <c r="AK6" s="303"/>
      <c r="AL6" s="303"/>
      <c r="AM6" s="303"/>
      <c r="AN6" s="303"/>
      <c r="AO6" s="304"/>
      <c r="AP6" s="241"/>
      <c r="AQ6" s="242"/>
      <c r="AR6" s="242"/>
      <c r="AS6" s="242"/>
      <c r="AT6" s="242"/>
      <c r="AU6" s="242"/>
      <c r="AV6" s="2"/>
      <c r="AW6" s="2"/>
      <c r="AX6" s="2"/>
      <c r="AY6" s="2"/>
      <c r="AZ6" s="3"/>
      <c r="BA6" s="4"/>
      <c r="BB6" s="2"/>
      <c r="BC6" s="3"/>
      <c r="BD6" s="28"/>
    </row>
    <row r="7" spans="1:56" s="5" customFormat="1" ht="16.5" customHeight="1" thickBot="1">
      <c r="A7" s="258" t="s">
        <v>12</v>
      </c>
      <c r="B7" s="131"/>
      <c r="C7" s="131"/>
      <c r="D7" s="131" t="s">
        <v>13</v>
      </c>
      <c r="E7" s="131"/>
      <c r="F7" s="131"/>
      <c r="G7" s="233" t="s">
        <v>14</v>
      </c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10" t="s">
        <v>49</v>
      </c>
      <c r="U7" s="45" t="s">
        <v>48</v>
      </c>
      <c r="V7" s="131" t="s">
        <v>46</v>
      </c>
      <c r="W7" s="131"/>
      <c r="X7" s="131" t="s">
        <v>45</v>
      </c>
      <c r="Y7" s="131"/>
      <c r="Z7" s="131" t="s">
        <v>44</v>
      </c>
      <c r="AA7" s="131"/>
      <c r="AB7" s="235" t="s">
        <v>47</v>
      </c>
      <c r="AC7" s="235"/>
      <c r="AD7" s="236"/>
      <c r="AE7" s="237" t="s">
        <v>15</v>
      </c>
      <c r="AF7" s="238"/>
      <c r="AG7" s="238"/>
      <c r="AH7" s="238"/>
      <c r="AI7" s="238"/>
      <c r="AJ7" s="238" t="s">
        <v>16</v>
      </c>
      <c r="AK7" s="238"/>
      <c r="AL7" s="238" t="s">
        <v>17</v>
      </c>
      <c r="AM7" s="238"/>
      <c r="AN7" s="238"/>
      <c r="AO7" s="247"/>
      <c r="AP7" s="243"/>
      <c r="AQ7" s="244"/>
      <c r="AR7" s="244"/>
      <c r="AS7" s="244"/>
      <c r="AT7" s="244"/>
      <c r="AU7" s="244"/>
      <c r="AV7" s="62">
        <v>1</v>
      </c>
      <c r="AW7" s="62">
        <v>2</v>
      </c>
      <c r="AX7" s="62">
        <v>3</v>
      </c>
      <c r="AY7" s="62">
        <v>4</v>
      </c>
      <c r="AZ7" s="234" t="s">
        <v>18</v>
      </c>
      <c r="BA7" s="234"/>
      <c r="BB7" s="62" t="s">
        <v>19</v>
      </c>
      <c r="BC7" s="239" t="s">
        <v>20</v>
      </c>
      <c r="BD7" s="240"/>
    </row>
    <row r="8" spans="1:56" s="5" customFormat="1" ht="11.25" customHeight="1">
      <c r="A8" s="259">
        <f>WEEKDAY(A9)</f>
        <v>2</v>
      </c>
      <c r="B8" s="260"/>
      <c r="C8" s="261"/>
      <c r="D8" s="198" t="s">
        <v>21</v>
      </c>
      <c r="E8" s="199"/>
      <c r="F8" s="200"/>
      <c r="G8" s="177" t="s">
        <v>42</v>
      </c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9"/>
      <c r="T8" s="19" t="s">
        <v>42</v>
      </c>
      <c r="U8" s="11" t="s">
        <v>42</v>
      </c>
      <c r="V8" s="136" t="s">
        <v>42</v>
      </c>
      <c r="W8" s="137"/>
      <c r="X8" s="136" t="s">
        <v>42</v>
      </c>
      <c r="Y8" s="137"/>
      <c r="Z8" s="136" t="s">
        <v>42</v>
      </c>
      <c r="AA8" s="137"/>
      <c r="AB8" s="136" t="s">
        <v>42</v>
      </c>
      <c r="AC8" s="153"/>
      <c r="AD8" s="154"/>
      <c r="AE8" s="145" t="s">
        <v>42</v>
      </c>
      <c r="AF8" s="143"/>
      <c r="AG8" s="143"/>
      <c r="AH8" s="143"/>
      <c r="AI8" s="139"/>
      <c r="AJ8" s="146"/>
      <c r="AK8" s="147"/>
      <c r="AL8" s="138"/>
      <c r="AM8" s="143"/>
      <c r="AN8" s="143"/>
      <c r="AO8" s="143"/>
      <c r="AP8" s="311"/>
      <c r="AQ8" s="248"/>
      <c r="AR8" s="312"/>
      <c r="AS8" s="103"/>
      <c r="AT8" s="248"/>
      <c r="AU8" s="248"/>
      <c r="AV8" s="8"/>
      <c r="AW8" s="8"/>
      <c r="AX8" s="8"/>
      <c r="AY8" s="8"/>
      <c r="AZ8" s="248"/>
      <c r="BA8" s="248"/>
      <c r="BB8" s="8"/>
      <c r="BC8" s="325"/>
      <c r="BD8" s="326"/>
    </row>
    <row r="9" spans="1:56" s="5" customFormat="1" ht="11.25" customHeight="1">
      <c r="A9" s="249">
        <v>40581</v>
      </c>
      <c r="B9" s="250"/>
      <c r="C9" s="251"/>
      <c r="D9" s="207">
        <v>0.2916666666666667</v>
      </c>
      <c r="E9" s="208"/>
      <c r="F9" s="209"/>
      <c r="G9" s="216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8"/>
      <c r="T9" s="49">
        <f>Z9</f>
        <v>7.5</v>
      </c>
      <c r="U9" s="48"/>
      <c r="V9" s="138"/>
      <c r="W9" s="139"/>
      <c r="X9" s="195">
        <f>IF(U9="","",IF(U9&lt;=33,33,U9))</f>
      </c>
      <c r="Y9" s="219"/>
      <c r="Z9" s="220">
        <v>7.5</v>
      </c>
      <c r="AA9" s="221"/>
      <c r="AB9" s="195">
        <f>IF(Z9&gt;7.5,Z9-7.5,)</f>
        <v>0</v>
      </c>
      <c r="AC9" s="196"/>
      <c r="AD9" s="197"/>
      <c r="AE9" s="145"/>
      <c r="AF9" s="143"/>
      <c r="AG9" s="143"/>
      <c r="AH9" s="143"/>
      <c r="AI9" s="139"/>
      <c r="AJ9" s="146"/>
      <c r="AK9" s="147"/>
      <c r="AL9" s="138"/>
      <c r="AM9" s="143"/>
      <c r="AN9" s="143"/>
      <c r="AO9" s="143"/>
      <c r="AP9" s="313"/>
      <c r="AQ9" s="314"/>
      <c r="AR9" s="315"/>
      <c r="AS9" s="106"/>
      <c r="AT9" s="314"/>
      <c r="AU9" s="314"/>
      <c r="AV9" s="6"/>
      <c r="AW9" s="6"/>
      <c r="AX9" s="6"/>
      <c r="AY9" s="6"/>
      <c r="AZ9" s="314"/>
      <c r="BA9" s="314"/>
      <c r="BB9" s="6"/>
      <c r="BC9" s="323"/>
      <c r="BD9" s="327"/>
    </row>
    <row r="10" spans="1:56" s="5" customFormat="1" ht="11.25" customHeight="1">
      <c r="A10" s="249"/>
      <c r="B10" s="250"/>
      <c r="C10" s="251"/>
      <c r="D10" s="213" t="s">
        <v>22</v>
      </c>
      <c r="E10" s="214"/>
      <c r="F10" s="215"/>
      <c r="G10" s="230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2"/>
      <c r="T10" s="18"/>
      <c r="U10" s="12"/>
      <c r="V10" s="138"/>
      <c r="W10" s="139"/>
      <c r="X10" s="138"/>
      <c r="Y10" s="139"/>
      <c r="Z10" s="138"/>
      <c r="AA10" s="139"/>
      <c r="AB10" s="138"/>
      <c r="AC10" s="143"/>
      <c r="AD10" s="144"/>
      <c r="AE10" s="145"/>
      <c r="AF10" s="143"/>
      <c r="AG10" s="143"/>
      <c r="AH10" s="143"/>
      <c r="AI10" s="139"/>
      <c r="AJ10" s="146"/>
      <c r="AK10" s="147"/>
      <c r="AL10" s="138"/>
      <c r="AM10" s="143"/>
      <c r="AN10" s="143"/>
      <c r="AO10" s="143"/>
      <c r="AP10" s="313"/>
      <c r="AQ10" s="314"/>
      <c r="AR10" s="315"/>
      <c r="AS10" s="106"/>
      <c r="AT10" s="314"/>
      <c r="AU10" s="314"/>
      <c r="AV10" s="6"/>
      <c r="AW10" s="6"/>
      <c r="AX10" s="6"/>
      <c r="AY10" s="6"/>
      <c r="AZ10" s="314"/>
      <c r="BA10" s="314"/>
      <c r="BB10" s="6"/>
      <c r="BC10" s="323"/>
      <c r="BD10" s="327"/>
    </row>
    <row r="11" spans="1:56" s="5" customFormat="1" ht="11.25" customHeight="1" thickBot="1">
      <c r="A11" s="252"/>
      <c r="B11" s="253"/>
      <c r="C11" s="254"/>
      <c r="D11" s="210">
        <v>0.625</v>
      </c>
      <c r="E11" s="211"/>
      <c r="F11" s="212"/>
      <c r="G11" s="255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7"/>
      <c r="T11" s="20"/>
      <c r="U11" s="13"/>
      <c r="V11" s="132"/>
      <c r="W11" s="133"/>
      <c r="X11" s="132"/>
      <c r="Y11" s="133"/>
      <c r="Z11" s="132"/>
      <c r="AA11" s="133"/>
      <c r="AB11" s="132"/>
      <c r="AC11" s="134"/>
      <c r="AD11" s="135"/>
      <c r="AE11" s="148"/>
      <c r="AF11" s="134"/>
      <c r="AG11" s="134"/>
      <c r="AH11" s="134"/>
      <c r="AI11" s="133"/>
      <c r="AJ11" s="149"/>
      <c r="AK11" s="150"/>
      <c r="AL11" s="132"/>
      <c r="AM11" s="134"/>
      <c r="AN11" s="134"/>
      <c r="AO11" s="134"/>
      <c r="AP11" s="316"/>
      <c r="AQ11" s="317"/>
      <c r="AR11" s="318"/>
      <c r="AS11" s="109"/>
      <c r="AT11" s="317"/>
      <c r="AU11" s="317"/>
      <c r="AV11" s="7"/>
      <c r="AW11" s="7"/>
      <c r="AX11" s="7"/>
      <c r="AY11" s="7"/>
      <c r="AZ11" s="317"/>
      <c r="BA11" s="317"/>
      <c r="BB11" s="7"/>
      <c r="BC11" s="324"/>
      <c r="BD11" s="328"/>
    </row>
    <row r="12" spans="1:56" s="5" customFormat="1" ht="11.25" customHeight="1">
      <c r="A12" s="156">
        <f>WEEKDAY(A13)</f>
        <v>3</v>
      </c>
      <c r="B12" s="157"/>
      <c r="C12" s="158"/>
      <c r="D12" s="198" t="s">
        <v>21</v>
      </c>
      <c r="E12" s="199"/>
      <c r="F12" s="200"/>
      <c r="G12" s="177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9"/>
      <c r="T12" s="19"/>
      <c r="U12" s="11"/>
      <c r="V12" s="136"/>
      <c r="W12" s="137"/>
      <c r="X12" s="136"/>
      <c r="Y12" s="137"/>
      <c r="Z12" s="136"/>
      <c r="AA12" s="137"/>
      <c r="AB12" s="136"/>
      <c r="AC12" s="153"/>
      <c r="AD12" s="154"/>
      <c r="AE12" s="145"/>
      <c r="AF12" s="143"/>
      <c r="AG12" s="143"/>
      <c r="AH12" s="143"/>
      <c r="AI12" s="139"/>
      <c r="AJ12" s="151"/>
      <c r="AK12" s="152"/>
      <c r="AL12" s="136"/>
      <c r="AM12" s="153"/>
      <c r="AN12" s="153"/>
      <c r="AO12" s="154"/>
      <c r="AP12" s="319"/>
      <c r="AQ12" s="320"/>
      <c r="AR12" s="321"/>
      <c r="AS12" s="319"/>
      <c r="AT12" s="320"/>
      <c r="AU12" s="321"/>
      <c r="AV12" s="60"/>
      <c r="AW12" s="60"/>
      <c r="AX12" s="60"/>
      <c r="AY12" s="60"/>
      <c r="AZ12" s="322"/>
      <c r="BA12" s="321"/>
      <c r="BB12" s="60"/>
      <c r="BC12" s="325"/>
      <c r="BD12" s="326"/>
    </row>
    <row r="13" spans="1:56" s="5" customFormat="1" ht="11.25" customHeight="1">
      <c r="A13" s="201">
        <f>A9+1</f>
        <v>40582</v>
      </c>
      <c r="B13" s="202"/>
      <c r="C13" s="203"/>
      <c r="D13" s="207">
        <v>0.2916666666666667</v>
      </c>
      <c r="E13" s="208"/>
      <c r="F13" s="209"/>
      <c r="G13" s="216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8"/>
      <c r="T13" s="49">
        <f>Z13</f>
        <v>7.5</v>
      </c>
      <c r="U13" s="48"/>
      <c r="V13" s="138"/>
      <c r="W13" s="139"/>
      <c r="X13" s="195">
        <f>IF(U13="","",IF(U13&lt;=33,33,U13))</f>
      </c>
      <c r="Y13" s="219"/>
      <c r="Z13" s="220">
        <v>7.5</v>
      </c>
      <c r="AA13" s="221"/>
      <c r="AB13" s="195">
        <f>IF(Z13&gt;7.5,Z13-7.5,)</f>
        <v>0</v>
      </c>
      <c r="AC13" s="196"/>
      <c r="AD13" s="197"/>
      <c r="AE13" s="145"/>
      <c r="AF13" s="143"/>
      <c r="AG13" s="143"/>
      <c r="AH13" s="143"/>
      <c r="AI13" s="139"/>
      <c r="AJ13" s="146" t="s">
        <v>42</v>
      </c>
      <c r="AK13" s="147"/>
      <c r="AL13" s="138"/>
      <c r="AM13" s="143"/>
      <c r="AN13" s="143"/>
      <c r="AO13" s="144"/>
      <c r="AP13" s="104"/>
      <c r="AQ13" s="105"/>
      <c r="AR13" s="106"/>
      <c r="AS13" s="104"/>
      <c r="AT13" s="105"/>
      <c r="AU13" s="106"/>
      <c r="AV13" s="6"/>
      <c r="AW13" s="6"/>
      <c r="AX13" s="6"/>
      <c r="AY13" s="6"/>
      <c r="AZ13" s="323"/>
      <c r="BA13" s="106"/>
      <c r="BB13" s="6"/>
      <c r="BC13" s="323"/>
      <c r="BD13" s="327"/>
    </row>
    <row r="14" spans="1:56" s="5" customFormat="1" ht="11.25" customHeight="1">
      <c r="A14" s="201"/>
      <c r="B14" s="202"/>
      <c r="C14" s="203"/>
      <c r="D14" s="213" t="s">
        <v>22</v>
      </c>
      <c r="E14" s="214"/>
      <c r="F14" s="215"/>
      <c r="G14" s="192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4"/>
      <c r="T14" s="22"/>
      <c r="U14" s="14"/>
      <c r="V14" s="138"/>
      <c r="W14" s="139"/>
      <c r="X14" s="138"/>
      <c r="Y14" s="139"/>
      <c r="Z14" s="138"/>
      <c r="AA14" s="139"/>
      <c r="AB14" s="138"/>
      <c r="AC14" s="143"/>
      <c r="AD14" s="144"/>
      <c r="AE14" s="145"/>
      <c r="AF14" s="143"/>
      <c r="AG14" s="143"/>
      <c r="AH14" s="143"/>
      <c r="AI14" s="139"/>
      <c r="AJ14" s="146"/>
      <c r="AK14" s="147"/>
      <c r="AL14" s="138"/>
      <c r="AM14" s="143"/>
      <c r="AN14" s="143"/>
      <c r="AO14" s="144"/>
      <c r="AP14" s="104"/>
      <c r="AQ14" s="105"/>
      <c r="AR14" s="106"/>
      <c r="AS14" s="104"/>
      <c r="AT14" s="105"/>
      <c r="AU14" s="106"/>
      <c r="AV14" s="6"/>
      <c r="AW14" s="6"/>
      <c r="AX14" s="6"/>
      <c r="AY14" s="6"/>
      <c r="AZ14" s="323"/>
      <c r="BA14" s="106"/>
      <c r="BB14" s="6"/>
      <c r="BC14" s="323"/>
      <c r="BD14" s="327"/>
    </row>
    <row r="15" spans="1:56" s="5" customFormat="1" ht="11.25" customHeight="1" thickBot="1">
      <c r="A15" s="204"/>
      <c r="B15" s="205"/>
      <c r="C15" s="206"/>
      <c r="D15" s="210">
        <v>0.625</v>
      </c>
      <c r="E15" s="211"/>
      <c r="F15" s="212"/>
      <c r="G15" s="222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4"/>
      <c r="T15" s="21"/>
      <c r="U15" s="15"/>
      <c r="V15" s="132"/>
      <c r="W15" s="133"/>
      <c r="X15" s="132"/>
      <c r="Y15" s="133"/>
      <c r="Z15" s="132"/>
      <c r="AA15" s="133"/>
      <c r="AB15" s="132"/>
      <c r="AC15" s="134"/>
      <c r="AD15" s="135"/>
      <c r="AE15" s="148"/>
      <c r="AF15" s="134"/>
      <c r="AG15" s="134"/>
      <c r="AH15" s="134"/>
      <c r="AI15" s="133"/>
      <c r="AJ15" s="149"/>
      <c r="AK15" s="150"/>
      <c r="AL15" s="132"/>
      <c r="AM15" s="134"/>
      <c r="AN15" s="134"/>
      <c r="AO15" s="135"/>
      <c r="AP15" s="307"/>
      <c r="AQ15" s="308"/>
      <c r="AR15" s="309"/>
      <c r="AS15" s="307"/>
      <c r="AT15" s="308"/>
      <c r="AU15" s="309"/>
      <c r="AV15" s="61"/>
      <c r="AW15" s="61"/>
      <c r="AX15" s="61"/>
      <c r="AY15" s="61"/>
      <c r="AZ15" s="324"/>
      <c r="BA15" s="109"/>
      <c r="BB15" s="61"/>
      <c r="BC15" s="324"/>
      <c r="BD15" s="328"/>
    </row>
    <row r="16" spans="1:56" s="5" customFormat="1" ht="11.25" customHeight="1">
      <c r="A16" s="156">
        <f>WEEKDAY(A17)</f>
        <v>4</v>
      </c>
      <c r="B16" s="157"/>
      <c r="C16" s="158"/>
      <c r="D16" s="198" t="s">
        <v>21</v>
      </c>
      <c r="E16" s="199"/>
      <c r="F16" s="200"/>
      <c r="G16" s="177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9"/>
      <c r="T16" s="19"/>
      <c r="U16" s="11"/>
      <c r="V16" s="136"/>
      <c r="W16" s="137"/>
      <c r="X16" s="136"/>
      <c r="Y16" s="137"/>
      <c r="Z16" s="136"/>
      <c r="AA16" s="137"/>
      <c r="AB16" s="136"/>
      <c r="AC16" s="153"/>
      <c r="AD16" s="154"/>
      <c r="AE16" s="145"/>
      <c r="AF16" s="143"/>
      <c r="AG16" s="143"/>
      <c r="AH16" s="143"/>
      <c r="AI16" s="139"/>
      <c r="AJ16" s="151"/>
      <c r="AK16" s="152"/>
      <c r="AL16" s="136"/>
      <c r="AM16" s="153"/>
      <c r="AN16" s="153"/>
      <c r="AO16" s="154"/>
      <c r="AP16" s="101"/>
      <c r="AQ16" s="102"/>
      <c r="AR16" s="103"/>
      <c r="AS16" s="101"/>
      <c r="AT16" s="102"/>
      <c r="AU16" s="103"/>
      <c r="AV16" s="8"/>
      <c r="AW16" s="8"/>
      <c r="AX16" s="8"/>
      <c r="AY16" s="8"/>
      <c r="AZ16" s="325"/>
      <c r="BA16" s="103"/>
      <c r="BB16" s="8"/>
      <c r="BC16" s="325"/>
      <c r="BD16" s="326"/>
    </row>
    <row r="17" spans="1:56" s="5" customFormat="1" ht="11.25" customHeight="1">
      <c r="A17" s="201">
        <f>A13+1</f>
        <v>40583</v>
      </c>
      <c r="B17" s="202"/>
      <c r="C17" s="203"/>
      <c r="D17" s="207">
        <v>0.2916666666666667</v>
      </c>
      <c r="E17" s="208"/>
      <c r="F17" s="209"/>
      <c r="G17" s="216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8"/>
      <c r="T17" s="49">
        <f>Z17</f>
        <v>7.5</v>
      </c>
      <c r="U17" s="48"/>
      <c r="V17" s="138"/>
      <c r="W17" s="139"/>
      <c r="X17" s="195">
        <f>IF(U17="","",IF(U17&lt;=33,33,U17))</f>
      </c>
      <c r="Y17" s="219"/>
      <c r="Z17" s="220">
        <v>7.5</v>
      </c>
      <c r="AA17" s="221"/>
      <c r="AB17" s="195">
        <f>IF(Z17&gt;7.5,Z17-7.5,)</f>
        <v>0</v>
      </c>
      <c r="AC17" s="196"/>
      <c r="AD17" s="197"/>
      <c r="AE17" s="145"/>
      <c r="AF17" s="143"/>
      <c r="AG17" s="143"/>
      <c r="AH17" s="143"/>
      <c r="AI17" s="139"/>
      <c r="AJ17" s="146"/>
      <c r="AK17" s="147"/>
      <c r="AL17" s="138"/>
      <c r="AM17" s="143"/>
      <c r="AN17" s="143"/>
      <c r="AO17" s="144"/>
      <c r="AP17" s="104"/>
      <c r="AQ17" s="105"/>
      <c r="AR17" s="106"/>
      <c r="AS17" s="104"/>
      <c r="AT17" s="105"/>
      <c r="AU17" s="106"/>
      <c r="AV17" s="6"/>
      <c r="AW17" s="6"/>
      <c r="AX17" s="6"/>
      <c r="AY17" s="6"/>
      <c r="AZ17" s="323"/>
      <c r="BA17" s="106"/>
      <c r="BB17" s="6"/>
      <c r="BC17" s="323"/>
      <c r="BD17" s="327"/>
    </row>
    <row r="18" spans="1:56" s="5" customFormat="1" ht="11.25" customHeight="1">
      <c r="A18" s="201"/>
      <c r="B18" s="202"/>
      <c r="C18" s="203"/>
      <c r="D18" s="213" t="s">
        <v>22</v>
      </c>
      <c r="E18" s="214"/>
      <c r="F18" s="215"/>
      <c r="G18" s="192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4"/>
      <c r="T18" s="22"/>
      <c r="U18" s="14"/>
      <c r="V18" s="138"/>
      <c r="W18" s="139"/>
      <c r="X18" s="138"/>
      <c r="Y18" s="139"/>
      <c r="Z18" s="138"/>
      <c r="AA18" s="139"/>
      <c r="AB18" s="138"/>
      <c r="AC18" s="143"/>
      <c r="AD18" s="144"/>
      <c r="AE18" s="145"/>
      <c r="AF18" s="143"/>
      <c r="AG18" s="143"/>
      <c r="AH18" s="143"/>
      <c r="AI18" s="139"/>
      <c r="AJ18" s="146"/>
      <c r="AK18" s="147"/>
      <c r="AL18" s="138"/>
      <c r="AM18" s="143"/>
      <c r="AN18" s="143"/>
      <c r="AO18" s="144"/>
      <c r="AP18" s="104"/>
      <c r="AQ18" s="105"/>
      <c r="AR18" s="106"/>
      <c r="AS18" s="104"/>
      <c r="AT18" s="105"/>
      <c r="AU18" s="106"/>
      <c r="AV18" s="6"/>
      <c r="AW18" s="6"/>
      <c r="AX18" s="6"/>
      <c r="AY18" s="6"/>
      <c r="AZ18" s="323"/>
      <c r="BA18" s="106"/>
      <c r="BB18" s="6"/>
      <c r="BC18" s="323"/>
      <c r="BD18" s="327"/>
    </row>
    <row r="19" spans="1:56" s="5" customFormat="1" ht="11.25" customHeight="1" thickBot="1">
      <c r="A19" s="204"/>
      <c r="B19" s="205"/>
      <c r="C19" s="206"/>
      <c r="D19" s="210">
        <v>0.625</v>
      </c>
      <c r="E19" s="211"/>
      <c r="F19" s="212"/>
      <c r="G19" s="222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4"/>
      <c r="T19" s="21"/>
      <c r="U19" s="15"/>
      <c r="V19" s="132"/>
      <c r="W19" s="133"/>
      <c r="X19" s="132"/>
      <c r="Y19" s="133"/>
      <c r="Z19" s="132"/>
      <c r="AA19" s="133"/>
      <c r="AB19" s="132"/>
      <c r="AC19" s="134"/>
      <c r="AD19" s="135"/>
      <c r="AE19" s="148"/>
      <c r="AF19" s="134"/>
      <c r="AG19" s="134"/>
      <c r="AH19" s="134"/>
      <c r="AI19" s="133"/>
      <c r="AJ19" s="149"/>
      <c r="AK19" s="150"/>
      <c r="AL19" s="132"/>
      <c r="AM19" s="134"/>
      <c r="AN19" s="134"/>
      <c r="AO19" s="135"/>
      <c r="AP19" s="107"/>
      <c r="AQ19" s="108"/>
      <c r="AR19" s="109"/>
      <c r="AS19" s="107"/>
      <c r="AT19" s="108"/>
      <c r="AU19" s="109"/>
      <c r="AV19" s="7"/>
      <c r="AW19" s="7"/>
      <c r="AX19" s="7"/>
      <c r="AY19" s="7"/>
      <c r="AZ19" s="324"/>
      <c r="BA19" s="109"/>
      <c r="BB19" s="7"/>
      <c r="BC19" s="324"/>
      <c r="BD19" s="328"/>
    </row>
    <row r="20" spans="1:56" s="5" customFormat="1" ht="11.25" customHeight="1">
      <c r="A20" s="156">
        <f>WEEKDAY(A21)</f>
        <v>5</v>
      </c>
      <c r="B20" s="157"/>
      <c r="C20" s="158"/>
      <c r="D20" s="198" t="s">
        <v>21</v>
      </c>
      <c r="E20" s="199"/>
      <c r="F20" s="200"/>
      <c r="G20" s="227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9"/>
      <c r="T20" s="23"/>
      <c r="U20" s="16"/>
      <c r="V20" s="136"/>
      <c r="W20" s="137"/>
      <c r="X20" s="136"/>
      <c r="Y20" s="137"/>
      <c r="Z20" s="136"/>
      <c r="AA20" s="137"/>
      <c r="AB20" s="136"/>
      <c r="AC20" s="153"/>
      <c r="AD20" s="154"/>
      <c r="AE20" s="145"/>
      <c r="AF20" s="143"/>
      <c r="AG20" s="143"/>
      <c r="AH20" s="143"/>
      <c r="AI20" s="139"/>
      <c r="AJ20" s="151"/>
      <c r="AK20" s="152"/>
      <c r="AL20" s="136"/>
      <c r="AM20" s="153"/>
      <c r="AN20" s="153"/>
      <c r="AO20" s="154"/>
      <c r="AP20" s="101"/>
      <c r="AQ20" s="102"/>
      <c r="AR20" s="103"/>
      <c r="AS20" s="101"/>
      <c r="AT20" s="102"/>
      <c r="AU20" s="103"/>
      <c r="AV20" s="8"/>
      <c r="AW20" s="8"/>
      <c r="AX20" s="8"/>
      <c r="AY20" s="8"/>
      <c r="AZ20" s="325"/>
      <c r="BA20" s="103"/>
      <c r="BB20" s="8"/>
      <c r="BC20" s="325"/>
      <c r="BD20" s="326"/>
    </row>
    <row r="21" spans="1:56" s="5" customFormat="1" ht="11.25" customHeight="1">
      <c r="A21" s="201">
        <f>A17+1</f>
        <v>40584</v>
      </c>
      <c r="B21" s="202"/>
      <c r="C21" s="203"/>
      <c r="D21" s="207">
        <v>0.2916666666666667</v>
      </c>
      <c r="E21" s="208"/>
      <c r="F21" s="209"/>
      <c r="G21" s="216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8"/>
      <c r="T21" s="49">
        <f>Z21</f>
        <v>7.5</v>
      </c>
      <c r="U21" s="48"/>
      <c r="V21" s="138"/>
      <c r="W21" s="139"/>
      <c r="X21" s="195">
        <f>IF(U21="","",IF(U21&lt;=33,33,U21))</f>
      </c>
      <c r="Y21" s="219"/>
      <c r="Z21" s="220">
        <v>7.5</v>
      </c>
      <c r="AA21" s="221"/>
      <c r="AB21" s="195">
        <f>IF(Z21&gt;7.5,Z21-7.5,)</f>
        <v>0</v>
      </c>
      <c r="AC21" s="196"/>
      <c r="AD21" s="197"/>
      <c r="AE21" s="145"/>
      <c r="AF21" s="143"/>
      <c r="AG21" s="143"/>
      <c r="AH21" s="143"/>
      <c r="AI21" s="139"/>
      <c r="AJ21" s="225"/>
      <c r="AK21" s="226"/>
      <c r="AL21" s="138"/>
      <c r="AM21" s="143"/>
      <c r="AN21" s="143"/>
      <c r="AO21" s="144"/>
      <c r="AP21" s="104"/>
      <c r="AQ21" s="105"/>
      <c r="AR21" s="106"/>
      <c r="AS21" s="104"/>
      <c r="AT21" s="105"/>
      <c r="AU21" s="106"/>
      <c r="AV21" s="6"/>
      <c r="AW21" s="6"/>
      <c r="AX21" s="6"/>
      <c r="AY21" s="6"/>
      <c r="AZ21" s="323"/>
      <c r="BA21" s="106"/>
      <c r="BB21" s="6"/>
      <c r="BC21" s="323"/>
      <c r="BD21" s="327"/>
    </row>
    <row r="22" spans="1:56" s="5" customFormat="1" ht="11.25" customHeight="1">
      <c r="A22" s="201"/>
      <c r="B22" s="202"/>
      <c r="C22" s="203"/>
      <c r="D22" s="213" t="s">
        <v>22</v>
      </c>
      <c r="E22" s="214"/>
      <c r="F22" s="215"/>
      <c r="G22" s="192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4"/>
      <c r="T22" s="22"/>
      <c r="U22" s="14"/>
      <c r="V22" s="138"/>
      <c r="W22" s="139"/>
      <c r="X22" s="138"/>
      <c r="Y22" s="139"/>
      <c r="Z22" s="138"/>
      <c r="AA22" s="139"/>
      <c r="AB22" s="138"/>
      <c r="AC22" s="143"/>
      <c r="AD22" s="144"/>
      <c r="AE22" s="145"/>
      <c r="AF22" s="143"/>
      <c r="AG22" s="143"/>
      <c r="AH22" s="143"/>
      <c r="AI22" s="139"/>
      <c r="AJ22" s="146"/>
      <c r="AK22" s="147"/>
      <c r="AL22" s="138"/>
      <c r="AM22" s="143"/>
      <c r="AN22" s="143"/>
      <c r="AO22" s="144"/>
      <c r="AP22" s="104"/>
      <c r="AQ22" s="105"/>
      <c r="AR22" s="106"/>
      <c r="AS22" s="104"/>
      <c r="AT22" s="105"/>
      <c r="AU22" s="106"/>
      <c r="AV22" s="6"/>
      <c r="AW22" s="6"/>
      <c r="AX22" s="6"/>
      <c r="AY22" s="6"/>
      <c r="AZ22" s="323"/>
      <c r="BA22" s="106"/>
      <c r="BB22" s="6"/>
      <c r="BC22" s="323"/>
      <c r="BD22" s="327"/>
    </row>
    <row r="23" spans="1:56" s="5" customFormat="1" ht="11.25" customHeight="1" thickBot="1">
      <c r="A23" s="204"/>
      <c r="B23" s="205"/>
      <c r="C23" s="206"/>
      <c r="D23" s="210">
        <v>0.625</v>
      </c>
      <c r="E23" s="211"/>
      <c r="F23" s="212"/>
      <c r="G23" s="222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4"/>
      <c r="T23" s="21"/>
      <c r="U23" s="15"/>
      <c r="V23" s="132"/>
      <c r="W23" s="133"/>
      <c r="X23" s="132"/>
      <c r="Y23" s="133"/>
      <c r="Z23" s="132"/>
      <c r="AA23" s="133"/>
      <c r="AB23" s="132"/>
      <c r="AC23" s="134"/>
      <c r="AD23" s="135"/>
      <c r="AE23" s="148"/>
      <c r="AF23" s="134"/>
      <c r="AG23" s="134"/>
      <c r="AH23" s="134"/>
      <c r="AI23" s="133"/>
      <c r="AJ23" s="149"/>
      <c r="AK23" s="150"/>
      <c r="AL23" s="132"/>
      <c r="AM23" s="134"/>
      <c r="AN23" s="134"/>
      <c r="AO23" s="135"/>
      <c r="AP23" s="107"/>
      <c r="AQ23" s="108"/>
      <c r="AR23" s="109"/>
      <c r="AS23" s="107"/>
      <c r="AT23" s="108"/>
      <c r="AU23" s="109"/>
      <c r="AV23" s="7"/>
      <c r="AW23" s="7"/>
      <c r="AX23" s="7"/>
      <c r="AY23" s="7"/>
      <c r="AZ23" s="324"/>
      <c r="BA23" s="109"/>
      <c r="BB23" s="7"/>
      <c r="BC23" s="324"/>
      <c r="BD23" s="328"/>
    </row>
    <row r="24" spans="1:56" s="5" customFormat="1" ht="11.25" customHeight="1">
      <c r="A24" s="156">
        <f>WEEKDAY(A25)</f>
        <v>6</v>
      </c>
      <c r="B24" s="157"/>
      <c r="C24" s="158"/>
      <c r="D24" s="198" t="s">
        <v>21</v>
      </c>
      <c r="E24" s="199"/>
      <c r="F24" s="200"/>
      <c r="G24" s="177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9"/>
      <c r="T24" s="19" t="s">
        <v>42</v>
      </c>
      <c r="U24" s="11"/>
      <c r="V24" s="136"/>
      <c r="W24" s="137"/>
      <c r="X24" s="136"/>
      <c r="Y24" s="137"/>
      <c r="Z24" s="136" t="s">
        <v>42</v>
      </c>
      <c r="AA24" s="137"/>
      <c r="AB24" s="136" t="s">
        <v>42</v>
      </c>
      <c r="AC24" s="153"/>
      <c r="AD24" s="154"/>
      <c r="AE24" s="145"/>
      <c r="AF24" s="143"/>
      <c r="AG24" s="143"/>
      <c r="AH24" s="143"/>
      <c r="AI24" s="139"/>
      <c r="AJ24" s="151" t="s">
        <v>42</v>
      </c>
      <c r="AK24" s="152"/>
      <c r="AL24" s="136"/>
      <c r="AM24" s="153"/>
      <c r="AN24" s="153"/>
      <c r="AO24" s="154"/>
      <c r="AP24" s="101"/>
      <c r="AQ24" s="102"/>
      <c r="AR24" s="103"/>
      <c r="AS24" s="101"/>
      <c r="AT24" s="102"/>
      <c r="AU24" s="103"/>
      <c r="AV24" s="8"/>
      <c r="AW24" s="8"/>
      <c r="AX24" s="8"/>
      <c r="AY24" s="8"/>
      <c r="AZ24" s="325"/>
      <c r="BA24" s="103"/>
      <c r="BB24" s="8"/>
      <c r="BC24" s="325"/>
      <c r="BD24" s="326"/>
    </row>
    <row r="25" spans="1:56" s="5" customFormat="1" ht="11.25" customHeight="1">
      <c r="A25" s="201">
        <f>A21+1</f>
        <v>40585</v>
      </c>
      <c r="B25" s="202"/>
      <c r="C25" s="203"/>
      <c r="D25" s="207">
        <v>0.2916666666666667</v>
      </c>
      <c r="E25" s="208"/>
      <c r="F25" s="209"/>
      <c r="G25" s="216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8"/>
      <c r="T25" s="49">
        <f>Z25</f>
        <v>7</v>
      </c>
      <c r="U25" s="48"/>
      <c r="V25" s="138"/>
      <c r="W25" s="139"/>
      <c r="X25" s="195">
        <f>IF(U25="","",IF(U25&lt;=33,33,U25))</f>
      </c>
      <c r="Y25" s="219"/>
      <c r="Z25" s="220">
        <v>7</v>
      </c>
      <c r="AA25" s="221"/>
      <c r="AB25" s="195">
        <f>IF(Z25&gt;7,Z25-7,)</f>
        <v>0</v>
      </c>
      <c r="AC25" s="196"/>
      <c r="AD25" s="197"/>
      <c r="AE25" s="145"/>
      <c r="AF25" s="143"/>
      <c r="AG25" s="143"/>
      <c r="AH25" s="143"/>
      <c r="AI25" s="139"/>
      <c r="AJ25" s="146"/>
      <c r="AK25" s="147"/>
      <c r="AL25" s="138"/>
      <c r="AM25" s="143"/>
      <c r="AN25" s="143"/>
      <c r="AO25" s="144"/>
      <c r="AP25" s="104"/>
      <c r="AQ25" s="105"/>
      <c r="AR25" s="106"/>
      <c r="AS25" s="104"/>
      <c r="AT25" s="105"/>
      <c r="AU25" s="106"/>
      <c r="AV25" s="6"/>
      <c r="AW25" s="6"/>
      <c r="AX25" s="6"/>
      <c r="AY25" s="6"/>
      <c r="AZ25" s="323"/>
      <c r="BA25" s="106"/>
      <c r="BB25" s="6"/>
      <c r="BC25" s="323"/>
      <c r="BD25" s="327"/>
    </row>
    <row r="26" spans="1:56" s="5" customFormat="1" ht="11.25" customHeight="1">
      <c r="A26" s="201"/>
      <c r="B26" s="202"/>
      <c r="C26" s="203"/>
      <c r="D26" s="213" t="s">
        <v>22</v>
      </c>
      <c r="E26" s="214"/>
      <c r="F26" s="215"/>
      <c r="G26" s="192" t="s">
        <v>42</v>
      </c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4"/>
      <c r="T26" s="22"/>
      <c r="U26" s="14"/>
      <c r="V26" s="138"/>
      <c r="W26" s="139"/>
      <c r="X26" s="138"/>
      <c r="Y26" s="139"/>
      <c r="Z26" s="138"/>
      <c r="AA26" s="139"/>
      <c r="AB26" s="138"/>
      <c r="AC26" s="143"/>
      <c r="AD26" s="144"/>
      <c r="AE26" s="145" t="s">
        <v>42</v>
      </c>
      <c r="AF26" s="143"/>
      <c r="AG26" s="143"/>
      <c r="AH26" s="143"/>
      <c r="AI26" s="139"/>
      <c r="AJ26" s="146" t="s">
        <v>42</v>
      </c>
      <c r="AK26" s="147"/>
      <c r="AL26" s="138"/>
      <c r="AM26" s="143"/>
      <c r="AN26" s="143"/>
      <c r="AO26" s="144"/>
      <c r="AP26" s="104"/>
      <c r="AQ26" s="105"/>
      <c r="AR26" s="106"/>
      <c r="AS26" s="104"/>
      <c r="AT26" s="105"/>
      <c r="AU26" s="106"/>
      <c r="AV26" s="6"/>
      <c r="AW26" s="6"/>
      <c r="AX26" s="6"/>
      <c r="AY26" s="6"/>
      <c r="AZ26" s="323"/>
      <c r="BA26" s="106"/>
      <c r="BB26" s="6"/>
      <c r="BC26" s="323"/>
      <c r="BD26" s="327"/>
    </row>
    <row r="27" spans="1:56" s="5" customFormat="1" ht="11.25" customHeight="1" thickBot="1">
      <c r="A27" s="204"/>
      <c r="B27" s="205"/>
      <c r="C27" s="206"/>
      <c r="D27" s="210">
        <v>0.625</v>
      </c>
      <c r="E27" s="211"/>
      <c r="F27" s="212"/>
      <c r="G27" s="192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4"/>
      <c r="T27" s="9"/>
      <c r="U27" s="17"/>
      <c r="V27" s="132"/>
      <c r="W27" s="133"/>
      <c r="X27" s="132"/>
      <c r="Y27" s="133"/>
      <c r="Z27" s="132"/>
      <c r="AA27" s="133"/>
      <c r="AB27" s="132"/>
      <c r="AC27" s="134"/>
      <c r="AD27" s="135"/>
      <c r="AE27" s="148"/>
      <c r="AF27" s="134"/>
      <c r="AG27" s="134"/>
      <c r="AH27" s="134"/>
      <c r="AI27" s="133"/>
      <c r="AJ27" s="149"/>
      <c r="AK27" s="150"/>
      <c r="AL27" s="132"/>
      <c r="AM27" s="134"/>
      <c r="AN27" s="134"/>
      <c r="AO27" s="135"/>
      <c r="AP27" s="107"/>
      <c r="AQ27" s="108"/>
      <c r="AR27" s="109"/>
      <c r="AS27" s="107"/>
      <c r="AT27" s="108"/>
      <c r="AU27" s="109"/>
      <c r="AV27" s="7"/>
      <c r="AW27" s="7"/>
      <c r="AX27" s="7"/>
      <c r="AY27" s="7"/>
      <c r="AZ27" s="324"/>
      <c r="BA27" s="109"/>
      <c r="BB27" s="7"/>
      <c r="BC27" s="324"/>
      <c r="BD27" s="328"/>
    </row>
    <row r="28" spans="1:56" s="5" customFormat="1" ht="11.25" customHeight="1">
      <c r="A28" s="156">
        <f>WEEKDAY(A29)</f>
        <v>7</v>
      </c>
      <c r="B28" s="157"/>
      <c r="C28" s="158"/>
      <c r="D28" s="159" t="s">
        <v>21</v>
      </c>
      <c r="E28" s="160"/>
      <c r="F28" s="161"/>
      <c r="G28" s="177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9"/>
      <c r="T28" s="19"/>
      <c r="U28" s="11"/>
      <c r="V28" s="136"/>
      <c r="W28" s="137"/>
      <c r="X28" s="136"/>
      <c r="Y28" s="137"/>
      <c r="Z28" s="136"/>
      <c r="AA28" s="137"/>
      <c r="AB28" s="136"/>
      <c r="AC28" s="153"/>
      <c r="AD28" s="154"/>
      <c r="AE28" s="145"/>
      <c r="AF28" s="143"/>
      <c r="AG28" s="143"/>
      <c r="AH28" s="143"/>
      <c r="AI28" s="139"/>
      <c r="AJ28" s="151"/>
      <c r="AK28" s="152"/>
      <c r="AL28" s="136"/>
      <c r="AM28" s="153"/>
      <c r="AN28" s="153"/>
      <c r="AO28" s="154"/>
      <c r="AP28" s="101"/>
      <c r="AQ28" s="102"/>
      <c r="AR28" s="103"/>
      <c r="AS28" s="101"/>
      <c r="AT28" s="102"/>
      <c r="AU28" s="103"/>
      <c r="AV28" s="8"/>
      <c r="AW28" s="8"/>
      <c r="AX28" s="8"/>
      <c r="AY28" s="8"/>
      <c r="AZ28" s="325"/>
      <c r="BA28" s="103"/>
      <c r="BB28" s="8"/>
      <c r="BC28" s="325"/>
      <c r="BD28" s="326"/>
    </row>
    <row r="29" spans="1:56" s="5" customFormat="1" ht="11.25" customHeight="1">
      <c r="A29" s="162">
        <f>A25+1</f>
        <v>40586</v>
      </c>
      <c r="B29" s="186"/>
      <c r="C29" s="187"/>
      <c r="D29" s="183"/>
      <c r="E29" s="184"/>
      <c r="F29" s="185"/>
      <c r="G29" s="180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2"/>
      <c r="T29" s="22"/>
      <c r="U29" s="14"/>
      <c r="V29" s="138"/>
      <c r="W29" s="139"/>
      <c r="X29" s="138"/>
      <c r="Y29" s="139"/>
      <c r="Z29" s="138"/>
      <c r="AA29" s="139"/>
      <c r="AB29" s="138"/>
      <c r="AC29" s="143"/>
      <c r="AD29" s="144"/>
      <c r="AE29" s="145"/>
      <c r="AF29" s="143"/>
      <c r="AG29" s="143"/>
      <c r="AH29" s="143"/>
      <c r="AI29" s="139"/>
      <c r="AJ29" s="146"/>
      <c r="AK29" s="147"/>
      <c r="AL29" s="138"/>
      <c r="AM29" s="143"/>
      <c r="AN29" s="143"/>
      <c r="AO29" s="144"/>
      <c r="AP29" s="104"/>
      <c r="AQ29" s="105"/>
      <c r="AR29" s="106"/>
      <c r="AS29" s="104"/>
      <c r="AT29" s="105"/>
      <c r="AU29" s="106"/>
      <c r="AV29" s="6"/>
      <c r="AW29" s="6"/>
      <c r="AX29" s="6"/>
      <c r="AY29" s="6"/>
      <c r="AZ29" s="323"/>
      <c r="BA29" s="106"/>
      <c r="BB29" s="6"/>
      <c r="BC29" s="323"/>
      <c r="BD29" s="327"/>
    </row>
    <row r="30" spans="1:56" s="5" customFormat="1" ht="11.25" customHeight="1">
      <c r="A30" s="188"/>
      <c r="B30" s="186"/>
      <c r="C30" s="187"/>
      <c r="D30" s="171" t="s">
        <v>22</v>
      </c>
      <c r="E30" s="172"/>
      <c r="F30" s="173"/>
      <c r="G30" s="180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2"/>
      <c r="T30" s="22"/>
      <c r="U30" s="14"/>
      <c r="V30" s="138"/>
      <c r="W30" s="139"/>
      <c r="X30" s="138"/>
      <c r="Y30" s="139"/>
      <c r="Z30" s="138"/>
      <c r="AA30" s="139"/>
      <c r="AB30" s="138"/>
      <c r="AC30" s="143"/>
      <c r="AD30" s="144"/>
      <c r="AE30" s="145"/>
      <c r="AF30" s="143"/>
      <c r="AG30" s="143"/>
      <c r="AH30" s="143"/>
      <c r="AI30" s="139"/>
      <c r="AJ30" s="146"/>
      <c r="AK30" s="147"/>
      <c r="AL30" s="138"/>
      <c r="AM30" s="143"/>
      <c r="AN30" s="143"/>
      <c r="AO30" s="144"/>
      <c r="AP30" s="104"/>
      <c r="AQ30" s="105"/>
      <c r="AR30" s="106"/>
      <c r="AS30" s="104"/>
      <c r="AT30" s="105"/>
      <c r="AU30" s="106"/>
      <c r="AV30" s="6"/>
      <c r="AW30" s="6"/>
      <c r="AX30" s="6"/>
      <c r="AY30" s="6"/>
      <c r="AZ30" s="323"/>
      <c r="BA30" s="106"/>
      <c r="BB30" s="6"/>
      <c r="BC30" s="323"/>
      <c r="BD30" s="327"/>
    </row>
    <row r="31" spans="1:56" s="5" customFormat="1" ht="11.25" customHeight="1" thickBot="1">
      <c r="A31" s="189"/>
      <c r="B31" s="190"/>
      <c r="C31" s="191"/>
      <c r="D31" s="168"/>
      <c r="E31" s="169"/>
      <c r="F31" s="170"/>
      <c r="G31" s="174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6"/>
      <c r="T31" s="21"/>
      <c r="U31" s="15"/>
      <c r="V31" s="132"/>
      <c r="W31" s="133"/>
      <c r="X31" s="132"/>
      <c r="Y31" s="133"/>
      <c r="Z31" s="132"/>
      <c r="AA31" s="133"/>
      <c r="AB31" s="132"/>
      <c r="AC31" s="134"/>
      <c r="AD31" s="135"/>
      <c r="AE31" s="148"/>
      <c r="AF31" s="134"/>
      <c r="AG31" s="134"/>
      <c r="AH31" s="134"/>
      <c r="AI31" s="133"/>
      <c r="AJ31" s="149"/>
      <c r="AK31" s="150"/>
      <c r="AL31" s="132"/>
      <c r="AM31" s="134"/>
      <c r="AN31" s="134"/>
      <c r="AO31" s="135"/>
      <c r="AP31" s="107"/>
      <c r="AQ31" s="108"/>
      <c r="AR31" s="109"/>
      <c r="AS31" s="107"/>
      <c r="AT31" s="108"/>
      <c r="AU31" s="109"/>
      <c r="AV31" s="7"/>
      <c r="AW31" s="7"/>
      <c r="AX31" s="7"/>
      <c r="AY31" s="7"/>
      <c r="AZ31" s="324"/>
      <c r="BA31" s="109"/>
      <c r="BB31" s="7"/>
      <c r="BC31" s="324"/>
      <c r="BD31" s="328"/>
    </row>
    <row r="32" spans="1:56" s="5" customFormat="1" ht="11.25" customHeight="1">
      <c r="A32" s="156">
        <f>WEEKDAY(A33)</f>
        <v>1</v>
      </c>
      <c r="B32" s="157"/>
      <c r="C32" s="158"/>
      <c r="D32" s="159" t="s">
        <v>21</v>
      </c>
      <c r="E32" s="160"/>
      <c r="F32" s="161"/>
      <c r="G32" s="177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9"/>
      <c r="T32" s="19"/>
      <c r="U32" s="11"/>
      <c r="V32" s="136"/>
      <c r="W32" s="137"/>
      <c r="X32" s="136"/>
      <c r="Y32" s="137"/>
      <c r="Z32" s="136"/>
      <c r="AA32" s="137"/>
      <c r="AB32" s="136"/>
      <c r="AC32" s="153"/>
      <c r="AD32" s="154"/>
      <c r="AE32" s="155"/>
      <c r="AF32" s="153"/>
      <c r="AG32" s="153"/>
      <c r="AH32" s="153"/>
      <c r="AI32" s="137"/>
      <c r="AJ32" s="151"/>
      <c r="AK32" s="152"/>
      <c r="AL32" s="136"/>
      <c r="AM32" s="153"/>
      <c r="AN32" s="153"/>
      <c r="AO32" s="154"/>
      <c r="AP32" s="101"/>
      <c r="AQ32" s="102"/>
      <c r="AR32" s="103"/>
      <c r="AS32" s="101"/>
      <c r="AT32" s="102"/>
      <c r="AU32" s="103"/>
      <c r="AV32" s="8"/>
      <c r="AW32" s="8"/>
      <c r="AX32" s="8"/>
      <c r="AY32" s="8"/>
      <c r="AZ32" s="325"/>
      <c r="BA32" s="103"/>
      <c r="BB32" s="8"/>
      <c r="BC32" s="325"/>
      <c r="BD32" s="326"/>
    </row>
    <row r="33" spans="1:56" s="5" customFormat="1" ht="11.25" customHeight="1">
      <c r="A33" s="162">
        <f>A29+1</f>
        <v>40587</v>
      </c>
      <c r="B33" s="163"/>
      <c r="C33" s="164"/>
      <c r="D33" s="183"/>
      <c r="E33" s="184"/>
      <c r="F33" s="185"/>
      <c r="G33" s="180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2"/>
      <c r="T33" s="22"/>
      <c r="U33" s="14"/>
      <c r="V33" s="138"/>
      <c r="W33" s="139"/>
      <c r="X33" s="138"/>
      <c r="Y33" s="139"/>
      <c r="Z33" s="138"/>
      <c r="AA33" s="139"/>
      <c r="AB33" s="138"/>
      <c r="AC33" s="143"/>
      <c r="AD33" s="144"/>
      <c r="AE33" s="145"/>
      <c r="AF33" s="143"/>
      <c r="AG33" s="143"/>
      <c r="AH33" s="143"/>
      <c r="AI33" s="139"/>
      <c r="AJ33" s="146"/>
      <c r="AK33" s="147"/>
      <c r="AL33" s="138"/>
      <c r="AM33" s="143"/>
      <c r="AN33" s="143"/>
      <c r="AO33" s="144"/>
      <c r="AP33" s="104"/>
      <c r="AQ33" s="105"/>
      <c r="AR33" s="106"/>
      <c r="AS33" s="104"/>
      <c r="AT33" s="105"/>
      <c r="AU33" s="106"/>
      <c r="AV33" s="6"/>
      <c r="AW33" s="6"/>
      <c r="AX33" s="6"/>
      <c r="AY33" s="6"/>
      <c r="AZ33" s="323"/>
      <c r="BA33" s="106"/>
      <c r="BB33" s="6"/>
      <c r="BC33" s="323"/>
      <c r="BD33" s="327"/>
    </row>
    <row r="34" spans="1:56" s="5" customFormat="1" ht="11.25" customHeight="1">
      <c r="A34" s="162"/>
      <c r="B34" s="163"/>
      <c r="C34" s="164"/>
      <c r="D34" s="171" t="s">
        <v>22</v>
      </c>
      <c r="E34" s="172"/>
      <c r="F34" s="173"/>
      <c r="G34" s="180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2"/>
      <c r="T34" s="22"/>
      <c r="U34" s="14"/>
      <c r="V34" s="138"/>
      <c r="W34" s="139"/>
      <c r="X34" s="138"/>
      <c r="Y34" s="139"/>
      <c r="Z34" s="138"/>
      <c r="AA34" s="139"/>
      <c r="AB34" s="138"/>
      <c r="AC34" s="143"/>
      <c r="AD34" s="144"/>
      <c r="AE34" s="145"/>
      <c r="AF34" s="143"/>
      <c r="AG34" s="143"/>
      <c r="AH34" s="143"/>
      <c r="AI34" s="139"/>
      <c r="AJ34" s="146"/>
      <c r="AK34" s="147"/>
      <c r="AL34" s="138"/>
      <c r="AM34" s="143"/>
      <c r="AN34" s="143"/>
      <c r="AO34" s="144"/>
      <c r="AP34" s="104"/>
      <c r="AQ34" s="105"/>
      <c r="AR34" s="106"/>
      <c r="AS34" s="104"/>
      <c r="AT34" s="105"/>
      <c r="AU34" s="106"/>
      <c r="AV34" s="6"/>
      <c r="AW34" s="6"/>
      <c r="AX34" s="6"/>
      <c r="AY34" s="6"/>
      <c r="AZ34" s="323"/>
      <c r="BA34" s="106"/>
      <c r="BB34" s="6"/>
      <c r="BC34" s="323"/>
      <c r="BD34" s="327"/>
    </row>
    <row r="35" spans="1:56" s="5" customFormat="1" ht="11.25" customHeight="1" thickBot="1">
      <c r="A35" s="165"/>
      <c r="B35" s="166"/>
      <c r="C35" s="167"/>
      <c r="D35" s="168"/>
      <c r="E35" s="169"/>
      <c r="F35" s="170"/>
      <c r="G35" s="174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6"/>
      <c r="T35" s="21"/>
      <c r="U35" s="15"/>
      <c r="V35" s="132"/>
      <c r="W35" s="133"/>
      <c r="X35" s="132"/>
      <c r="Y35" s="133"/>
      <c r="Z35" s="132"/>
      <c r="AA35" s="133"/>
      <c r="AB35" s="132"/>
      <c r="AC35" s="134"/>
      <c r="AD35" s="135"/>
      <c r="AE35" s="148"/>
      <c r="AF35" s="134"/>
      <c r="AG35" s="134"/>
      <c r="AH35" s="134"/>
      <c r="AI35" s="133"/>
      <c r="AJ35" s="149"/>
      <c r="AK35" s="150"/>
      <c r="AL35" s="132"/>
      <c r="AM35" s="134"/>
      <c r="AN35" s="134"/>
      <c r="AO35" s="135"/>
      <c r="AP35" s="107"/>
      <c r="AQ35" s="108"/>
      <c r="AR35" s="109"/>
      <c r="AS35" s="107"/>
      <c r="AT35" s="108"/>
      <c r="AU35" s="109"/>
      <c r="AV35" s="7"/>
      <c r="AW35" s="7"/>
      <c r="AX35" s="7"/>
      <c r="AY35" s="7"/>
      <c r="AZ35" s="324"/>
      <c r="BA35" s="109"/>
      <c r="BB35" s="7"/>
      <c r="BC35" s="324"/>
      <c r="BD35" s="328"/>
    </row>
    <row r="36" spans="1:56" s="5" customFormat="1" ht="11.25" customHeight="1" thickBot="1">
      <c r="A36" s="120"/>
      <c r="B36" s="121"/>
      <c r="C36" s="122"/>
      <c r="D36" s="125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 t="s">
        <v>50</v>
      </c>
      <c r="P36" s="126"/>
      <c r="Q36" s="126"/>
      <c r="R36" s="126"/>
      <c r="S36" s="127"/>
      <c r="T36" s="55">
        <f>SUM(T8:T35)</f>
        <v>37</v>
      </c>
      <c r="U36" s="55">
        <f>SUM(U8:U35)</f>
        <v>0</v>
      </c>
      <c r="V36" s="131">
        <f>SUM(V8:W35)</f>
        <v>0</v>
      </c>
      <c r="W36" s="131"/>
      <c r="X36" s="131">
        <f>SUM(X8:Y35)</f>
        <v>0</v>
      </c>
      <c r="Y36" s="131"/>
      <c r="Z36" s="131">
        <f>SUM(Z8:AA35)</f>
        <v>37</v>
      </c>
      <c r="AA36" s="131"/>
      <c r="AB36" s="131">
        <f>SUM(AB8:AD35)</f>
        <v>0</v>
      </c>
      <c r="AC36" s="131"/>
      <c r="AD36" s="131"/>
      <c r="AE36" s="140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2"/>
    </row>
    <row r="37" spans="1:56" ht="6.75" customHeight="1" thickBot="1">
      <c r="A37" s="279"/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280"/>
      <c r="BD37" s="333"/>
    </row>
    <row r="38" spans="1:56" ht="12.75">
      <c r="A38" s="305"/>
      <c r="B38" s="129"/>
      <c r="C38" s="129"/>
      <c r="D38" s="118" t="s">
        <v>23</v>
      </c>
      <c r="E38" s="118"/>
      <c r="F38" s="118"/>
      <c r="G38" s="118"/>
      <c r="H38" s="123"/>
      <c r="I38" s="123"/>
      <c r="J38" s="123"/>
      <c r="K38" s="123"/>
      <c r="L38" s="56"/>
      <c r="M38" s="118" t="s">
        <v>24</v>
      </c>
      <c r="N38" s="118"/>
      <c r="O38" s="118"/>
      <c r="P38" s="118"/>
      <c r="Q38" s="118"/>
      <c r="R38" s="118"/>
      <c r="S38" s="275">
        <f>U36</f>
        <v>0</v>
      </c>
      <c r="T38" s="275"/>
      <c r="U38" s="275"/>
      <c r="V38" s="54"/>
      <c r="W38" s="118" t="s">
        <v>25</v>
      </c>
      <c r="X38" s="118"/>
      <c r="Y38" s="118"/>
      <c r="Z38" s="118"/>
      <c r="AA38" s="118"/>
      <c r="AB38" s="275">
        <f>V36</f>
        <v>0</v>
      </c>
      <c r="AC38" s="275"/>
      <c r="AD38" s="275"/>
      <c r="AE38" s="275"/>
      <c r="AF38" s="114"/>
      <c r="AG38" s="114"/>
      <c r="AH38" s="114"/>
      <c r="AI38" s="114"/>
      <c r="AJ38" s="129" t="s">
        <v>28</v>
      </c>
      <c r="AK38" s="129"/>
      <c r="AL38" s="130"/>
      <c r="AM38" s="130"/>
      <c r="AN38" s="130"/>
      <c r="AO38" s="130"/>
      <c r="AP38" s="130"/>
      <c r="AQ38" s="130"/>
      <c r="AR38" s="130"/>
      <c r="AS38" s="118"/>
      <c r="AT38" s="118"/>
      <c r="AU38" s="118"/>
      <c r="AV38" s="118"/>
      <c r="AW38" s="114" t="s">
        <v>26</v>
      </c>
      <c r="AX38" s="114"/>
      <c r="AY38" s="114"/>
      <c r="AZ38" s="110"/>
      <c r="BA38" s="110"/>
      <c r="BB38" s="110"/>
      <c r="BC38" s="110"/>
      <c r="BD38" s="111"/>
    </row>
    <row r="39" spans="1:56" ht="13.5" thickBot="1">
      <c r="A39" s="306"/>
      <c r="B39" s="115"/>
      <c r="C39" s="115"/>
      <c r="D39" s="128" t="s">
        <v>27</v>
      </c>
      <c r="E39" s="128"/>
      <c r="F39" s="128"/>
      <c r="G39" s="128"/>
      <c r="H39" s="124"/>
      <c r="I39" s="124"/>
      <c r="J39" s="124"/>
      <c r="K39" s="124"/>
      <c r="L39" s="57"/>
      <c r="M39" s="119" t="s">
        <v>54</v>
      </c>
      <c r="N39" s="119"/>
      <c r="O39" s="119"/>
      <c r="P39" s="119"/>
      <c r="Q39" s="119"/>
      <c r="R39" s="119"/>
      <c r="S39" s="274">
        <f>X36</f>
        <v>0</v>
      </c>
      <c r="T39" s="274"/>
      <c r="U39" s="274"/>
      <c r="V39" s="43"/>
      <c r="W39" s="119" t="s">
        <v>43</v>
      </c>
      <c r="X39" s="119"/>
      <c r="Y39" s="119"/>
      <c r="Z39" s="119"/>
      <c r="AA39" s="119"/>
      <c r="AB39" s="276">
        <f>T36</f>
        <v>37</v>
      </c>
      <c r="AC39" s="276"/>
      <c r="AD39" s="276"/>
      <c r="AE39" s="276"/>
      <c r="AF39" s="112"/>
      <c r="AG39" s="112"/>
      <c r="AH39" s="112"/>
      <c r="AI39" s="112"/>
      <c r="AJ39" s="115"/>
      <c r="AK39" s="115"/>
      <c r="AL39" s="115"/>
      <c r="AM39" s="115"/>
      <c r="AN39" s="115"/>
      <c r="AO39" s="115"/>
      <c r="AP39" s="115"/>
      <c r="AQ39" s="115"/>
      <c r="AR39" s="115"/>
      <c r="AS39" s="119"/>
      <c r="AT39" s="119"/>
      <c r="AU39" s="119"/>
      <c r="AV39" s="119"/>
      <c r="AW39" s="115" t="s">
        <v>42</v>
      </c>
      <c r="AX39" s="115"/>
      <c r="AY39" s="115"/>
      <c r="AZ39" s="112"/>
      <c r="BA39" s="112"/>
      <c r="BB39" s="112"/>
      <c r="BC39" s="112"/>
      <c r="BD39" s="113"/>
    </row>
    <row r="40" spans="1:56" ht="20.25" customHeight="1">
      <c r="A40" s="91" t="s">
        <v>29</v>
      </c>
      <c r="B40" s="92"/>
      <c r="C40" s="93"/>
      <c r="D40" s="97" t="s">
        <v>30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7" t="s">
        <v>31</v>
      </c>
      <c r="AA40" s="92"/>
      <c r="AB40" s="92"/>
      <c r="AC40" s="92"/>
      <c r="AD40" s="92"/>
      <c r="AE40" s="116" t="s">
        <v>55</v>
      </c>
      <c r="AF40" s="117"/>
      <c r="AG40" s="117"/>
      <c r="AH40" s="117"/>
      <c r="AI40" s="117"/>
      <c r="AJ40" s="59" t="s">
        <v>56</v>
      </c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99" t="s">
        <v>57</v>
      </c>
      <c r="AW40" s="100"/>
      <c r="AX40" s="310"/>
      <c r="AY40" s="310"/>
      <c r="AZ40" s="310"/>
      <c r="BA40" s="46"/>
      <c r="BB40" s="46"/>
      <c r="BC40" s="46"/>
      <c r="BD40" s="58"/>
    </row>
    <row r="41" spans="1:56" ht="9.75" customHeight="1">
      <c r="A41" s="69">
        <f>A9</f>
        <v>40581</v>
      </c>
      <c r="B41" s="70"/>
      <c r="C41" s="71"/>
      <c r="D41" s="63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5"/>
      <c r="Z41" s="66">
        <f>SUM(U8:U11)</f>
        <v>0</v>
      </c>
      <c r="AA41" s="67"/>
      <c r="AB41" s="67"/>
      <c r="AC41" s="67"/>
      <c r="AD41" s="68"/>
      <c r="AE41" s="81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3"/>
      <c r="AS41" s="31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37"/>
    </row>
    <row r="42" spans="1:56" ht="10.5" customHeight="1">
      <c r="A42" s="69">
        <f>A13</f>
        <v>40582</v>
      </c>
      <c r="B42" s="70"/>
      <c r="C42" s="71"/>
      <c r="D42" s="63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5"/>
      <c r="Z42" s="66">
        <f>SUM(U12:U15)</f>
        <v>0</v>
      </c>
      <c r="AA42" s="67"/>
      <c r="AB42" s="67"/>
      <c r="AC42" s="67"/>
      <c r="AD42" s="68"/>
      <c r="AE42" s="63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5"/>
      <c r="AS42" s="31"/>
      <c r="AT42" s="38" t="s">
        <v>32</v>
      </c>
      <c r="AU42" s="25"/>
      <c r="AV42" s="25"/>
      <c r="AW42" s="25"/>
      <c r="AX42" s="25"/>
      <c r="AY42" s="25"/>
      <c r="AZ42" s="25"/>
      <c r="BA42" s="25"/>
      <c r="BB42" s="25"/>
      <c r="BC42" s="25"/>
      <c r="BD42" s="37"/>
    </row>
    <row r="43" spans="1:56" ht="9.75" customHeight="1">
      <c r="A43" s="69">
        <f>A17</f>
        <v>40583</v>
      </c>
      <c r="B43" s="70"/>
      <c r="C43" s="71"/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5"/>
      <c r="Z43" s="66">
        <f>SUM(U16:U19)</f>
        <v>0</v>
      </c>
      <c r="AA43" s="67"/>
      <c r="AB43" s="67"/>
      <c r="AC43" s="67"/>
      <c r="AD43" s="68"/>
      <c r="AE43" s="63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5"/>
      <c r="AS43" s="31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37"/>
    </row>
    <row r="44" spans="1:56" ht="9.75" customHeight="1">
      <c r="A44" s="69">
        <f>A21</f>
        <v>40584</v>
      </c>
      <c r="B44" s="70"/>
      <c r="C44" s="71"/>
      <c r="D44" s="6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5"/>
      <c r="Z44" s="66">
        <f>SUM(U20:U23)</f>
        <v>0</v>
      </c>
      <c r="AA44" s="67"/>
      <c r="AB44" s="67"/>
      <c r="AC44" s="67"/>
      <c r="AD44" s="68"/>
      <c r="AE44" s="63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AS44" s="31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37"/>
    </row>
    <row r="45" spans="1:56" ht="9.75" customHeight="1">
      <c r="A45" s="69">
        <f>A25</f>
        <v>40585</v>
      </c>
      <c r="B45" s="70"/>
      <c r="C45" s="71"/>
      <c r="D45" s="63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5"/>
      <c r="Z45" s="66">
        <f>SUM(U24:U27)</f>
        <v>0</v>
      </c>
      <c r="AA45" s="70"/>
      <c r="AB45" s="70"/>
      <c r="AC45" s="70"/>
      <c r="AD45" s="71"/>
      <c r="AE45" s="63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5"/>
      <c r="AS45" s="31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37"/>
    </row>
    <row r="46" spans="1:56" ht="9.75" customHeight="1">
      <c r="A46" s="69">
        <f>A29</f>
        <v>40586</v>
      </c>
      <c r="B46" s="70"/>
      <c r="C46" s="71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5"/>
      <c r="Z46" s="84"/>
      <c r="AA46" s="85"/>
      <c r="AB46" s="85"/>
      <c r="AC46" s="85"/>
      <c r="AD46" s="86"/>
      <c r="AE46" s="63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5"/>
      <c r="AS46" s="31"/>
      <c r="AT46" s="27"/>
      <c r="AU46" s="27"/>
      <c r="AV46" s="27"/>
      <c r="AW46" s="27"/>
      <c r="AX46" s="27"/>
      <c r="AY46" s="25"/>
      <c r="AZ46" s="27"/>
      <c r="BA46" s="27"/>
      <c r="BB46" s="27"/>
      <c r="BC46" s="27"/>
      <c r="BD46" s="36"/>
    </row>
    <row r="47" spans="1:56" ht="9.75" customHeight="1">
      <c r="A47" s="88">
        <f>A33</f>
        <v>40587</v>
      </c>
      <c r="B47" s="70"/>
      <c r="C47" s="71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89"/>
      <c r="T47" s="64"/>
      <c r="U47" s="64"/>
      <c r="V47" s="64"/>
      <c r="W47" s="64"/>
      <c r="X47" s="64"/>
      <c r="Y47" s="65"/>
      <c r="Z47" s="84"/>
      <c r="AA47" s="85"/>
      <c r="AB47" s="85"/>
      <c r="AC47" s="85"/>
      <c r="AD47" s="86"/>
      <c r="AE47" s="63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5"/>
      <c r="AS47" s="26"/>
      <c r="AT47" s="94" t="s">
        <v>33</v>
      </c>
      <c r="AU47" s="98"/>
      <c r="AV47" s="98"/>
      <c r="AW47" s="98"/>
      <c r="AX47" s="98"/>
      <c r="AY47" s="27"/>
      <c r="AZ47" s="94" t="s">
        <v>34</v>
      </c>
      <c r="BA47" s="94"/>
      <c r="BB47" s="94"/>
      <c r="BC47" s="94"/>
      <c r="BD47" s="95"/>
    </row>
    <row r="48" spans="1:56" ht="9.75" customHeight="1">
      <c r="A48" s="3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9"/>
      <c r="Q48" s="25"/>
      <c r="R48" s="25"/>
      <c r="S48" s="30"/>
      <c r="T48" s="25"/>
      <c r="U48" s="25"/>
      <c r="V48" s="25"/>
      <c r="W48" s="25"/>
      <c r="X48" s="25"/>
      <c r="Y48" s="25"/>
      <c r="Z48" s="25"/>
      <c r="AA48" s="87" t="s">
        <v>2</v>
      </c>
      <c r="AB48" s="87"/>
      <c r="AC48" s="25"/>
      <c r="AD48" s="87" t="s">
        <v>35</v>
      </c>
      <c r="AE48" s="87"/>
      <c r="AF48" s="87"/>
      <c r="AG48" s="25"/>
      <c r="AH48" s="87" t="s">
        <v>12</v>
      </c>
      <c r="AI48" s="87"/>
      <c r="AJ48" s="25"/>
      <c r="AK48" s="90" t="s">
        <v>36</v>
      </c>
      <c r="AL48" s="90"/>
      <c r="AM48" s="25"/>
      <c r="AN48" s="25"/>
      <c r="AO48" s="25"/>
      <c r="AP48" s="32" t="s">
        <v>37</v>
      </c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25"/>
      <c r="BD48" s="39"/>
    </row>
    <row r="49" spans="1:56" ht="12.75">
      <c r="A49" s="40" t="s">
        <v>24</v>
      </c>
      <c r="B49" s="33"/>
      <c r="C49" s="33"/>
      <c r="D49" s="33"/>
      <c r="E49" s="96">
        <f>SUM(Z41:AD47)</f>
        <v>0</v>
      </c>
      <c r="F49" s="96"/>
      <c r="G49" s="96"/>
      <c r="H49" s="96"/>
      <c r="I49" s="96"/>
      <c r="J49" s="33" t="s">
        <v>38</v>
      </c>
      <c r="K49" s="33"/>
      <c r="L49" s="25"/>
      <c r="M49" s="33"/>
      <c r="N49" s="25"/>
      <c r="O49" s="25"/>
      <c r="P49" s="31"/>
      <c r="Q49" s="25"/>
      <c r="R49" s="33" t="s">
        <v>39</v>
      </c>
      <c r="S49" s="24"/>
      <c r="T49" s="25"/>
      <c r="U49" s="25"/>
      <c r="V49" s="25"/>
      <c r="W49" s="25"/>
      <c r="X49" s="25"/>
      <c r="Y49" s="25"/>
      <c r="Z49" s="25"/>
      <c r="AA49" s="79"/>
      <c r="AB49" s="79"/>
      <c r="AC49" s="41" t="s">
        <v>40</v>
      </c>
      <c r="AD49" s="79"/>
      <c r="AE49" s="79"/>
      <c r="AF49" s="79"/>
      <c r="AG49" s="41" t="s">
        <v>40</v>
      </c>
      <c r="AH49" s="79"/>
      <c r="AI49" s="79"/>
      <c r="AJ49" s="25"/>
      <c r="AK49" s="80"/>
      <c r="AL49" s="79"/>
      <c r="AM49" s="79"/>
      <c r="AN49" s="25"/>
      <c r="AO49" s="25"/>
      <c r="AP49" s="76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8"/>
    </row>
    <row r="50" spans="1:56" ht="13.5" thickBot="1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4"/>
      <c r="Q50" s="43"/>
      <c r="R50" s="334" t="s">
        <v>41</v>
      </c>
      <c r="S50" s="335"/>
      <c r="T50" s="43"/>
      <c r="U50" s="43"/>
      <c r="V50" s="43"/>
      <c r="W50" s="43"/>
      <c r="X50" s="43"/>
      <c r="Y50" s="43"/>
      <c r="Z50" s="43"/>
      <c r="AA50" s="336"/>
      <c r="AB50" s="336"/>
      <c r="AC50" s="337" t="s">
        <v>40</v>
      </c>
      <c r="AD50" s="336"/>
      <c r="AE50" s="336"/>
      <c r="AF50" s="336"/>
      <c r="AG50" s="337" t="s">
        <v>40</v>
      </c>
      <c r="AH50" s="336"/>
      <c r="AI50" s="336"/>
      <c r="AJ50" s="43"/>
      <c r="AK50" s="338"/>
      <c r="AL50" s="336"/>
      <c r="AM50" s="336"/>
      <c r="AN50" s="43"/>
      <c r="AO50" s="43"/>
      <c r="AP50" s="339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1"/>
    </row>
  </sheetData>
  <sheetProtection/>
  <mergeCells count="498">
    <mergeCell ref="BC32:BD32"/>
    <mergeCell ref="BC33:BD33"/>
    <mergeCell ref="BC34:BD34"/>
    <mergeCell ref="BC35:BD35"/>
    <mergeCell ref="BC28:BD28"/>
    <mergeCell ref="BC29:BD29"/>
    <mergeCell ref="BC30:BD30"/>
    <mergeCell ref="BC31:BD31"/>
    <mergeCell ref="BC24:BD24"/>
    <mergeCell ref="BC25:BD25"/>
    <mergeCell ref="BC26:BD26"/>
    <mergeCell ref="BC27:BD27"/>
    <mergeCell ref="BC20:BD20"/>
    <mergeCell ref="BC21:BD21"/>
    <mergeCell ref="BC22:BD22"/>
    <mergeCell ref="BC23:BD23"/>
    <mergeCell ref="BC18:BD18"/>
    <mergeCell ref="BC19:BD19"/>
    <mergeCell ref="BC12:BD12"/>
    <mergeCell ref="BC13:BD13"/>
    <mergeCell ref="BC14:BD14"/>
    <mergeCell ref="BC15:BD15"/>
    <mergeCell ref="AZ33:BA33"/>
    <mergeCell ref="AZ34:BA34"/>
    <mergeCell ref="AZ21:BA21"/>
    <mergeCell ref="AZ22:BA22"/>
    <mergeCell ref="AZ23:BA23"/>
    <mergeCell ref="AZ24:BA24"/>
    <mergeCell ref="AZ25:BA25"/>
    <mergeCell ref="AZ26:BA26"/>
    <mergeCell ref="AZ27:BA27"/>
    <mergeCell ref="AZ28:BA28"/>
    <mergeCell ref="BC8:BD8"/>
    <mergeCell ref="BC9:BD9"/>
    <mergeCell ref="BC10:BD10"/>
    <mergeCell ref="BC11:BD11"/>
    <mergeCell ref="BC16:BD16"/>
    <mergeCell ref="BC17:BD17"/>
    <mergeCell ref="AZ13:BA13"/>
    <mergeCell ref="AZ14:BA14"/>
    <mergeCell ref="AZ15:BA15"/>
    <mergeCell ref="AZ16:BA16"/>
    <mergeCell ref="AZ35:BA35"/>
    <mergeCell ref="AS8:AU8"/>
    <mergeCell ref="AZ29:BA29"/>
    <mergeCell ref="AZ30:BA30"/>
    <mergeCell ref="AZ31:BA31"/>
    <mergeCell ref="AZ32:BA32"/>
    <mergeCell ref="AS28:AU28"/>
    <mergeCell ref="AS29:AU29"/>
    <mergeCell ref="AS20:AU20"/>
    <mergeCell ref="AS21:AU21"/>
    <mergeCell ref="AS22:AU22"/>
    <mergeCell ref="AS23:AU23"/>
    <mergeCell ref="AS26:AU26"/>
    <mergeCell ref="AS27:AU27"/>
    <mergeCell ref="AZ9:BA9"/>
    <mergeCell ref="AZ10:BA10"/>
    <mergeCell ref="AZ11:BA11"/>
    <mergeCell ref="AZ12:BA12"/>
    <mergeCell ref="AZ17:BA17"/>
    <mergeCell ref="AZ18:BA18"/>
    <mergeCell ref="AZ19:BA19"/>
    <mergeCell ref="AZ20:BA20"/>
    <mergeCell ref="AS16:AU16"/>
    <mergeCell ref="AS17:AU17"/>
    <mergeCell ref="AS18:AU18"/>
    <mergeCell ref="AS19:AU19"/>
    <mergeCell ref="AS32:AU32"/>
    <mergeCell ref="AS33:AU33"/>
    <mergeCell ref="AS30:AU30"/>
    <mergeCell ref="AS31:AU31"/>
    <mergeCell ref="AS24:AU24"/>
    <mergeCell ref="AS25:AU25"/>
    <mergeCell ref="AS10:AU10"/>
    <mergeCell ref="AS11:AU11"/>
    <mergeCell ref="AS12:AU12"/>
    <mergeCell ref="AS13:AU13"/>
    <mergeCell ref="AS14:AU14"/>
    <mergeCell ref="AS15:AU15"/>
    <mergeCell ref="AP33:AR33"/>
    <mergeCell ref="AP34:AR34"/>
    <mergeCell ref="AP27:AR27"/>
    <mergeCell ref="AP28:AR28"/>
    <mergeCell ref="AP29:AR29"/>
    <mergeCell ref="AP30:AR30"/>
    <mergeCell ref="AX40:AZ40"/>
    <mergeCell ref="AK40:AU40"/>
    <mergeCell ref="AS35:AU35"/>
    <mergeCell ref="AP8:AR8"/>
    <mergeCell ref="AP9:AR9"/>
    <mergeCell ref="AP10:AR10"/>
    <mergeCell ref="AP11:AR11"/>
    <mergeCell ref="AP12:AR12"/>
    <mergeCell ref="AP13:AR13"/>
    <mergeCell ref="AP14:AR14"/>
    <mergeCell ref="AE5:AO6"/>
    <mergeCell ref="A38:C39"/>
    <mergeCell ref="A37:BD37"/>
    <mergeCell ref="S38:U38"/>
    <mergeCell ref="W38:AA38"/>
    <mergeCell ref="W39:AA39"/>
    <mergeCell ref="AP15:AR15"/>
    <mergeCell ref="AP16:AR16"/>
    <mergeCell ref="AP31:AR31"/>
    <mergeCell ref="AP32:AR32"/>
    <mergeCell ref="A1:G1"/>
    <mergeCell ref="A2:F3"/>
    <mergeCell ref="T4:U4"/>
    <mergeCell ref="V4:Y4"/>
    <mergeCell ref="A4:F4"/>
    <mergeCell ref="G2:BD3"/>
    <mergeCell ref="AP4:BD4"/>
    <mergeCell ref="AA4:AC4"/>
    <mergeCell ref="G4:P4"/>
    <mergeCell ref="S39:U39"/>
    <mergeCell ref="AB38:AE38"/>
    <mergeCell ref="AB39:AE39"/>
    <mergeCell ref="AF39:AI39"/>
    <mergeCell ref="AF38:AI38"/>
    <mergeCell ref="AP17:AR17"/>
    <mergeCell ref="AP18:AR18"/>
    <mergeCell ref="AP19:AR19"/>
    <mergeCell ref="V19:W19"/>
    <mergeCell ref="X19:Y19"/>
    <mergeCell ref="A7:C7"/>
    <mergeCell ref="D7:F7"/>
    <mergeCell ref="A8:C8"/>
    <mergeCell ref="D8:F8"/>
    <mergeCell ref="AE4:AO4"/>
    <mergeCell ref="AA5:AC5"/>
    <mergeCell ref="T5:U5"/>
    <mergeCell ref="V5:Y5"/>
    <mergeCell ref="A5:F5"/>
    <mergeCell ref="G5:J5"/>
    <mergeCell ref="A9:C11"/>
    <mergeCell ref="D9:F9"/>
    <mergeCell ref="D11:F11"/>
    <mergeCell ref="AE10:AI10"/>
    <mergeCell ref="Z10:AA10"/>
    <mergeCell ref="AB10:AD10"/>
    <mergeCell ref="Z9:AA9"/>
    <mergeCell ref="X10:Y10"/>
    <mergeCell ref="X9:Y9"/>
    <mergeCell ref="G11:S11"/>
    <mergeCell ref="X11:Y11"/>
    <mergeCell ref="Z7:AA7"/>
    <mergeCell ref="X7:Y7"/>
    <mergeCell ref="BC7:BD7"/>
    <mergeCell ref="AJ8:AK8"/>
    <mergeCell ref="AL8:AO8"/>
    <mergeCell ref="AP5:AR7"/>
    <mergeCell ref="AS5:AU7"/>
    <mergeCell ref="AZ5:BD5"/>
    <mergeCell ref="AV5:AY5"/>
    <mergeCell ref="AJ9:AK9"/>
    <mergeCell ref="AZ7:BA7"/>
    <mergeCell ref="AE8:AI8"/>
    <mergeCell ref="AB7:AD7"/>
    <mergeCell ref="AE7:AI7"/>
    <mergeCell ref="AE9:AI9"/>
    <mergeCell ref="AJ7:AK7"/>
    <mergeCell ref="AL7:AO7"/>
    <mergeCell ref="AZ8:BA8"/>
    <mergeCell ref="AS9:AU9"/>
    <mergeCell ref="AJ11:AK11"/>
    <mergeCell ref="Z11:AA11"/>
    <mergeCell ref="AB11:AD11"/>
    <mergeCell ref="AE11:AI11"/>
    <mergeCell ref="AL10:AO10"/>
    <mergeCell ref="AJ10:AK10"/>
    <mergeCell ref="AL12:AO12"/>
    <mergeCell ref="AL11:AO11"/>
    <mergeCell ref="AJ12:AK12"/>
    <mergeCell ref="Z12:AA12"/>
    <mergeCell ref="X8:Y8"/>
    <mergeCell ref="Z8:AA8"/>
    <mergeCell ref="AB8:AD8"/>
    <mergeCell ref="X12:Y12"/>
    <mergeCell ref="AL9:AO9"/>
    <mergeCell ref="AB9:AD9"/>
    <mergeCell ref="G9:S9"/>
    <mergeCell ref="V9:W9"/>
    <mergeCell ref="G7:S7"/>
    <mergeCell ref="V7:W7"/>
    <mergeCell ref="G8:S8"/>
    <mergeCell ref="V8:W8"/>
    <mergeCell ref="D12:F12"/>
    <mergeCell ref="G12:S12"/>
    <mergeCell ref="V12:W12"/>
    <mergeCell ref="D10:F10"/>
    <mergeCell ref="G10:S10"/>
    <mergeCell ref="V10:W10"/>
    <mergeCell ref="V11:W11"/>
    <mergeCell ref="AL16:AO16"/>
    <mergeCell ref="AE14:AI14"/>
    <mergeCell ref="AJ14:AK14"/>
    <mergeCell ref="AL14:AO14"/>
    <mergeCell ref="AL15:AO15"/>
    <mergeCell ref="AJ16:AK16"/>
    <mergeCell ref="AJ15:AK15"/>
    <mergeCell ref="A13:C15"/>
    <mergeCell ref="D13:F13"/>
    <mergeCell ref="G13:S13"/>
    <mergeCell ref="V13:W13"/>
    <mergeCell ref="D15:F15"/>
    <mergeCell ref="D14:F14"/>
    <mergeCell ref="G14:S14"/>
    <mergeCell ref="V14:W14"/>
    <mergeCell ref="G15:S15"/>
    <mergeCell ref="V15:W15"/>
    <mergeCell ref="X13:Y13"/>
    <mergeCell ref="AL13:AO13"/>
    <mergeCell ref="AB13:AD13"/>
    <mergeCell ref="AE13:AI13"/>
    <mergeCell ref="AJ13:AK13"/>
    <mergeCell ref="Z13:AA13"/>
    <mergeCell ref="V17:W17"/>
    <mergeCell ref="V18:W18"/>
    <mergeCell ref="X18:Y18"/>
    <mergeCell ref="X17:Y17"/>
    <mergeCell ref="AB14:AD14"/>
    <mergeCell ref="V16:W16"/>
    <mergeCell ref="X16:Y16"/>
    <mergeCell ref="X14:Y14"/>
    <mergeCell ref="X15:Y15"/>
    <mergeCell ref="D19:F19"/>
    <mergeCell ref="G19:S19"/>
    <mergeCell ref="G16:S16"/>
    <mergeCell ref="A17:C19"/>
    <mergeCell ref="D17:F17"/>
    <mergeCell ref="G17:S17"/>
    <mergeCell ref="D18:F18"/>
    <mergeCell ref="G18:S18"/>
    <mergeCell ref="A12:C12"/>
    <mergeCell ref="AB12:AD12"/>
    <mergeCell ref="AE12:AI12"/>
    <mergeCell ref="AE16:AI16"/>
    <mergeCell ref="A16:C16"/>
    <mergeCell ref="D16:F16"/>
    <mergeCell ref="Z14:AA14"/>
    <mergeCell ref="AB15:AD15"/>
    <mergeCell ref="AE15:AI15"/>
    <mergeCell ref="Z15:AA15"/>
    <mergeCell ref="AB16:AD16"/>
    <mergeCell ref="Z16:AA16"/>
    <mergeCell ref="Z18:AA18"/>
    <mergeCell ref="AB18:AD18"/>
    <mergeCell ref="Z17:AA17"/>
    <mergeCell ref="AB17:AD17"/>
    <mergeCell ref="AL17:AO17"/>
    <mergeCell ref="AJ18:AK18"/>
    <mergeCell ref="AL18:AO18"/>
    <mergeCell ref="AE18:AI18"/>
    <mergeCell ref="AJ17:AK17"/>
    <mergeCell ref="AE17:AI17"/>
    <mergeCell ref="AL19:AO19"/>
    <mergeCell ref="AE19:AI19"/>
    <mergeCell ref="AJ19:AK19"/>
    <mergeCell ref="Z19:AA19"/>
    <mergeCell ref="AB19:AD19"/>
    <mergeCell ref="AL20:AO20"/>
    <mergeCell ref="X22:Y22"/>
    <mergeCell ref="Z22:AA22"/>
    <mergeCell ref="AL22:AO22"/>
    <mergeCell ref="AE20:AI20"/>
    <mergeCell ref="AJ20:AK20"/>
    <mergeCell ref="AE22:AI22"/>
    <mergeCell ref="AJ22:AK22"/>
    <mergeCell ref="AB22:AD22"/>
    <mergeCell ref="AB20:AD20"/>
    <mergeCell ref="AE21:AI21"/>
    <mergeCell ref="A20:C20"/>
    <mergeCell ref="D20:F20"/>
    <mergeCell ref="G20:S20"/>
    <mergeCell ref="V20:W20"/>
    <mergeCell ref="A21:C23"/>
    <mergeCell ref="D21:F21"/>
    <mergeCell ref="G21:S21"/>
    <mergeCell ref="D22:F22"/>
    <mergeCell ref="G22:S22"/>
    <mergeCell ref="D23:F23"/>
    <mergeCell ref="G23:S23"/>
    <mergeCell ref="V23:W23"/>
    <mergeCell ref="X23:Y23"/>
    <mergeCell ref="AJ21:AK21"/>
    <mergeCell ref="AL21:AO21"/>
    <mergeCell ref="X21:Y21"/>
    <mergeCell ref="Z21:AA21"/>
    <mergeCell ref="V22:W22"/>
    <mergeCell ref="V21:W21"/>
    <mergeCell ref="AB21:AD21"/>
    <mergeCell ref="X20:Y20"/>
    <mergeCell ref="Z20:AA20"/>
    <mergeCell ref="AL24:AO24"/>
    <mergeCell ref="Z23:AA23"/>
    <mergeCell ref="AJ24:AK24"/>
    <mergeCell ref="AB23:AD23"/>
    <mergeCell ref="AE23:AI23"/>
    <mergeCell ref="AJ23:AK23"/>
    <mergeCell ref="AL23:AO23"/>
    <mergeCell ref="AE24:AI24"/>
    <mergeCell ref="G25:S25"/>
    <mergeCell ref="V25:W25"/>
    <mergeCell ref="AB24:AD24"/>
    <mergeCell ref="X25:Y25"/>
    <mergeCell ref="Z25:AA25"/>
    <mergeCell ref="G24:S24"/>
    <mergeCell ref="V24:W24"/>
    <mergeCell ref="Z24:AA24"/>
    <mergeCell ref="AJ25:AK25"/>
    <mergeCell ref="AL25:AO25"/>
    <mergeCell ref="AL26:AO26"/>
    <mergeCell ref="X27:Y27"/>
    <mergeCell ref="Z27:AA27"/>
    <mergeCell ref="AL27:AO27"/>
    <mergeCell ref="AJ26:AK26"/>
    <mergeCell ref="X26:Y26"/>
    <mergeCell ref="AE27:AI27"/>
    <mergeCell ref="AB26:AD26"/>
    <mergeCell ref="A24:C24"/>
    <mergeCell ref="D24:F24"/>
    <mergeCell ref="A25:C27"/>
    <mergeCell ref="D25:F25"/>
    <mergeCell ref="D27:F27"/>
    <mergeCell ref="D26:F26"/>
    <mergeCell ref="G27:S27"/>
    <mergeCell ref="V27:W27"/>
    <mergeCell ref="AE26:AI26"/>
    <mergeCell ref="X24:Y24"/>
    <mergeCell ref="G26:S26"/>
    <mergeCell ref="V26:W26"/>
    <mergeCell ref="AB25:AD25"/>
    <mergeCell ref="AE25:AI25"/>
    <mergeCell ref="AB27:AD27"/>
    <mergeCell ref="Z26:AA26"/>
    <mergeCell ref="AJ27:AK27"/>
    <mergeCell ref="X30:Y30"/>
    <mergeCell ref="AB31:AD31"/>
    <mergeCell ref="AE31:AI31"/>
    <mergeCell ref="AJ28:AK28"/>
    <mergeCell ref="X29:Y29"/>
    <mergeCell ref="Z29:AA29"/>
    <mergeCell ref="Z28:AA28"/>
    <mergeCell ref="A28:C28"/>
    <mergeCell ref="D31:F31"/>
    <mergeCell ref="G31:S31"/>
    <mergeCell ref="D28:F28"/>
    <mergeCell ref="G28:S28"/>
    <mergeCell ref="D30:F30"/>
    <mergeCell ref="G30:S30"/>
    <mergeCell ref="A29:C31"/>
    <mergeCell ref="V31:W31"/>
    <mergeCell ref="D33:F33"/>
    <mergeCell ref="X28:Y28"/>
    <mergeCell ref="V28:W28"/>
    <mergeCell ref="X31:Y31"/>
    <mergeCell ref="D29:F29"/>
    <mergeCell ref="G29:S29"/>
    <mergeCell ref="V29:W29"/>
    <mergeCell ref="V30:W30"/>
    <mergeCell ref="A32:C32"/>
    <mergeCell ref="D32:F32"/>
    <mergeCell ref="A33:C35"/>
    <mergeCell ref="D35:F35"/>
    <mergeCell ref="D34:F34"/>
    <mergeCell ref="G35:S35"/>
    <mergeCell ref="G32:S32"/>
    <mergeCell ref="G34:S34"/>
    <mergeCell ref="G33:S33"/>
    <mergeCell ref="AL28:AO28"/>
    <mergeCell ref="AB30:AD30"/>
    <mergeCell ref="AJ29:AK29"/>
    <mergeCell ref="AB28:AD28"/>
    <mergeCell ref="AE28:AI28"/>
    <mergeCell ref="AE30:AI30"/>
    <mergeCell ref="AJ30:AK30"/>
    <mergeCell ref="AL30:AO30"/>
    <mergeCell ref="AB29:AD29"/>
    <mergeCell ref="AL31:AO31"/>
    <mergeCell ref="AJ31:AK31"/>
    <mergeCell ref="AE32:AI32"/>
    <mergeCell ref="AE29:AI29"/>
    <mergeCell ref="Z30:AA30"/>
    <mergeCell ref="AL29:AO29"/>
    <mergeCell ref="AB33:AD33"/>
    <mergeCell ref="AL33:AO33"/>
    <mergeCell ref="Z31:AA31"/>
    <mergeCell ref="AJ32:AK32"/>
    <mergeCell ref="AJ33:AK33"/>
    <mergeCell ref="AB32:AD32"/>
    <mergeCell ref="AL32:AO32"/>
    <mergeCell ref="AE33:AI33"/>
    <mergeCell ref="AE36:BD36"/>
    <mergeCell ref="AL35:AO35"/>
    <mergeCell ref="AB34:AD34"/>
    <mergeCell ref="AL34:AO34"/>
    <mergeCell ref="AE34:AI34"/>
    <mergeCell ref="AJ34:AK34"/>
    <mergeCell ref="AP35:AR35"/>
    <mergeCell ref="AE35:AI35"/>
    <mergeCell ref="AJ35:AK35"/>
    <mergeCell ref="AS34:AU34"/>
    <mergeCell ref="V32:W32"/>
    <mergeCell ref="X32:Y32"/>
    <mergeCell ref="Z34:AA34"/>
    <mergeCell ref="V34:W34"/>
    <mergeCell ref="X34:Y34"/>
    <mergeCell ref="Z33:AA33"/>
    <mergeCell ref="Z32:AA32"/>
    <mergeCell ref="X33:Y33"/>
    <mergeCell ref="V33:W33"/>
    <mergeCell ref="AL39:AR39"/>
    <mergeCell ref="AL38:AR38"/>
    <mergeCell ref="M39:R39"/>
    <mergeCell ref="M38:R38"/>
    <mergeCell ref="V36:W36"/>
    <mergeCell ref="Z35:AA35"/>
    <mergeCell ref="AB36:AD36"/>
    <mergeCell ref="AB35:AD35"/>
    <mergeCell ref="V35:W35"/>
    <mergeCell ref="X35:Y35"/>
    <mergeCell ref="AS39:AV39"/>
    <mergeCell ref="A36:C36"/>
    <mergeCell ref="H38:K38"/>
    <mergeCell ref="H39:K39"/>
    <mergeCell ref="D38:G38"/>
    <mergeCell ref="D36:N36"/>
    <mergeCell ref="O36:S36"/>
    <mergeCell ref="D39:G39"/>
    <mergeCell ref="AJ38:AK38"/>
    <mergeCell ref="AJ39:AK39"/>
    <mergeCell ref="AP26:AR26"/>
    <mergeCell ref="D41:Y41"/>
    <mergeCell ref="AZ38:BD38"/>
    <mergeCell ref="Z41:AD41"/>
    <mergeCell ref="Z40:AD40"/>
    <mergeCell ref="AZ39:BD39"/>
    <mergeCell ref="AW38:AY38"/>
    <mergeCell ref="AW39:AY39"/>
    <mergeCell ref="AE40:AI40"/>
    <mergeCell ref="AS38:AV38"/>
    <mergeCell ref="AE42:AR42"/>
    <mergeCell ref="D40:Y40"/>
    <mergeCell ref="AT47:AX47"/>
    <mergeCell ref="AV40:AW40"/>
    <mergeCell ref="AP20:AR20"/>
    <mergeCell ref="AP21:AR21"/>
    <mergeCell ref="AP22:AR22"/>
    <mergeCell ref="AP23:AR23"/>
    <mergeCell ref="AP24:AR24"/>
    <mergeCell ref="AP25:AR25"/>
    <mergeCell ref="AZ47:BD47"/>
    <mergeCell ref="AH50:AI50"/>
    <mergeCell ref="A46:C46"/>
    <mergeCell ref="D46:Y46"/>
    <mergeCell ref="E49:I49"/>
    <mergeCell ref="AA49:AB49"/>
    <mergeCell ref="AP49:BD49"/>
    <mergeCell ref="A47:C47"/>
    <mergeCell ref="D47:Y47"/>
    <mergeCell ref="Z47:AD47"/>
    <mergeCell ref="AE47:AR47"/>
    <mergeCell ref="A42:C42"/>
    <mergeCell ref="AH48:AI48"/>
    <mergeCell ref="AD49:AF49"/>
    <mergeCell ref="AK48:AL48"/>
    <mergeCell ref="AD48:AF48"/>
    <mergeCell ref="AH49:AI49"/>
    <mergeCell ref="AK49:AM49"/>
    <mergeCell ref="AA50:AB50"/>
    <mergeCell ref="AD50:AF50"/>
    <mergeCell ref="AE44:AR44"/>
    <mergeCell ref="AE41:AR41"/>
    <mergeCell ref="Z46:AD46"/>
    <mergeCell ref="AE46:AR46"/>
    <mergeCell ref="AA48:AB48"/>
    <mergeCell ref="AK50:AM50"/>
    <mergeCell ref="AP50:BD50"/>
    <mergeCell ref="Z43:AD43"/>
    <mergeCell ref="D44:Y44"/>
    <mergeCell ref="D43:Y43"/>
    <mergeCell ref="A45:C45"/>
    <mergeCell ref="A41:C41"/>
    <mergeCell ref="D45:Y45"/>
    <mergeCell ref="Z45:AD45"/>
    <mergeCell ref="AE45:AR45"/>
    <mergeCell ref="AE43:AR43"/>
    <mergeCell ref="D42:Y42"/>
    <mergeCell ref="Z42:AD42"/>
    <mergeCell ref="Z44:AD44"/>
    <mergeCell ref="A44:C44"/>
    <mergeCell ref="A43:C43"/>
    <mergeCell ref="K5:L5"/>
    <mergeCell ref="M5:P5"/>
    <mergeCell ref="A40:C40"/>
    <mergeCell ref="Z36:AA36"/>
    <mergeCell ref="X36:Y36"/>
  </mergeCells>
  <conditionalFormatting sqref="A8:C8 A24:C24 A20:C20 A16:C16 A12:C12 A28:C28 A32:C32">
    <cfRule type="cellIs" priority="1" dxfId="0" operator="equal" stopIfTrue="1">
      <formula>7</formula>
    </cfRule>
    <cfRule type="cellIs" priority="2" dxfId="0" operator="equal" stopIfTrue="1">
      <formula>1</formula>
    </cfRule>
  </conditionalFormatting>
  <conditionalFormatting sqref="A29:C31">
    <cfRule type="expression" priority="3" dxfId="0" stopIfTrue="1">
      <formula>$A$28=7</formula>
    </cfRule>
    <cfRule type="expression" priority="4" dxfId="0" stopIfTrue="1">
      <formula>$A$28=1</formula>
    </cfRule>
  </conditionalFormatting>
  <conditionalFormatting sqref="A33:C35">
    <cfRule type="expression" priority="5" dxfId="0" stopIfTrue="1">
      <formula>$A$32=7</formula>
    </cfRule>
    <cfRule type="expression" priority="6" dxfId="0" stopIfTrue="1">
      <formula>$A$32=1</formula>
    </cfRule>
  </conditionalFormatting>
  <conditionalFormatting sqref="A9:C11">
    <cfRule type="expression" priority="7" dxfId="0" stopIfTrue="1">
      <formula>$A$8=7</formula>
    </cfRule>
    <cfRule type="expression" priority="8" dxfId="0" stopIfTrue="1">
      <formula>$A$8=1</formula>
    </cfRule>
  </conditionalFormatting>
  <conditionalFormatting sqref="A13:C15">
    <cfRule type="expression" priority="9" dxfId="0" stopIfTrue="1">
      <formula>$A$12=7</formula>
    </cfRule>
    <cfRule type="expression" priority="10" dxfId="0" stopIfTrue="1">
      <formula>$A$12=1</formula>
    </cfRule>
  </conditionalFormatting>
  <conditionalFormatting sqref="A17:C19">
    <cfRule type="expression" priority="11" dxfId="0" stopIfTrue="1">
      <formula>$A$16=7</formula>
    </cfRule>
    <cfRule type="expression" priority="12" dxfId="0" stopIfTrue="1">
      <formula>$A$16=1</formula>
    </cfRule>
  </conditionalFormatting>
  <conditionalFormatting sqref="A21:C23">
    <cfRule type="expression" priority="13" dxfId="0" stopIfTrue="1">
      <formula>$A$20=7</formula>
    </cfRule>
    <cfRule type="expression" priority="14" dxfId="0" stopIfTrue="1">
      <formula>$A$20=1</formula>
    </cfRule>
  </conditionalFormatting>
  <conditionalFormatting sqref="A25:C27">
    <cfRule type="expression" priority="15" dxfId="0" stopIfTrue="1">
      <formula>$A$24=7</formula>
    </cfRule>
    <cfRule type="expression" priority="16" dxfId="0" stopIfTrue="1">
      <formula>$A$24=1</formula>
    </cfRule>
  </conditionalFormatting>
  <dataValidations count="1">
    <dataValidation type="list" allowBlank="1" showInputMessage="1" showErrorMessage="1" sqref="A5:F5">
      <formula1>MedarbejderNr</formula1>
    </dataValidation>
  </dataValidations>
  <printOptions/>
  <pageMargins left="0" right="0" top="0.1968503937007874" bottom="0.1968503937007874" header="0" footer="0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dkuoemanki1</dc:creator>
  <cp:keywords/>
  <dc:description/>
  <cp:lastModifiedBy>atm</cp:lastModifiedBy>
  <cp:lastPrinted>2008-12-01T07:14:55Z</cp:lastPrinted>
  <dcterms:created xsi:type="dcterms:W3CDTF">2005-12-02T09:14:29Z</dcterms:created>
  <dcterms:modified xsi:type="dcterms:W3CDTF">2011-02-08T12:33:27Z</dcterms:modified>
  <cp:category/>
  <cp:version/>
  <cp:contentType/>
  <cp:contentStatus/>
</cp:coreProperties>
</file>