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xr:revisionPtr revIDLastSave="0" documentId="8_{13BB51CB-5F4E-46C3-8CAD-069CBD06B799}" xr6:coauthVersionLast="43" xr6:coauthVersionMax="43" xr10:uidLastSave="{00000000-0000-0000-0000-000000000000}"/>
  <bookViews>
    <workbookView xWindow="2730" yWindow="690" windowWidth="21390" windowHeight="15510" xr2:uid="{00000000-000D-0000-FFFF-FFFF00000000}"/>
  </bookViews>
  <sheets>
    <sheet name="Tidsplan" sheetId="9" r:id="rId1"/>
  </sheets>
  <definedNames>
    <definedName name="prevWBS" localSheetId="0">Tidsplan!$A1048576</definedName>
    <definedName name="_xlnm.Print_Area" localSheetId="0">Tidsplan!$A$1:$CW$37</definedName>
    <definedName name="_xlnm.Print_Titles" localSheetId="0">Tidsplan!$4:$7</definedName>
    <definedName name="valuevx">42.314159</definedName>
    <definedName name="vertex42_copyright" hidden="1">"© 2006-2018 Vertex42 LLC"</definedName>
    <definedName name="vertex42_id" hidden="1">"gantt-chart_L.xlsx"</definedName>
    <definedName name="vertex42_title" hidden="1">"Gantt Chart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" i="9" l="1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AH7" i="9"/>
  <c r="AI7" i="9"/>
  <c r="AJ7" i="9"/>
  <c r="AK7" i="9"/>
  <c r="AL7" i="9"/>
  <c r="AM7" i="9"/>
  <c r="AN7" i="9"/>
  <c r="AO7" i="9"/>
  <c r="AP7" i="9"/>
  <c r="AQ7" i="9"/>
  <c r="AR7" i="9"/>
  <c r="AS7" i="9"/>
  <c r="AT7" i="9"/>
  <c r="AU7" i="9"/>
  <c r="AV7" i="9"/>
  <c r="AW7" i="9"/>
  <c r="AX7" i="9"/>
  <c r="AY7" i="9"/>
  <c r="AZ7" i="9"/>
  <c r="BA7" i="9"/>
  <c r="BB7" i="9"/>
  <c r="BC7" i="9"/>
  <c r="BD7" i="9"/>
  <c r="BE7" i="9"/>
  <c r="BF7" i="9"/>
  <c r="BG7" i="9"/>
  <c r="BH7" i="9"/>
  <c r="BI7" i="9"/>
  <c r="BJ7" i="9"/>
  <c r="BK7" i="9"/>
  <c r="BL7" i="9"/>
  <c r="BM7" i="9"/>
  <c r="BN7" i="9"/>
  <c r="BO7" i="9"/>
  <c r="BP7" i="9"/>
  <c r="BQ7" i="9"/>
  <c r="BR7" i="9"/>
  <c r="BS7" i="9"/>
  <c r="BT7" i="9"/>
  <c r="BU7" i="9"/>
  <c r="BV7" i="9"/>
  <c r="BW7" i="9"/>
  <c r="BX7" i="9"/>
  <c r="BY7" i="9"/>
  <c r="BZ7" i="9"/>
  <c r="CA7" i="9"/>
  <c r="CB7" i="9"/>
  <c r="CC7" i="9"/>
  <c r="CD7" i="9"/>
  <c r="CE7" i="9"/>
  <c r="CF7" i="9"/>
  <c r="CG7" i="9"/>
  <c r="CH7" i="9"/>
  <c r="CI7" i="9"/>
  <c r="CJ7" i="9"/>
  <c r="CK7" i="9"/>
  <c r="CL7" i="9"/>
  <c r="CM7" i="9"/>
  <c r="CN7" i="9"/>
  <c r="CO7" i="9"/>
  <c r="CP7" i="9"/>
  <c r="CQ7" i="9"/>
  <c r="CR7" i="9"/>
  <c r="CS7" i="9"/>
  <c r="CT7" i="9"/>
  <c r="CU7" i="9"/>
  <c r="CV7" i="9"/>
  <c r="CW7" i="9"/>
  <c r="L7" i="9"/>
  <c r="M7" i="9"/>
  <c r="N7" i="9"/>
  <c r="O7" i="9"/>
  <c r="P7" i="9"/>
  <c r="Q7" i="9"/>
  <c r="K7" i="9"/>
  <c r="F8" i="9"/>
  <c r="I8" i="9" s="1"/>
  <c r="K6" i="9"/>
  <c r="K4" i="9" s="1"/>
  <c r="F10" i="9"/>
  <c r="F11" i="9"/>
  <c r="F12" i="9"/>
  <c r="F13" i="9"/>
  <c r="F14" i="9"/>
  <c r="F15" i="9"/>
  <c r="F16" i="9"/>
  <c r="F17" i="9"/>
  <c r="I37" i="9" l="1"/>
  <c r="I36" i="9"/>
  <c r="F30" i="9" l="1"/>
  <c r="I30" i="9" s="1"/>
  <c r="F24" i="9"/>
  <c r="I24" i="9" s="1"/>
  <c r="F18" i="9"/>
  <c r="I18" i="9" s="1"/>
  <c r="F9" i="9" l="1"/>
  <c r="I9" i="9" s="1"/>
  <c r="I15" i="9" l="1"/>
  <c r="I12" i="9"/>
  <c r="I10" i="9"/>
  <c r="I16" i="9"/>
  <c r="A8" i="9"/>
  <c r="I13" i="9" l="1"/>
  <c r="I14" i="9" l="1"/>
  <c r="L6" i="9" l="1"/>
  <c r="F20" i="9" l="1"/>
  <c r="I20" i="9" s="1"/>
  <c r="F19" i="9"/>
  <c r="I19" i="9" s="1"/>
  <c r="F26" i="9"/>
  <c r="I26" i="9" s="1"/>
  <c r="F25" i="9"/>
  <c r="I25" i="9" s="1"/>
  <c r="F32" i="9"/>
  <c r="I32" i="9" s="1"/>
  <c r="F31" i="9"/>
  <c r="I31" i="9" s="1"/>
  <c r="M6" i="9"/>
  <c r="F27" i="9"/>
  <c r="I27" i="9" s="1"/>
  <c r="F33" i="9" l="1"/>
  <c r="I33" i="9" s="1"/>
  <c r="N6" i="9"/>
  <c r="F34" i="9" l="1"/>
  <c r="I34" i="9" s="1"/>
  <c r="F28" i="9"/>
  <c r="I28" i="9" s="1"/>
  <c r="O6" i="9"/>
  <c r="P6" i="9" s="1"/>
  <c r="I17" i="9"/>
  <c r="K5" i="9"/>
  <c r="F35" i="9" l="1"/>
  <c r="I35" i="9" s="1"/>
  <c r="F29" i="9"/>
  <c r="I29" i="9" s="1"/>
  <c r="I11" i="9"/>
  <c r="Q6" i="9" l="1"/>
  <c r="R6" i="9" l="1"/>
  <c r="A9" i="9"/>
  <c r="A10" i="9" s="1"/>
  <c r="A11" i="9" s="1"/>
  <c r="R5" i="9" l="1"/>
  <c r="S6" i="9"/>
  <c r="R4" i="9"/>
  <c r="A12" i="9"/>
  <c r="A13" i="9" s="1"/>
  <c r="A14" i="9" s="1"/>
  <c r="A15" i="9" s="1"/>
  <c r="A16" i="9" s="1"/>
  <c r="A17" i="9" s="1"/>
  <c r="A18" i="9" s="1"/>
  <c r="A19" i="9" s="1"/>
  <c r="A20" i="9" s="1"/>
  <c r="T6" i="9" l="1"/>
  <c r="A21" i="9"/>
  <c r="A22" i="9" s="1"/>
  <c r="A23" i="9" s="1"/>
  <c r="A24" i="9" s="1"/>
  <c r="A25" i="9" s="1"/>
  <c r="A26" i="9" s="1"/>
  <c r="A27" i="9" s="1"/>
  <c r="A28" i="9" s="1"/>
  <c r="U6" i="9" l="1"/>
  <c r="F21" i="9"/>
  <c r="A29" i="9"/>
  <c r="A30" i="9" s="1"/>
  <c r="A31" i="9" s="1"/>
  <c r="A32" i="9" s="1"/>
  <c r="A33" i="9" s="1"/>
  <c r="A34" i="9" s="1"/>
  <c r="A35" i="9" s="1"/>
  <c r="V6" i="9" l="1"/>
  <c r="I21" i="9"/>
  <c r="F22" i="9"/>
  <c r="W6" i="9" l="1"/>
  <c r="I22" i="9"/>
  <c r="F23" i="9"/>
  <c r="I23" i="9" s="1"/>
  <c r="X6" i="9" l="1"/>
  <c r="Y6" i="9" l="1"/>
  <c r="Z6" i="9" l="1"/>
  <c r="Y5" i="9"/>
  <c r="Y4" i="9"/>
  <c r="AA6" i="9" l="1"/>
  <c r="AB6" i="9" l="1"/>
  <c r="AC6" i="9" l="1"/>
  <c r="AD6" i="9" l="1"/>
  <c r="AE6" i="9" l="1"/>
  <c r="AF6" i="9" l="1"/>
  <c r="AF4" i="9" l="1"/>
  <c r="AG6" i="9"/>
  <c r="AF5" i="9"/>
  <c r="AH6" i="9" l="1"/>
  <c r="AI6" i="9" l="1"/>
  <c r="AJ6" i="9" l="1"/>
  <c r="AK6" i="9" l="1"/>
  <c r="AL6" i="9" l="1"/>
  <c r="AM6" i="9" l="1"/>
  <c r="AM5" i="9" l="1"/>
  <c r="AN6" i="9"/>
  <c r="AM4" i="9"/>
  <c r="AO6" i="9" l="1"/>
  <c r="AP6" i="9" l="1"/>
  <c r="AQ6" i="9" l="1"/>
  <c r="AR6" i="9" l="1"/>
  <c r="AS6" i="9" l="1"/>
  <c r="AT6" i="9" l="1"/>
  <c r="AT5" i="9" l="1"/>
  <c r="AU6" i="9"/>
  <c r="AT4" i="9"/>
  <c r="AV6" i="9" l="1"/>
  <c r="AW6" i="9" l="1"/>
  <c r="AX6" i="9" l="1"/>
  <c r="AY6" i="9" l="1"/>
  <c r="AZ6" i="9" l="1"/>
  <c r="BA6" i="9" l="1"/>
  <c r="BB6" i="9" l="1"/>
  <c r="BA4" i="9"/>
  <c r="BA5" i="9"/>
  <c r="BC6" i="9" l="1"/>
  <c r="BD6" i="9" l="1"/>
  <c r="BE6" i="9" l="1"/>
  <c r="BF6" i="9" l="1"/>
  <c r="BG6" i="9" l="1"/>
  <c r="BH6" i="9" l="1"/>
  <c r="BH4" i="9" l="1"/>
  <c r="BH5" i="9"/>
  <c r="BI6" i="9"/>
  <c r="BJ6" i="9" l="1"/>
  <c r="BK6" i="9" l="1"/>
  <c r="BL6" i="9" l="1"/>
  <c r="BM6" i="9" l="1"/>
  <c r="BN6" i="9" l="1"/>
  <c r="BO6" i="9" l="1"/>
  <c r="BO5" i="9" l="1"/>
  <c r="BO4" i="9"/>
  <c r="BP6" i="9"/>
  <c r="BQ6" i="9" l="1"/>
  <c r="BR6" i="9" l="1"/>
  <c r="BS6" i="9" l="1"/>
  <c r="BT6" i="9" l="1"/>
  <c r="BU6" i="9" l="1"/>
  <c r="BV6" i="9" l="1"/>
  <c r="BV4" i="9" l="1"/>
  <c r="BV5" i="9"/>
  <c r="BW6" i="9"/>
  <c r="BX6" i="9" l="1"/>
  <c r="BY6" i="9" l="1"/>
  <c r="BZ6" i="9" l="1"/>
  <c r="CA6" i="9" l="1"/>
  <c r="CB6" i="9" l="1"/>
  <c r="CC6" i="9" l="1"/>
  <c r="CD6" i="9" l="1"/>
  <c r="CC5" i="9"/>
  <c r="CC4" i="9"/>
  <c r="CE6" i="9" l="1"/>
  <c r="CF6" i="9" l="1"/>
  <c r="CG6" i="9" l="1"/>
  <c r="CH6" i="9" l="1"/>
  <c r="CI6" i="9" l="1"/>
  <c r="CJ6" i="9" l="1"/>
  <c r="CJ4" i="9" l="1"/>
  <c r="CJ5" i="9"/>
  <c r="CK6" i="9"/>
  <c r="CL6" i="9" l="1"/>
  <c r="CM6" i="9" l="1"/>
  <c r="CN6" i="9" l="1"/>
  <c r="CO6" i="9" l="1"/>
  <c r="CP6" i="9" l="1"/>
  <c r="CQ6" i="9" l="1"/>
  <c r="CR6" i="9" l="1"/>
  <c r="CQ4" i="9"/>
  <c r="CQ5" i="9"/>
  <c r="CS6" i="9" l="1"/>
  <c r="CT6" i="9" l="1"/>
  <c r="CU6" i="9" l="1"/>
  <c r="CV6" i="9" l="1"/>
  <c r="CW6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Vertex42</author>
  </authors>
  <commentList>
    <comment ref="D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Predecessor Tasks:
</t>
        </r>
        <r>
          <rPr>
            <sz val="9"/>
            <color indexed="81"/>
            <rFont val="Tahoma"/>
            <family val="2"/>
          </rPr>
          <t>You can use this column to enter the WBS of a predecessor for reference. The PRO version uses formulas to automatically calculate the Start Date based on the Predecessor.</t>
        </r>
      </text>
    </comment>
  </commentList>
</comments>
</file>

<file path=xl/sharedStrings.xml><?xml version="1.0" encoding="utf-8"?>
<sst xmlns="http://schemas.openxmlformats.org/spreadsheetml/2006/main" count="43" uniqueCount="24">
  <si>
    <t>[Task Category]</t>
  </si>
  <si>
    <t>[Task]</t>
  </si>
  <si>
    <t>START</t>
  </si>
  <si>
    <t>PREDECESSOR</t>
  </si>
  <si>
    <t>[Sub-task]</t>
  </si>
  <si>
    <t>Husbyggeri Tidsplan</t>
  </si>
  <si>
    <t>Mosegaard &amp; Knudsen ApS</t>
  </si>
  <si>
    <t xml:space="preserve">Projekt Start Dato </t>
  </si>
  <si>
    <t xml:space="preserve">Projekt Leder </t>
  </si>
  <si>
    <t>H&amp;F</t>
  </si>
  <si>
    <t>SLUT</t>
  </si>
  <si>
    <t>DAGE</t>
  </si>
  <si>
    <t>ARBEJDS DAGE</t>
  </si>
  <si>
    <t>UDFØRT %</t>
  </si>
  <si>
    <t>FIRMA</t>
  </si>
  <si>
    <t>PUNKT</t>
  </si>
  <si>
    <t>Fundament</t>
  </si>
  <si>
    <t xml:space="preserve">Udskrift start uge: </t>
  </si>
  <si>
    <t>OPGAVE</t>
  </si>
  <si>
    <t>Afsætning af fundament</t>
  </si>
  <si>
    <t>Udgravning af sokkel</t>
  </si>
  <si>
    <t>Støbning af sokkel</t>
  </si>
  <si>
    <t>Udgravning til gulv</t>
  </si>
  <si>
    <t>Afretning af 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</si>
</sst>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/d/yyyy\ \(dddd\)"/>
    <numFmt numFmtId="165" formatCode="ddd\ m/dd/yy"/>
    <numFmt numFmtId="166" formatCode="d"/>
    <numFmt numFmtId="167" formatCode="d\ mmm\ yyyy"/>
    <numFmt numFmtId="168" formatCode="[$-F800]dddd\,\ mmmm\ dd\,\ yyyy"/>
    <numFmt numFmtId="169" formatCode="ddd\ dd/m/yy"/>
  </numFmts>
  <fonts count="4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7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  <scheme val="minor"/>
    </font>
    <font>
      <sz val="10"/>
      <name val="Arial"/>
      <family val="1"/>
      <scheme val="major"/>
    </font>
    <font>
      <sz val="11"/>
      <name val="Arial"/>
      <family val="1"/>
      <scheme val="major"/>
    </font>
    <font>
      <sz val="10"/>
      <name val="Arial"/>
      <family val="2"/>
      <scheme val="minor"/>
    </font>
    <font>
      <b/>
      <sz val="11"/>
      <name val="Arial"/>
      <family val="2"/>
      <scheme val="minor"/>
    </font>
    <font>
      <sz val="9"/>
      <color rgb="FF000000"/>
      <name val="Arial"/>
      <family val="2"/>
      <scheme val="minor"/>
    </font>
    <font>
      <i/>
      <sz val="9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8"/>
      <name val="Arial"/>
      <family val="2"/>
      <scheme val="minor"/>
    </font>
    <font>
      <sz val="11"/>
      <name val="Arial"/>
      <family val="2"/>
      <scheme val="minor"/>
    </font>
    <font>
      <sz val="14"/>
      <name val="Arial"/>
      <family val="2"/>
      <scheme val="minor"/>
    </font>
    <font>
      <sz val="14"/>
      <color rgb="FF000000"/>
      <name val="Arial"/>
      <family val="2"/>
      <scheme val="minor"/>
    </font>
    <font>
      <sz val="10"/>
      <name val="Arial"/>
      <family val="2"/>
      <scheme val="major"/>
    </font>
    <font>
      <b/>
      <sz val="9"/>
      <name val="Arial"/>
      <family val="2"/>
      <scheme val="major"/>
    </font>
    <font>
      <b/>
      <sz val="8"/>
      <name val="Arial"/>
      <family val="2"/>
      <scheme val="major"/>
    </font>
    <font>
      <b/>
      <sz val="11"/>
      <color rgb="FF000000"/>
      <name val="Arial"/>
      <family val="2"/>
      <scheme val="minor"/>
    </font>
    <font>
      <i/>
      <sz val="8"/>
      <color theme="1" tint="0.34998626667073579"/>
      <name val="Arial"/>
      <family val="2"/>
    </font>
    <font>
      <b/>
      <sz val="16"/>
      <name val="Arial"/>
      <family val="2"/>
      <scheme val="major"/>
    </font>
    <font>
      <sz val="9"/>
      <color indexed="5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rgb="FFD6F4D9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/>
      <right/>
      <top style="thin">
        <color indexed="22"/>
      </top>
      <bottom/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1" applyNumberFormat="0" applyAlignment="0" applyProtection="0"/>
    <xf numFmtId="0" fontId="13" fillId="18" borderId="2" applyNumberFormat="0" applyAlignment="0" applyProtection="0"/>
    <xf numFmtId="0" fontId="1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9" fillId="11" borderId="1" applyNumberFormat="0" applyAlignment="0" applyProtection="0"/>
    <xf numFmtId="0" fontId="20" fillId="0" borderId="6" applyNumberFormat="0" applyFill="0" applyAlignment="0" applyProtection="0"/>
    <xf numFmtId="0" fontId="21" fillId="5" borderId="0" applyNumberFormat="0" applyBorder="0" applyAlignment="0" applyProtection="0"/>
    <xf numFmtId="0" fontId="5" fillId="5" borderId="7" applyNumberFormat="0" applyFont="0" applyAlignment="0" applyProtection="0"/>
    <xf numFmtId="0" fontId="22" fillId="17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Protection="1"/>
    <xf numFmtId="0" fontId="0" fillId="20" borderId="0" xfId="0" applyFill="1" applyBorder="1" applyProtection="1"/>
    <xf numFmtId="0" fontId="0" fillId="0" borderId="0" xfId="0" applyFill="1" applyBorder="1" applyProtection="1"/>
    <xf numFmtId="0" fontId="0" fillId="0" borderId="0" xfId="0" applyFill="1" applyAlignment="1" applyProtection="1"/>
    <xf numFmtId="0" fontId="0" fillId="0" borderId="0" xfId="0" applyNumberFormat="1" applyFill="1" applyBorder="1" applyProtection="1"/>
    <xf numFmtId="0" fontId="0" fillId="0" borderId="0" xfId="0" applyNumberFormat="1" applyProtection="1"/>
    <xf numFmtId="0" fontId="7" fillId="0" borderId="0" xfId="0" applyNumberFormat="1" applyFont="1" applyAlignment="1" applyProtection="1">
      <protection locked="0"/>
    </xf>
    <xf numFmtId="0" fontId="2" fillId="0" borderId="0" xfId="34" applyAlignment="1" applyProtection="1">
      <alignment horizontal="left"/>
    </xf>
    <xf numFmtId="0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4" fillId="20" borderId="0" xfId="34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/>
    <xf numFmtId="0" fontId="29" fillId="0" borderId="0" xfId="0" applyNumberFormat="1" applyFont="1" applyFill="1" applyBorder="1" applyProtection="1"/>
    <xf numFmtId="0" fontId="29" fillId="0" borderId="0" xfId="0" applyFont="1" applyProtection="1"/>
    <xf numFmtId="0" fontId="29" fillId="0" borderId="0" xfId="0" applyNumberFormat="1" applyFont="1" applyProtection="1"/>
    <xf numFmtId="0" fontId="30" fillId="0" borderId="0" xfId="0" applyNumberFormat="1" applyFont="1" applyAlignment="1" applyProtection="1">
      <alignment vertical="center"/>
      <protection locked="0"/>
    </xf>
    <xf numFmtId="0" fontId="32" fillId="21" borderId="10" xfId="0" applyNumberFormat="1" applyFont="1" applyFill="1" applyBorder="1" applyAlignment="1" applyProtection="1">
      <alignment horizontal="left" vertical="center"/>
    </xf>
    <xf numFmtId="0" fontId="32" fillId="21" borderId="10" xfId="0" applyFont="1" applyFill="1" applyBorder="1" applyAlignment="1" applyProtection="1">
      <alignment vertical="center"/>
    </xf>
    <xf numFmtId="0" fontId="28" fillId="21" borderId="10" xfId="0" applyFont="1" applyFill="1" applyBorder="1" applyAlignment="1" applyProtection="1">
      <alignment vertical="center"/>
    </xf>
    <xf numFmtId="0" fontId="28" fillId="21" borderId="10" xfId="0" applyNumberFormat="1" applyFont="1" applyFill="1" applyBorder="1" applyAlignment="1" applyProtection="1">
      <alignment horizontal="center" vertical="center"/>
    </xf>
    <xf numFmtId="1" fontId="28" fillId="21" borderId="10" xfId="40" applyNumberFormat="1" applyFont="1" applyFill="1" applyBorder="1" applyAlignment="1" applyProtection="1">
      <alignment horizontal="center" vertical="center"/>
    </xf>
    <xf numFmtId="9" fontId="28" fillId="21" borderId="10" xfId="40" applyFont="1" applyFill="1" applyBorder="1" applyAlignment="1" applyProtection="1">
      <alignment horizontal="center" vertical="center"/>
    </xf>
    <xf numFmtId="1" fontId="28" fillId="21" borderId="10" xfId="0" applyNumberFormat="1" applyFont="1" applyFill="1" applyBorder="1" applyAlignment="1" applyProtection="1">
      <alignment horizontal="center" vertical="center"/>
    </xf>
    <xf numFmtId="0" fontId="28" fillId="0" borderId="10" xfId="0" applyNumberFormat="1" applyFont="1" applyFill="1" applyBorder="1" applyAlignment="1" applyProtection="1">
      <alignment horizontal="left" vertical="center"/>
    </xf>
    <xf numFmtId="0" fontId="28" fillId="0" borderId="10" xfId="0" applyFont="1" applyFill="1" applyBorder="1" applyAlignment="1" applyProtection="1">
      <alignment vertical="center"/>
    </xf>
    <xf numFmtId="1" fontId="33" fillId="23" borderId="11" xfId="0" applyNumberFormat="1" applyFont="1" applyFill="1" applyBorder="1" applyAlignment="1" applyProtection="1">
      <alignment horizontal="center" vertical="center"/>
    </xf>
    <xf numFmtId="9" fontId="33" fillId="23" borderId="11" xfId="40" applyFont="1" applyFill="1" applyBorder="1" applyAlignment="1" applyProtection="1">
      <alignment horizontal="center" vertical="center"/>
    </xf>
    <xf numFmtId="1" fontId="33" fillId="0" borderId="11" xfId="0" applyNumberFormat="1" applyFont="1" applyBorder="1" applyAlignment="1" applyProtection="1">
      <alignment horizontal="center" vertical="center"/>
    </xf>
    <xf numFmtId="0" fontId="34" fillId="0" borderId="10" xfId="0" applyFont="1" applyFill="1" applyBorder="1" applyAlignment="1" applyProtection="1">
      <alignment vertical="center"/>
    </xf>
    <xf numFmtId="0" fontId="28" fillId="0" borderId="10" xfId="0" applyNumberFormat="1" applyFont="1" applyFill="1" applyBorder="1" applyAlignment="1" applyProtection="1">
      <alignment horizontal="center" vertical="center"/>
    </xf>
    <xf numFmtId="1" fontId="28" fillId="0" borderId="10" xfId="40" applyNumberFormat="1" applyFont="1" applyFill="1" applyBorder="1" applyAlignment="1" applyProtection="1">
      <alignment horizontal="center" vertical="center"/>
    </xf>
    <xf numFmtId="9" fontId="28" fillId="0" borderId="10" xfId="40" applyFont="1" applyFill="1" applyBorder="1" applyAlignment="1" applyProtection="1">
      <alignment horizontal="center" vertical="center"/>
    </xf>
    <xf numFmtId="1" fontId="28" fillId="0" borderId="10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166" fontId="3" fillId="0" borderId="12" xfId="0" applyNumberFormat="1" applyFont="1" applyFill="1" applyBorder="1" applyAlignment="1" applyProtection="1">
      <alignment horizontal="center" vertical="center" shrinkToFit="1"/>
    </xf>
    <xf numFmtId="0" fontId="32" fillId="21" borderId="13" xfId="0" applyNumberFormat="1" applyFont="1" applyFill="1" applyBorder="1" applyAlignment="1" applyProtection="1">
      <alignment horizontal="left" vertical="center"/>
    </xf>
    <xf numFmtId="0" fontId="32" fillId="21" borderId="13" xfId="0" applyFont="1" applyFill="1" applyBorder="1" applyAlignment="1" applyProtection="1">
      <alignment vertical="center"/>
    </xf>
    <xf numFmtId="0" fontId="28" fillId="21" borderId="13" xfId="0" applyFont="1" applyFill="1" applyBorder="1" applyAlignment="1" applyProtection="1">
      <alignment vertical="center"/>
    </xf>
    <xf numFmtId="0" fontId="28" fillId="21" borderId="13" xfId="0" applyNumberFormat="1" applyFont="1" applyFill="1" applyBorder="1" applyAlignment="1" applyProtection="1">
      <alignment horizontal="center" vertical="center"/>
    </xf>
    <xf numFmtId="165" fontId="28" fillId="21" borderId="13" xfId="0" applyNumberFormat="1" applyFont="1" applyFill="1" applyBorder="1" applyAlignment="1" applyProtection="1">
      <alignment horizontal="right" vertical="center"/>
    </xf>
    <xf numFmtId="1" fontId="28" fillId="21" borderId="13" xfId="40" applyNumberFormat="1" applyFont="1" applyFill="1" applyBorder="1" applyAlignment="1" applyProtection="1">
      <alignment horizontal="center" vertical="center"/>
    </xf>
    <xf numFmtId="9" fontId="28" fillId="21" borderId="13" xfId="40" applyFont="1" applyFill="1" applyBorder="1" applyAlignment="1" applyProtection="1">
      <alignment horizontal="center" vertical="center"/>
    </xf>
    <xf numFmtId="1" fontId="28" fillId="21" borderId="13" xfId="0" applyNumberFormat="1" applyFont="1" applyFill="1" applyBorder="1" applyAlignment="1" applyProtection="1">
      <alignment horizontal="center" vertical="center"/>
    </xf>
    <xf numFmtId="166" fontId="3" fillId="0" borderId="15" xfId="0" applyNumberFormat="1" applyFont="1" applyFill="1" applyBorder="1" applyAlignment="1" applyProtection="1">
      <alignment horizontal="center" vertical="center" shrinkToFit="1"/>
    </xf>
    <xf numFmtId="166" fontId="3" fillId="0" borderId="16" xfId="0" applyNumberFormat="1" applyFont="1" applyFill="1" applyBorder="1" applyAlignment="1" applyProtection="1">
      <alignment horizontal="center" vertical="center" shrinkToFit="1"/>
    </xf>
    <xf numFmtId="1" fontId="39" fillId="21" borderId="13" xfId="0" applyNumberFormat="1" applyFont="1" applyFill="1" applyBorder="1" applyAlignment="1" applyProtection="1">
      <alignment horizontal="center" vertical="center"/>
    </xf>
    <xf numFmtId="1" fontId="40" fillId="0" borderId="11" xfId="0" applyNumberFormat="1" applyFont="1" applyBorder="1" applyAlignment="1" applyProtection="1">
      <alignment horizontal="center" vertical="center"/>
    </xf>
    <xf numFmtId="1" fontId="39" fillId="21" borderId="10" xfId="0" applyNumberFormat="1" applyFont="1" applyFill="1" applyBorder="1" applyAlignment="1" applyProtection="1">
      <alignment horizontal="center" vertical="center"/>
    </xf>
    <xf numFmtId="1" fontId="39" fillId="0" borderId="10" xfId="0" applyNumberFormat="1" applyFont="1" applyFill="1" applyBorder="1" applyAlignment="1" applyProtection="1">
      <alignment horizontal="center" vertical="center"/>
    </xf>
    <xf numFmtId="165" fontId="33" fillId="22" borderId="11" xfId="0" applyNumberFormat="1" applyFont="1" applyFill="1" applyBorder="1" applyAlignment="1" applyProtection="1">
      <alignment horizontal="center" vertical="center"/>
    </xf>
    <xf numFmtId="165" fontId="33" fillId="0" borderId="11" xfId="0" applyNumberFormat="1" applyFont="1" applyBorder="1" applyAlignment="1" applyProtection="1">
      <alignment horizontal="center" vertical="center"/>
    </xf>
    <xf numFmtId="165" fontId="28" fillId="21" borderId="10" xfId="0" applyNumberFormat="1" applyFont="1" applyFill="1" applyBorder="1" applyAlignment="1" applyProtection="1">
      <alignment horizontal="center" vertical="center"/>
    </xf>
    <xf numFmtId="0" fontId="34" fillId="0" borderId="10" xfId="0" applyFont="1" applyFill="1" applyBorder="1" applyAlignment="1" applyProtection="1">
      <alignment horizontal="center" vertical="center"/>
    </xf>
    <xf numFmtId="0" fontId="28" fillId="21" borderId="13" xfId="0" applyFont="1" applyFill="1" applyBorder="1" applyAlignment="1" applyProtection="1">
      <alignment horizontal="left" vertical="center"/>
    </xf>
    <xf numFmtId="0" fontId="28" fillId="0" borderId="10" xfId="0" applyFont="1" applyFill="1" applyBorder="1" applyAlignment="1" applyProtection="1">
      <alignment horizontal="left" vertical="center"/>
    </xf>
    <xf numFmtId="0" fontId="28" fillId="21" borderId="10" xfId="0" applyFont="1" applyFill="1" applyBorder="1" applyAlignment="1" applyProtection="1">
      <alignment horizontal="left" vertical="center"/>
    </xf>
    <xf numFmtId="0" fontId="41" fillId="0" borderId="0" xfId="0" applyNumberFormat="1" applyFont="1" applyFill="1" applyBorder="1" applyProtection="1"/>
    <xf numFmtId="0" fontId="41" fillId="0" borderId="0" xfId="0" applyFont="1" applyFill="1" applyBorder="1" applyProtection="1"/>
    <xf numFmtId="0" fontId="1" fillId="0" borderId="0" xfId="0" applyFont="1" applyFill="1" applyBorder="1" applyProtection="1"/>
    <xf numFmtId="0" fontId="41" fillId="0" borderId="0" xfId="0" applyFont="1" applyProtection="1"/>
    <xf numFmtId="0" fontId="41" fillId="0" borderId="0" xfId="0" applyFont="1" applyFill="1" applyAlignment="1" applyProtection="1">
      <alignment horizontal="right" vertical="center"/>
    </xf>
    <xf numFmtId="165" fontId="28" fillId="21" borderId="13" xfId="0" applyNumberFormat="1" applyFont="1" applyFill="1" applyBorder="1" applyAlignment="1" applyProtection="1">
      <alignment horizontal="center" vertical="center"/>
    </xf>
    <xf numFmtId="0" fontId="42" fillId="0" borderId="17" xfId="0" applyNumberFormat="1" applyFont="1" applyFill="1" applyBorder="1" applyAlignment="1" applyProtection="1">
      <alignment horizontal="left" vertical="center"/>
    </xf>
    <xf numFmtId="0" fontId="42" fillId="0" borderId="17" xfId="0" applyFont="1" applyFill="1" applyBorder="1" applyAlignment="1" applyProtection="1">
      <alignment horizontal="left" vertical="center"/>
    </xf>
    <xf numFmtId="0" fontId="42" fillId="0" borderId="17" xfId="0" applyFont="1" applyFill="1" applyBorder="1" applyAlignment="1" applyProtection="1">
      <alignment horizontal="center" vertical="center" wrapText="1"/>
    </xf>
    <xf numFmtId="0" fontId="43" fillId="0" borderId="17" xfId="0" applyNumberFormat="1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28" fillId="0" borderId="18" xfId="0" applyNumberFormat="1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/>
    <xf numFmtId="0" fontId="28" fillId="0" borderId="10" xfId="0" applyFont="1" applyFill="1" applyBorder="1" applyAlignment="1" applyProtection="1">
      <alignment vertical="center" wrapText="1"/>
    </xf>
    <xf numFmtId="0" fontId="33" fillId="0" borderId="11" xfId="0" applyFont="1" applyFill="1" applyBorder="1" applyAlignment="1" applyProtection="1">
      <alignment horizontal="center" vertical="center"/>
    </xf>
    <xf numFmtId="0" fontId="28" fillId="0" borderId="10" xfId="0" applyFont="1" applyFill="1" applyBorder="1" applyAlignment="1" applyProtection="1">
      <alignment horizontal="left" vertical="center" wrapText="1" indent="1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protection locked="0"/>
    </xf>
    <xf numFmtId="169" fontId="33" fillId="22" borderId="11" xfId="0" applyNumberFormat="1" applyFont="1" applyFill="1" applyBorder="1" applyAlignment="1" applyProtection="1">
      <alignment horizontal="center" vertical="center"/>
    </xf>
    <xf numFmtId="169" fontId="33" fillId="0" borderId="11" xfId="0" applyNumberFormat="1" applyFont="1" applyBorder="1" applyAlignment="1" applyProtection="1">
      <alignment horizontal="center" vertical="center"/>
    </xf>
    <xf numFmtId="0" fontId="28" fillId="0" borderId="22" xfId="0" applyNumberFormat="1" applyFont="1" applyFill="1" applyBorder="1" applyAlignment="1" applyProtection="1">
      <alignment horizontal="left" vertical="center"/>
    </xf>
    <xf numFmtId="0" fontId="34" fillId="0" borderId="22" xfId="0" applyFont="1" applyFill="1" applyBorder="1" applyAlignment="1" applyProtection="1">
      <alignment vertical="center"/>
    </xf>
    <xf numFmtId="0" fontId="28" fillId="0" borderId="22" xfId="0" applyNumberFormat="1" applyFont="1" applyFill="1" applyBorder="1" applyAlignment="1" applyProtection="1">
      <alignment horizontal="center" vertical="center"/>
    </xf>
    <xf numFmtId="0" fontId="34" fillId="0" borderId="22" xfId="0" applyFont="1" applyFill="1" applyBorder="1" applyAlignment="1" applyProtection="1">
      <alignment horizontal="center" vertical="center"/>
    </xf>
    <xf numFmtId="1" fontId="28" fillId="0" borderId="22" xfId="40" applyNumberFormat="1" applyFont="1" applyFill="1" applyBorder="1" applyAlignment="1" applyProtection="1">
      <alignment horizontal="center" vertical="center"/>
    </xf>
    <xf numFmtId="9" fontId="28" fillId="0" borderId="22" xfId="40" applyFont="1" applyFill="1" applyBorder="1" applyAlignment="1" applyProtection="1">
      <alignment horizontal="center" vertical="center"/>
    </xf>
    <xf numFmtId="1" fontId="28" fillId="0" borderId="22" xfId="0" applyNumberFormat="1" applyFont="1" applyFill="1" applyBorder="1" applyAlignment="1" applyProtection="1">
      <alignment horizontal="center" vertical="center"/>
    </xf>
    <xf numFmtId="1" fontId="39" fillId="0" borderId="22" xfId="0" applyNumberFormat="1" applyFont="1" applyFill="1" applyBorder="1" applyAlignment="1" applyProtection="1">
      <alignment horizontal="center" vertical="center"/>
    </xf>
    <xf numFmtId="0" fontId="28" fillId="0" borderId="22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33" fillId="0" borderId="0" xfId="0" quotePrefix="1" applyFont="1" applyFill="1" applyBorder="1" applyAlignment="1" applyProtection="1">
      <alignment horizontal="center" vertical="center"/>
    </xf>
    <xf numFmtId="1" fontId="33" fillId="0" borderId="0" xfId="0" applyNumberFormat="1" applyFont="1" applyFill="1" applyBorder="1" applyAlignment="1" applyProtection="1">
      <alignment horizontal="center" vertical="center"/>
    </xf>
    <xf numFmtId="1" fontId="40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left" vertical="center"/>
    </xf>
    <xf numFmtId="0" fontId="35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vertical="center"/>
    </xf>
    <xf numFmtId="165" fontId="33" fillId="0" borderId="0" xfId="0" applyNumberFormat="1" applyFont="1" applyFill="1" applyBorder="1" applyAlignment="1" applyProtection="1">
      <alignment horizontal="center" vertical="center"/>
    </xf>
    <xf numFmtId="9" fontId="33" fillId="0" borderId="0" xfId="4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left" vertical="center"/>
    </xf>
    <xf numFmtId="0" fontId="46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quotePrefix="1" applyFont="1" applyProtection="1"/>
    <xf numFmtId="0" fontId="45" fillId="0" borderId="0" xfId="34" applyFont="1" applyBorder="1" applyAlignment="1" applyProtection="1">
      <alignment vertical="center"/>
    </xf>
    <xf numFmtId="0" fontId="47" fillId="0" borderId="0" xfId="0" applyNumberFormat="1" applyFont="1" applyFill="1" applyBorder="1" applyAlignment="1" applyProtection="1">
      <alignment vertical="center"/>
      <protection locked="0"/>
    </xf>
    <xf numFmtId="0" fontId="38" fillId="0" borderId="20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38" fillId="0" borderId="21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0" xfId="0" applyNumberFormat="1" applyFont="1" applyFill="1" applyBorder="1" applyAlignment="1" applyProtection="1">
      <alignment horizontal="center" vertical="center"/>
    </xf>
    <xf numFmtId="167" fontId="31" fillId="0" borderId="21" xfId="0" applyNumberFormat="1" applyFont="1" applyFill="1" applyBorder="1" applyAlignment="1" applyProtection="1">
      <alignment horizontal="center" vertical="center"/>
    </xf>
    <xf numFmtId="164" fontId="3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15" xfId="0" applyNumberFormat="1" applyFont="1" applyFill="1" applyBorder="1" applyAlignment="1" applyProtection="1">
      <alignment horizontal="center" vertical="center"/>
    </xf>
    <xf numFmtId="0" fontId="38" fillId="0" borderId="12" xfId="0" applyNumberFormat="1" applyFont="1" applyFill="1" applyBorder="1" applyAlignment="1" applyProtection="1">
      <alignment horizontal="center" vertical="center"/>
    </xf>
    <xf numFmtId="0" fontId="38" fillId="0" borderId="16" xfId="0" applyNumberFormat="1" applyFont="1" applyFill="1" applyBorder="1" applyAlignment="1" applyProtection="1">
      <alignment horizontal="center" vertical="center"/>
    </xf>
    <xf numFmtId="168" fontId="31" fillId="0" borderId="19" xfId="0" applyNumberFormat="1" applyFont="1" applyFill="1" applyBorder="1" applyAlignment="1" applyProtection="1">
      <alignment horizontal="center" vertical="center" shrinkToFit="1"/>
      <protection locked="0"/>
    </xf>
    <xf numFmtId="167" fontId="31" fillId="0" borderId="15" xfId="0" applyNumberFormat="1" applyFont="1" applyFill="1" applyBorder="1" applyAlignment="1" applyProtection="1">
      <alignment horizontal="center" vertical="center"/>
    </xf>
    <xf numFmtId="167" fontId="31" fillId="0" borderId="12" xfId="0" applyNumberFormat="1" applyFont="1" applyFill="1" applyBorder="1" applyAlignment="1" applyProtection="1">
      <alignment horizontal="center" vertical="center"/>
    </xf>
    <xf numFmtId="167" fontId="31" fillId="0" borderId="16" xfId="0" applyNumberFormat="1" applyFont="1" applyFill="1" applyBorder="1" applyAlignment="1" applyProtection="1">
      <alignment horizontal="center" vertical="center"/>
    </xf>
  </cellXfs>
  <cellStyles count="44">
    <cellStyle name="20 % - Farve1" xfId="1" builtinId="30" customBuiltin="1"/>
    <cellStyle name="20 % - Farve2" xfId="2" builtinId="34" customBuiltin="1"/>
    <cellStyle name="20 % - Farve3" xfId="3" builtinId="38" customBuiltin="1"/>
    <cellStyle name="20 % - Farve4" xfId="4" builtinId="42" customBuiltin="1"/>
    <cellStyle name="20 % - Farve5" xfId="5" builtinId="46" customBuiltin="1"/>
    <cellStyle name="20 % - Farve6" xfId="6" builtinId="50" customBuiltin="1"/>
    <cellStyle name="40 % - Farve1" xfId="7" builtinId="31" customBuiltin="1"/>
    <cellStyle name="40 % - Farve2" xfId="8" builtinId="35" customBuiltin="1"/>
    <cellStyle name="40 % - Farve3" xfId="9" builtinId="39" customBuiltin="1"/>
    <cellStyle name="40 % - Farve4" xfId="10" builtinId="43" customBuiltin="1"/>
    <cellStyle name="40 % - Farve5" xfId="11" builtinId="47" customBuiltin="1"/>
    <cellStyle name="40 % - Farve6" xfId="12" builtinId="51" customBuiltin="1"/>
    <cellStyle name="60 % - Farve1" xfId="13" builtinId="32" customBuiltin="1"/>
    <cellStyle name="60 % - Farve2" xfId="14" builtinId="36" customBuiltin="1"/>
    <cellStyle name="60 % - Farve3" xfId="15" builtinId="40" customBuiltin="1"/>
    <cellStyle name="60 % - Farve4" xfId="16" builtinId="44" customBuiltin="1"/>
    <cellStyle name="60 % - Farve5" xfId="17" builtinId="48" customBuiltin="1"/>
    <cellStyle name="60 % - Farve6" xfId="18" builtinId="52" customBuiltin="1"/>
    <cellStyle name="Advarselstekst" xfId="43" builtinId="11" customBuiltin="1"/>
    <cellStyle name="Bemærk!" xfId="38" builtinId="10" customBuiltin="1"/>
    <cellStyle name="Beregning" xfId="26" builtinId="22" customBuiltin="1"/>
    <cellStyle name="Farve1" xfId="19" builtinId="29" customBuiltin="1"/>
    <cellStyle name="Farve2" xfId="20" builtinId="33" customBuiltin="1"/>
    <cellStyle name="Farve3" xfId="21" builtinId="37" customBuiltin="1"/>
    <cellStyle name="Farve4" xfId="22" builtinId="41" customBuiltin="1"/>
    <cellStyle name="Farve5" xfId="23" builtinId="45" customBuiltin="1"/>
    <cellStyle name="Farve6" xfId="24" builtinId="49" customBuiltin="1"/>
    <cellStyle name="Forklarende tekst" xfId="28" builtinId="53" customBuiltin="1"/>
    <cellStyle name="God" xfId="29" builtinId="26" customBuiltin="1"/>
    <cellStyle name="Input" xfId="35" builtinId="20" customBuiltin="1"/>
    <cellStyle name="Kontrollér celle" xfId="27" builtinId="23" customBuiltin="1"/>
    <cellStyle name="Link" xfId="34" builtinId="8"/>
    <cellStyle name="Neutral" xfId="37" builtinId="28" customBuiltin="1"/>
    <cellStyle name="Normal" xfId="0" builtinId="0"/>
    <cellStyle name="Output" xfId="39" builtinId="21" customBuiltin="1"/>
    <cellStyle name="Overskrift 1" xfId="30" builtinId="16" customBuiltin="1"/>
    <cellStyle name="Overskrift 2" xfId="31" builtinId="17" customBuiltin="1"/>
    <cellStyle name="Overskrift 3" xfId="32" builtinId="18" customBuiltin="1"/>
    <cellStyle name="Overskrift 4" xfId="33" builtinId="19" customBuiltin="1"/>
    <cellStyle name="Procent" xfId="40" builtinId="5"/>
    <cellStyle name="Sammenkædet celle" xfId="36" builtinId="24" customBuiltin="1"/>
    <cellStyle name="Titel" xfId="41" builtinId="15" customBuiltin="1"/>
    <cellStyle name="Total" xfId="42" builtinId="25" customBuiltin="1"/>
    <cellStyle name="Ugyldig" xfId="25" builtinId="27" customBuiltin="1"/>
  </cellStyles>
  <dxfs count="120">
    <dxf>
      <fill>
        <patternFill>
          <bgColor theme="0" tint="-0.24994659260841701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B050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theme="0" tint="-0.24994659260841701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FFFF00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ECFF"/>
      <rgbColor rgb="00D6F4D9"/>
      <rgbColor rgb="00FFFFCC"/>
      <rgbColor rgb="0099CC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CCCC"/>
      <color rgb="FFFF9900"/>
      <color rgb="FF91D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22" fmlaLink="$H$4" horiz="1" max="100" min="1" page="0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215900</xdr:colOff>
      <xdr:row>5</xdr:row>
      <xdr:rowOff>142875</xdr:rowOff>
    </xdr:from>
    <xdr:to>
      <xdr:col>28</xdr:col>
      <xdr:colOff>31750</xdr:colOff>
      <xdr:row>10</xdr:row>
      <xdr:rowOff>80433</xdr:rowOff>
    </xdr:to>
    <xdr:sp macro="" textlink="">
      <xdr:nvSpPr>
        <xdr:cNvPr id="8236" name="Text Box 44" hidden="1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4953000" y="1371600"/>
          <a:ext cx="3419475" cy="1104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</xdr:row>
          <xdr:rowOff>123825</xdr:rowOff>
        </xdr:from>
        <xdr:to>
          <xdr:col>27</xdr:col>
          <xdr:colOff>104775</xdr:colOff>
          <xdr:row>2</xdr:row>
          <xdr:rowOff>114300</xdr:rowOff>
        </xdr:to>
        <xdr:sp macro="" textlink="">
          <xdr:nvSpPr>
            <xdr:cNvPr id="8238" name="Scroll Bar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v42-Gantt">
      <a:dk1>
        <a:sysClr val="windowText" lastClr="000000"/>
      </a:dk1>
      <a:lt1>
        <a:sysClr val="window" lastClr="FFFFFF"/>
      </a:lt1>
      <a:dk2>
        <a:srgbClr val="3B8741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CW86"/>
  <sheetViews>
    <sheetView showGridLines="0" tabSelected="1" zoomScaleNormal="100" workbookViewId="0">
      <pane ySplit="7" topLeftCell="A8" activePane="bottomLeft" state="frozen"/>
      <selection pane="bottomLeft" activeCell="F1" sqref="F1"/>
    </sheetView>
  </sheetViews>
  <sheetFormatPr defaultColWidth="9.140625" defaultRowHeight="12.75" x14ac:dyDescent="0.2"/>
  <cols>
    <col min="1" max="1" width="6.85546875" style="5" customWidth="1"/>
    <col min="2" max="2" width="19" style="1" customWidth="1"/>
    <col min="3" max="3" width="7.7109375" style="1" customWidth="1"/>
    <col min="4" max="4" width="6.85546875" style="6" hidden="1" customWidth="1"/>
    <col min="5" max="6" width="12" style="1" customWidth="1"/>
    <col min="7" max="7" width="6" style="1" customWidth="1"/>
    <col min="8" max="8" width="7.42578125" style="1" customWidth="1"/>
    <col min="9" max="9" width="8.5703125" style="1" customWidth="1"/>
    <col min="10" max="10" width="1.85546875" style="1" customWidth="1"/>
    <col min="11" max="94" width="2.42578125" style="1" customWidth="1"/>
    <col min="95" max="95" width="2.140625" style="3" bestFit="1" customWidth="1"/>
    <col min="96" max="96" width="1.85546875" style="3" bestFit="1" customWidth="1"/>
    <col min="97" max="101" width="2.42578125" style="3" bestFit="1" customWidth="1"/>
    <col min="102" max="16384" width="9.140625" style="3"/>
  </cols>
  <sheetData>
    <row r="1" spans="1:101" ht="30" customHeight="1" x14ac:dyDescent="0.2">
      <c r="A1" s="106" t="s">
        <v>5</v>
      </c>
      <c r="B1" s="12"/>
      <c r="C1" s="12"/>
      <c r="D1" s="12"/>
      <c r="E1" s="12"/>
      <c r="F1" s="109"/>
      <c r="H1" s="107"/>
      <c r="I1" s="76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</row>
    <row r="2" spans="1:101" ht="18" customHeight="1" x14ac:dyDescent="0.2">
      <c r="A2" s="17" t="s">
        <v>6</v>
      </c>
      <c r="B2" s="7"/>
      <c r="C2" s="7"/>
      <c r="D2" s="11"/>
      <c r="E2" s="77"/>
      <c r="F2" s="77"/>
      <c r="H2" s="2"/>
    </row>
    <row r="3" spans="1:101" ht="14.25" x14ac:dyDescent="0.2">
      <c r="A3" s="17"/>
      <c r="B3" s="13"/>
      <c r="C3" s="4"/>
      <c r="D3" s="4"/>
      <c r="E3" s="4"/>
      <c r="F3" s="4"/>
      <c r="G3" s="4"/>
      <c r="H3" s="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101" ht="17.25" customHeight="1" x14ac:dyDescent="0.2">
      <c r="A4" s="59"/>
      <c r="B4" s="63" t="s">
        <v>7</v>
      </c>
      <c r="C4" s="120">
        <v>43617</v>
      </c>
      <c r="D4" s="120"/>
      <c r="E4" s="120"/>
      <c r="F4" s="60"/>
      <c r="G4" s="63" t="s">
        <v>17</v>
      </c>
      <c r="H4" s="75">
        <v>1</v>
      </c>
      <c r="I4" s="61"/>
      <c r="J4" s="15"/>
      <c r="K4" s="117" t="str">
        <f>"Projekt uge "&amp;(K6-($C$4-WEEKDAY($C$4,1)+2))/7+1</f>
        <v>Projekt uge 1</v>
      </c>
      <c r="L4" s="118"/>
      <c r="M4" s="118"/>
      <c r="N4" s="118"/>
      <c r="O4" s="118"/>
      <c r="P4" s="118"/>
      <c r="Q4" s="119"/>
      <c r="R4" s="110" t="str">
        <f>"Projekt uge "&amp;(R6-($C$4-WEEKDAY($C$4,1)+2))/7+1</f>
        <v>Projekt uge 2</v>
      </c>
      <c r="S4" s="111"/>
      <c r="T4" s="111"/>
      <c r="U4" s="111"/>
      <c r="V4" s="111"/>
      <c r="W4" s="111"/>
      <c r="X4" s="112"/>
      <c r="Y4" s="110" t="str">
        <f>"Projekt uge "&amp;(Y6-($C$4-WEEKDAY($C$4,1)+2))/7+1</f>
        <v>Projekt uge 3</v>
      </c>
      <c r="Z4" s="111"/>
      <c r="AA4" s="111"/>
      <c r="AB4" s="111"/>
      <c r="AC4" s="111"/>
      <c r="AD4" s="111"/>
      <c r="AE4" s="112"/>
      <c r="AF4" s="110" t="str">
        <f>"Projekt uge "&amp;(AF6-($C$4-WEEKDAY($C$4,1)+2))/7+1</f>
        <v>Projekt uge 4</v>
      </c>
      <c r="AG4" s="111"/>
      <c r="AH4" s="111"/>
      <c r="AI4" s="111"/>
      <c r="AJ4" s="111"/>
      <c r="AK4" s="111"/>
      <c r="AL4" s="112"/>
      <c r="AM4" s="110" t="str">
        <f>"Projekt uge "&amp;(AM6-($C$4-WEEKDAY($C$4,1)+2))/7+1</f>
        <v>Projekt uge 5</v>
      </c>
      <c r="AN4" s="111"/>
      <c r="AO4" s="111"/>
      <c r="AP4" s="111"/>
      <c r="AQ4" s="111"/>
      <c r="AR4" s="111"/>
      <c r="AS4" s="112"/>
      <c r="AT4" s="110" t="str">
        <f>"Projekt uge "&amp;(AT6-($C$4-WEEKDAY($C$4,1)+2))/7+1</f>
        <v>Projekt uge 6</v>
      </c>
      <c r="AU4" s="111"/>
      <c r="AV4" s="111"/>
      <c r="AW4" s="111"/>
      <c r="AX4" s="111"/>
      <c r="AY4" s="111"/>
      <c r="AZ4" s="112"/>
      <c r="BA4" s="110" t="str">
        <f>"Projekt uge "&amp;(BA6-($C$4-WEEKDAY($C$4,1)+2))/7+1</f>
        <v>Projekt uge 7</v>
      </c>
      <c r="BB4" s="111"/>
      <c r="BC4" s="111"/>
      <c r="BD4" s="111"/>
      <c r="BE4" s="111"/>
      <c r="BF4" s="111"/>
      <c r="BG4" s="112"/>
      <c r="BH4" s="110" t="str">
        <f>"Projekt uge "&amp;(BH6-($C$4-WEEKDAY($C$4,1)+2))/7+1</f>
        <v>Projekt uge 8</v>
      </c>
      <c r="BI4" s="111"/>
      <c r="BJ4" s="111"/>
      <c r="BK4" s="111"/>
      <c r="BL4" s="111"/>
      <c r="BM4" s="111"/>
      <c r="BN4" s="112"/>
      <c r="BO4" s="110" t="str">
        <f>"Projekt uge "&amp;(BO6-($C$4-WEEKDAY($C$4,1)+2))/7+1</f>
        <v>Projekt uge 9</v>
      </c>
      <c r="BP4" s="111"/>
      <c r="BQ4" s="111"/>
      <c r="BR4" s="111"/>
      <c r="BS4" s="111"/>
      <c r="BT4" s="111"/>
      <c r="BU4" s="112"/>
      <c r="BV4" s="110" t="str">
        <f>"Projekt uge "&amp;(BV6-($C$4-WEEKDAY($C$4,1)+2))/7+1</f>
        <v>Projekt uge 10</v>
      </c>
      <c r="BW4" s="111"/>
      <c r="BX4" s="111"/>
      <c r="BY4" s="111"/>
      <c r="BZ4" s="111"/>
      <c r="CA4" s="111"/>
      <c r="CB4" s="112"/>
      <c r="CC4" s="110" t="str">
        <f>"Projekt uge "&amp;(CC6-($C$4-WEEKDAY($C$4,1)+2))/7+1</f>
        <v>Projekt uge 11</v>
      </c>
      <c r="CD4" s="111"/>
      <c r="CE4" s="111"/>
      <c r="CF4" s="111"/>
      <c r="CG4" s="111"/>
      <c r="CH4" s="111"/>
      <c r="CI4" s="112"/>
      <c r="CJ4" s="110" t="str">
        <f>"Projekt uge "&amp;(CJ6-($C$4-WEEKDAY($C$4,1)+2))/7+1</f>
        <v>Projekt uge 12</v>
      </c>
      <c r="CK4" s="111"/>
      <c r="CL4" s="111"/>
      <c r="CM4" s="111"/>
      <c r="CN4" s="111"/>
      <c r="CO4" s="111"/>
      <c r="CP4" s="112"/>
      <c r="CQ4" s="110" t="str">
        <f>"Projekt uge "&amp;(CQ6-($C$4-WEEKDAY($C$4,1)+2))/7+1</f>
        <v>Projekt uge 13</v>
      </c>
      <c r="CR4" s="111"/>
      <c r="CS4" s="111"/>
      <c r="CT4" s="111"/>
      <c r="CU4" s="111"/>
      <c r="CV4" s="111"/>
      <c r="CW4" s="112"/>
    </row>
    <row r="5" spans="1:101" ht="17.25" customHeight="1" x14ac:dyDescent="0.2">
      <c r="A5" s="59"/>
      <c r="B5" s="63" t="s">
        <v>8</v>
      </c>
      <c r="C5" s="116"/>
      <c r="D5" s="116"/>
      <c r="E5" s="116"/>
      <c r="F5" s="62"/>
      <c r="G5" s="62"/>
      <c r="H5" s="62"/>
      <c r="I5" s="62"/>
      <c r="J5" s="15"/>
      <c r="K5" s="121">
        <f>K6</f>
        <v>43612</v>
      </c>
      <c r="L5" s="122"/>
      <c r="M5" s="122"/>
      <c r="N5" s="122"/>
      <c r="O5" s="122"/>
      <c r="P5" s="122"/>
      <c r="Q5" s="123"/>
      <c r="R5" s="113">
        <f>R6</f>
        <v>43619</v>
      </c>
      <c r="S5" s="114"/>
      <c r="T5" s="114"/>
      <c r="U5" s="114"/>
      <c r="V5" s="114"/>
      <c r="W5" s="114"/>
      <c r="X5" s="115"/>
      <c r="Y5" s="113">
        <f>Y6</f>
        <v>43626</v>
      </c>
      <c r="Z5" s="114"/>
      <c r="AA5" s="114"/>
      <c r="AB5" s="114"/>
      <c r="AC5" s="114"/>
      <c r="AD5" s="114"/>
      <c r="AE5" s="115"/>
      <c r="AF5" s="113">
        <f>AF6</f>
        <v>43633</v>
      </c>
      <c r="AG5" s="114"/>
      <c r="AH5" s="114"/>
      <c r="AI5" s="114"/>
      <c r="AJ5" s="114"/>
      <c r="AK5" s="114"/>
      <c r="AL5" s="115"/>
      <c r="AM5" s="113">
        <f>AM6</f>
        <v>43640</v>
      </c>
      <c r="AN5" s="114"/>
      <c r="AO5" s="114"/>
      <c r="AP5" s="114"/>
      <c r="AQ5" s="114"/>
      <c r="AR5" s="114"/>
      <c r="AS5" s="115"/>
      <c r="AT5" s="113">
        <f>AT6</f>
        <v>43647</v>
      </c>
      <c r="AU5" s="114"/>
      <c r="AV5" s="114"/>
      <c r="AW5" s="114"/>
      <c r="AX5" s="114"/>
      <c r="AY5" s="114"/>
      <c r="AZ5" s="115"/>
      <c r="BA5" s="113">
        <f>BA6</f>
        <v>43654</v>
      </c>
      <c r="BB5" s="114"/>
      <c r="BC5" s="114"/>
      <c r="BD5" s="114"/>
      <c r="BE5" s="114"/>
      <c r="BF5" s="114"/>
      <c r="BG5" s="115"/>
      <c r="BH5" s="113">
        <f>BH6</f>
        <v>43661</v>
      </c>
      <c r="BI5" s="114"/>
      <c r="BJ5" s="114"/>
      <c r="BK5" s="114"/>
      <c r="BL5" s="114"/>
      <c r="BM5" s="114"/>
      <c r="BN5" s="115"/>
      <c r="BO5" s="113">
        <f>BO6</f>
        <v>43668</v>
      </c>
      <c r="BP5" s="114"/>
      <c r="BQ5" s="114"/>
      <c r="BR5" s="114"/>
      <c r="BS5" s="114"/>
      <c r="BT5" s="114"/>
      <c r="BU5" s="115"/>
      <c r="BV5" s="113">
        <f>BV6</f>
        <v>43675</v>
      </c>
      <c r="BW5" s="114"/>
      <c r="BX5" s="114"/>
      <c r="BY5" s="114"/>
      <c r="BZ5" s="114"/>
      <c r="CA5" s="114"/>
      <c r="CB5" s="115"/>
      <c r="CC5" s="113">
        <f>CC6</f>
        <v>43682</v>
      </c>
      <c r="CD5" s="114"/>
      <c r="CE5" s="114"/>
      <c r="CF5" s="114"/>
      <c r="CG5" s="114"/>
      <c r="CH5" s="114"/>
      <c r="CI5" s="115"/>
      <c r="CJ5" s="113">
        <f>CJ6</f>
        <v>43689</v>
      </c>
      <c r="CK5" s="114"/>
      <c r="CL5" s="114"/>
      <c r="CM5" s="114"/>
      <c r="CN5" s="114"/>
      <c r="CO5" s="114"/>
      <c r="CP5" s="115"/>
      <c r="CQ5" s="113">
        <f>CQ6</f>
        <v>43696</v>
      </c>
      <c r="CR5" s="114"/>
      <c r="CS5" s="114"/>
      <c r="CT5" s="114"/>
      <c r="CU5" s="114"/>
      <c r="CV5" s="114"/>
      <c r="CW5" s="115"/>
    </row>
    <row r="6" spans="1:101" x14ac:dyDescent="0.2">
      <c r="A6" s="14"/>
      <c r="B6" s="15"/>
      <c r="C6" s="15"/>
      <c r="D6" s="16"/>
      <c r="E6" s="15"/>
      <c r="F6" s="15"/>
      <c r="G6" s="15"/>
      <c r="H6" s="15"/>
      <c r="I6" s="15"/>
      <c r="J6" s="15"/>
      <c r="K6" s="46">
        <f>C4-WEEKDAY(C4,1)+2+7*(H4-1)</f>
        <v>43612</v>
      </c>
      <c r="L6" s="37">
        <f t="shared" ref="L6:X6" si="0">K6+1</f>
        <v>43613</v>
      </c>
      <c r="M6" s="37">
        <f t="shared" si="0"/>
        <v>43614</v>
      </c>
      <c r="N6" s="37">
        <f t="shared" si="0"/>
        <v>43615</v>
      </c>
      <c r="O6" s="37">
        <f t="shared" si="0"/>
        <v>43616</v>
      </c>
      <c r="P6" s="37">
        <f>O6+1</f>
        <v>43617</v>
      </c>
      <c r="Q6" s="47">
        <f t="shared" si="0"/>
        <v>43618</v>
      </c>
      <c r="R6" s="46">
        <f t="shared" si="0"/>
        <v>43619</v>
      </c>
      <c r="S6" s="37">
        <f t="shared" si="0"/>
        <v>43620</v>
      </c>
      <c r="T6" s="37">
        <f t="shared" si="0"/>
        <v>43621</v>
      </c>
      <c r="U6" s="37">
        <f t="shared" si="0"/>
        <v>43622</v>
      </c>
      <c r="V6" s="37">
        <f t="shared" si="0"/>
        <v>43623</v>
      </c>
      <c r="W6" s="37">
        <f t="shared" si="0"/>
        <v>43624</v>
      </c>
      <c r="X6" s="47">
        <f t="shared" si="0"/>
        <v>43625</v>
      </c>
      <c r="Y6" s="46">
        <f t="shared" ref="Y6" si="1">X6+1</f>
        <v>43626</v>
      </c>
      <c r="Z6" s="37">
        <f t="shared" ref="Z6" si="2">Y6+1</f>
        <v>43627</v>
      </c>
      <c r="AA6" s="37">
        <f t="shared" ref="AA6" si="3">Z6+1</f>
        <v>43628</v>
      </c>
      <c r="AB6" s="37">
        <f t="shared" ref="AB6" si="4">AA6+1</f>
        <v>43629</v>
      </c>
      <c r="AC6" s="37">
        <f t="shared" ref="AC6" si="5">AB6+1</f>
        <v>43630</v>
      </c>
      <c r="AD6" s="37">
        <f t="shared" ref="AD6" si="6">AC6+1</f>
        <v>43631</v>
      </c>
      <c r="AE6" s="47">
        <f t="shared" ref="AE6" si="7">AD6+1</f>
        <v>43632</v>
      </c>
      <c r="AF6" s="46">
        <f t="shared" ref="AF6" si="8">AE6+1</f>
        <v>43633</v>
      </c>
      <c r="AG6" s="37">
        <f t="shared" ref="AG6" si="9">AF6+1</f>
        <v>43634</v>
      </c>
      <c r="AH6" s="37">
        <f t="shared" ref="AH6" si="10">AG6+1</f>
        <v>43635</v>
      </c>
      <c r="AI6" s="37">
        <f t="shared" ref="AI6" si="11">AH6+1</f>
        <v>43636</v>
      </c>
      <c r="AJ6" s="37">
        <f t="shared" ref="AJ6" si="12">AI6+1</f>
        <v>43637</v>
      </c>
      <c r="AK6" s="37">
        <f t="shared" ref="AK6" si="13">AJ6+1</f>
        <v>43638</v>
      </c>
      <c r="AL6" s="47">
        <f t="shared" ref="AL6" si="14">AK6+1</f>
        <v>43639</v>
      </c>
      <c r="AM6" s="46">
        <f t="shared" ref="AM6" si="15">AL6+1</f>
        <v>43640</v>
      </c>
      <c r="AN6" s="37">
        <f t="shared" ref="AN6" si="16">AM6+1</f>
        <v>43641</v>
      </c>
      <c r="AO6" s="37">
        <f t="shared" ref="AO6" si="17">AN6+1</f>
        <v>43642</v>
      </c>
      <c r="AP6" s="37">
        <f t="shared" ref="AP6" si="18">AO6+1</f>
        <v>43643</v>
      </c>
      <c r="AQ6" s="37">
        <f t="shared" ref="AQ6" si="19">AP6+1</f>
        <v>43644</v>
      </c>
      <c r="AR6" s="37">
        <f t="shared" ref="AR6" si="20">AQ6+1</f>
        <v>43645</v>
      </c>
      <c r="AS6" s="47">
        <f t="shared" ref="AS6" si="21">AR6+1</f>
        <v>43646</v>
      </c>
      <c r="AT6" s="46">
        <f t="shared" ref="AT6" si="22">AS6+1</f>
        <v>43647</v>
      </c>
      <c r="AU6" s="37">
        <f t="shared" ref="AU6" si="23">AT6+1</f>
        <v>43648</v>
      </c>
      <c r="AV6" s="37">
        <f t="shared" ref="AV6" si="24">AU6+1</f>
        <v>43649</v>
      </c>
      <c r="AW6" s="37">
        <f t="shared" ref="AW6" si="25">AV6+1</f>
        <v>43650</v>
      </c>
      <c r="AX6" s="37">
        <f t="shared" ref="AX6" si="26">AW6+1</f>
        <v>43651</v>
      </c>
      <c r="AY6" s="37">
        <f t="shared" ref="AY6" si="27">AX6+1</f>
        <v>43652</v>
      </c>
      <c r="AZ6" s="47">
        <f t="shared" ref="AZ6" si="28">AY6+1</f>
        <v>43653</v>
      </c>
      <c r="BA6" s="46">
        <f t="shared" ref="BA6" si="29">AZ6+1</f>
        <v>43654</v>
      </c>
      <c r="BB6" s="37">
        <f t="shared" ref="BB6" si="30">BA6+1</f>
        <v>43655</v>
      </c>
      <c r="BC6" s="37">
        <f t="shared" ref="BC6" si="31">BB6+1</f>
        <v>43656</v>
      </c>
      <c r="BD6" s="37">
        <f t="shared" ref="BD6" si="32">BC6+1</f>
        <v>43657</v>
      </c>
      <c r="BE6" s="37">
        <f t="shared" ref="BE6" si="33">BD6+1</f>
        <v>43658</v>
      </c>
      <c r="BF6" s="37">
        <f t="shared" ref="BF6" si="34">BE6+1</f>
        <v>43659</v>
      </c>
      <c r="BG6" s="47">
        <f t="shared" ref="BG6" si="35">BF6+1</f>
        <v>43660</v>
      </c>
      <c r="BH6" s="46">
        <f t="shared" ref="BH6" si="36">BG6+1</f>
        <v>43661</v>
      </c>
      <c r="BI6" s="37">
        <f t="shared" ref="BI6" si="37">BH6+1</f>
        <v>43662</v>
      </c>
      <c r="BJ6" s="37">
        <f t="shared" ref="BJ6" si="38">BI6+1</f>
        <v>43663</v>
      </c>
      <c r="BK6" s="37">
        <f t="shared" ref="BK6" si="39">BJ6+1</f>
        <v>43664</v>
      </c>
      <c r="BL6" s="37">
        <f t="shared" ref="BL6" si="40">BK6+1</f>
        <v>43665</v>
      </c>
      <c r="BM6" s="37">
        <f t="shared" ref="BM6" si="41">BL6+1</f>
        <v>43666</v>
      </c>
      <c r="BN6" s="47">
        <f t="shared" ref="BN6" si="42">BM6+1</f>
        <v>43667</v>
      </c>
      <c r="BO6" s="46">
        <f t="shared" ref="BO6" si="43">BN6+1</f>
        <v>43668</v>
      </c>
      <c r="BP6" s="37">
        <f t="shared" ref="BP6" si="44">BO6+1</f>
        <v>43669</v>
      </c>
      <c r="BQ6" s="37">
        <f t="shared" ref="BQ6" si="45">BP6+1</f>
        <v>43670</v>
      </c>
      <c r="BR6" s="37">
        <f t="shared" ref="BR6" si="46">BQ6+1</f>
        <v>43671</v>
      </c>
      <c r="BS6" s="37">
        <f t="shared" ref="BS6" si="47">BR6+1</f>
        <v>43672</v>
      </c>
      <c r="BT6" s="37">
        <f t="shared" ref="BT6" si="48">BS6+1</f>
        <v>43673</v>
      </c>
      <c r="BU6" s="47">
        <f t="shared" ref="BU6" si="49">BT6+1</f>
        <v>43674</v>
      </c>
      <c r="BV6" s="46">
        <f t="shared" ref="BV6" si="50">BU6+1</f>
        <v>43675</v>
      </c>
      <c r="BW6" s="37">
        <f t="shared" ref="BW6" si="51">BV6+1</f>
        <v>43676</v>
      </c>
      <c r="BX6" s="37">
        <f t="shared" ref="BX6" si="52">BW6+1</f>
        <v>43677</v>
      </c>
      <c r="BY6" s="37">
        <f t="shared" ref="BY6" si="53">BX6+1</f>
        <v>43678</v>
      </c>
      <c r="BZ6" s="37">
        <f t="shared" ref="BZ6" si="54">BY6+1</f>
        <v>43679</v>
      </c>
      <c r="CA6" s="37">
        <f t="shared" ref="CA6" si="55">BZ6+1</f>
        <v>43680</v>
      </c>
      <c r="CB6" s="47">
        <f t="shared" ref="CB6" si="56">CA6+1</f>
        <v>43681</v>
      </c>
      <c r="CC6" s="46">
        <f t="shared" ref="CC6" si="57">CB6+1</f>
        <v>43682</v>
      </c>
      <c r="CD6" s="37">
        <f t="shared" ref="CD6" si="58">CC6+1</f>
        <v>43683</v>
      </c>
      <c r="CE6" s="37">
        <f t="shared" ref="CE6" si="59">CD6+1</f>
        <v>43684</v>
      </c>
      <c r="CF6" s="37">
        <f t="shared" ref="CF6" si="60">CE6+1</f>
        <v>43685</v>
      </c>
      <c r="CG6" s="37">
        <f t="shared" ref="CG6" si="61">CF6+1</f>
        <v>43686</v>
      </c>
      <c r="CH6" s="37">
        <f t="shared" ref="CH6" si="62">CG6+1</f>
        <v>43687</v>
      </c>
      <c r="CI6" s="47">
        <f t="shared" ref="CI6" si="63">CH6+1</f>
        <v>43688</v>
      </c>
      <c r="CJ6" s="46">
        <f t="shared" ref="CJ6" si="64">CI6+1</f>
        <v>43689</v>
      </c>
      <c r="CK6" s="37">
        <f t="shared" ref="CK6" si="65">CJ6+1</f>
        <v>43690</v>
      </c>
      <c r="CL6" s="37">
        <f t="shared" ref="CL6" si="66">CK6+1</f>
        <v>43691</v>
      </c>
      <c r="CM6" s="37">
        <f t="shared" ref="CM6" si="67">CL6+1</f>
        <v>43692</v>
      </c>
      <c r="CN6" s="37">
        <f t="shared" ref="CN6" si="68">CM6+1</f>
        <v>43693</v>
      </c>
      <c r="CO6" s="37">
        <f t="shared" ref="CO6" si="69">CN6+1</f>
        <v>43694</v>
      </c>
      <c r="CP6" s="47">
        <f t="shared" ref="CP6" si="70">CO6+1</f>
        <v>43695</v>
      </c>
      <c r="CQ6" s="46">
        <f t="shared" ref="CQ6" si="71">CP6+1</f>
        <v>43696</v>
      </c>
      <c r="CR6" s="37">
        <f t="shared" ref="CR6" si="72">CQ6+1</f>
        <v>43697</v>
      </c>
      <c r="CS6" s="37">
        <f t="shared" ref="CS6" si="73">CR6+1</f>
        <v>43698</v>
      </c>
      <c r="CT6" s="37">
        <f t="shared" ref="CT6" si="74">CS6+1</f>
        <v>43699</v>
      </c>
      <c r="CU6" s="37">
        <f t="shared" ref="CU6" si="75">CT6+1</f>
        <v>43700</v>
      </c>
      <c r="CV6" s="37">
        <f t="shared" ref="CV6" si="76">CU6+1</f>
        <v>43701</v>
      </c>
      <c r="CW6" s="47">
        <f t="shared" ref="CW6" si="77">CV6+1</f>
        <v>43702</v>
      </c>
    </row>
    <row r="7" spans="1:101" s="71" customFormat="1" ht="24.75" thickBot="1" x14ac:dyDescent="0.25">
      <c r="A7" s="65" t="s">
        <v>15</v>
      </c>
      <c r="B7" s="66" t="s">
        <v>18</v>
      </c>
      <c r="C7" s="67" t="s">
        <v>14</v>
      </c>
      <c r="D7" s="68" t="s">
        <v>3</v>
      </c>
      <c r="E7" s="69" t="s">
        <v>2</v>
      </c>
      <c r="F7" s="69" t="s">
        <v>10</v>
      </c>
      <c r="G7" s="67" t="s">
        <v>11</v>
      </c>
      <c r="H7" s="67" t="s">
        <v>13</v>
      </c>
      <c r="I7" s="67" t="s">
        <v>12</v>
      </c>
      <c r="J7" s="67"/>
      <c r="K7" s="70" t="str">
        <f>CHOOSE(WEEKDAY(K6,2),"M","T","O","T","F","L","S")</f>
        <v>M</v>
      </c>
      <c r="L7" s="70" t="str">
        <f t="shared" ref="L7:Q7" si="78">CHOOSE(WEEKDAY(L6,2),"M","T","O","T","F","L","S")</f>
        <v>T</v>
      </c>
      <c r="M7" s="70" t="str">
        <f t="shared" si="78"/>
        <v>O</v>
      </c>
      <c r="N7" s="70" t="str">
        <f t="shared" si="78"/>
        <v>T</v>
      </c>
      <c r="O7" s="70" t="str">
        <f t="shared" si="78"/>
        <v>F</v>
      </c>
      <c r="P7" s="70" t="str">
        <f t="shared" si="78"/>
        <v>L</v>
      </c>
      <c r="Q7" s="70" t="str">
        <f t="shared" si="78"/>
        <v>S</v>
      </c>
      <c r="R7" s="70" t="str">
        <f t="shared" ref="R7" si="79">CHOOSE(WEEKDAY(R6,2),"M","T","O","T","F","L","S")</f>
        <v>M</v>
      </c>
      <c r="S7" s="70" t="str">
        <f t="shared" ref="S7" si="80">CHOOSE(WEEKDAY(S6,2),"M","T","O","T","F","L","S")</f>
        <v>T</v>
      </c>
      <c r="T7" s="70" t="str">
        <f t="shared" ref="T7" si="81">CHOOSE(WEEKDAY(T6,2),"M","T","O","T","F","L","S")</f>
        <v>O</v>
      </c>
      <c r="U7" s="70" t="str">
        <f t="shared" ref="U7" si="82">CHOOSE(WEEKDAY(U6,2),"M","T","O","T","F","L","S")</f>
        <v>T</v>
      </c>
      <c r="V7" s="70" t="str">
        <f t="shared" ref="V7" si="83">CHOOSE(WEEKDAY(V6,2),"M","T","O","T","F","L","S")</f>
        <v>F</v>
      </c>
      <c r="W7" s="70" t="str">
        <f t="shared" ref="W7" si="84">CHOOSE(WEEKDAY(W6,2),"M","T","O","T","F","L","S")</f>
        <v>L</v>
      </c>
      <c r="X7" s="70" t="str">
        <f t="shared" ref="X7" si="85">CHOOSE(WEEKDAY(X6,2),"M","T","O","T","F","L","S")</f>
        <v>S</v>
      </c>
      <c r="Y7" s="70" t="str">
        <f t="shared" ref="Y7" si="86">CHOOSE(WEEKDAY(Y6,2),"M","T","O","T","F","L","S")</f>
        <v>M</v>
      </c>
      <c r="Z7" s="70" t="str">
        <f t="shared" ref="Z7" si="87">CHOOSE(WEEKDAY(Z6,2),"M","T","O","T","F","L","S")</f>
        <v>T</v>
      </c>
      <c r="AA7" s="70" t="str">
        <f t="shared" ref="AA7" si="88">CHOOSE(WEEKDAY(AA6,2),"M","T","O","T","F","L","S")</f>
        <v>O</v>
      </c>
      <c r="AB7" s="70" t="str">
        <f t="shared" ref="AB7" si="89">CHOOSE(WEEKDAY(AB6,2),"M","T","O","T","F","L","S")</f>
        <v>T</v>
      </c>
      <c r="AC7" s="70" t="str">
        <f t="shared" ref="AC7" si="90">CHOOSE(WEEKDAY(AC6,2),"M","T","O","T","F","L","S")</f>
        <v>F</v>
      </c>
      <c r="AD7" s="70" t="str">
        <f t="shared" ref="AD7" si="91">CHOOSE(WEEKDAY(AD6,2),"M","T","O","T","F","L","S")</f>
        <v>L</v>
      </c>
      <c r="AE7" s="70" t="str">
        <f t="shared" ref="AE7" si="92">CHOOSE(WEEKDAY(AE6,2),"M","T","O","T","F","L","S")</f>
        <v>S</v>
      </c>
      <c r="AF7" s="70" t="str">
        <f t="shared" ref="AF7" si="93">CHOOSE(WEEKDAY(AF6,2),"M","T","O","T","F","L","S")</f>
        <v>M</v>
      </c>
      <c r="AG7" s="70" t="str">
        <f t="shared" ref="AG7" si="94">CHOOSE(WEEKDAY(AG6,2),"M","T","O","T","F","L","S")</f>
        <v>T</v>
      </c>
      <c r="AH7" s="70" t="str">
        <f t="shared" ref="AH7" si="95">CHOOSE(WEEKDAY(AH6,2),"M","T","O","T","F","L","S")</f>
        <v>O</v>
      </c>
      <c r="AI7" s="70" t="str">
        <f t="shared" ref="AI7" si="96">CHOOSE(WEEKDAY(AI6,2),"M","T","O","T","F","L","S")</f>
        <v>T</v>
      </c>
      <c r="AJ7" s="70" t="str">
        <f t="shared" ref="AJ7" si="97">CHOOSE(WEEKDAY(AJ6,2),"M","T","O","T","F","L","S")</f>
        <v>F</v>
      </c>
      <c r="AK7" s="70" t="str">
        <f t="shared" ref="AK7" si="98">CHOOSE(WEEKDAY(AK6,2),"M","T","O","T","F","L","S")</f>
        <v>L</v>
      </c>
      <c r="AL7" s="70" t="str">
        <f t="shared" ref="AL7" si="99">CHOOSE(WEEKDAY(AL6,2),"M","T","O","T","F","L","S")</f>
        <v>S</v>
      </c>
      <c r="AM7" s="70" t="str">
        <f t="shared" ref="AM7" si="100">CHOOSE(WEEKDAY(AM6,2),"M","T","O","T","F","L","S")</f>
        <v>M</v>
      </c>
      <c r="AN7" s="70" t="str">
        <f t="shared" ref="AN7" si="101">CHOOSE(WEEKDAY(AN6,2),"M","T","O","T","F","L","S")</f>
        <v>T</v>
      </c>
      <c r="AO7" s="70" t="str">
        <f t="shared" ref="AO7" si="102">CHOOSE(WEEKDAY(AO6,2),"M","T","O","T","F","L","S")</f>
        <v>O</v>
      </c>
      <c r="AP7" s="70" t="str">
        <f t="shared" ref="AP7" si="103">CHOOSE(WEEKDAY(AP6,2),"M","T","O","T","F","L","S")</f>
        <v>T</v>
      </c>
      <c r="AQ7" s="70" t="str">
        <f t="shared" ref="AQ7" si="104">CHOOSE(WEEKDAY(AQ6,2),"M","T","O","T","F","L","S")</f>
        <v>F</v>
      </c>
      <c r="AR7" s="70" t="str">
        <f t="shared" ref="AR7" si="105">CHOOSE(WEEKDAY(AR6,2),"M","T","O","T","F","L","S")</f>
        <v>L</v>
      </c>
      <c r="AS7" s="70" t="str">
        <f t="shared" ref="AS7" si="106">CHOOSE(WEEKDAY(AS6,2),"M","T","O","T","F","L","S")</f>
        <v>S</v>
      </c>
      <c r="AT7" s="70" t="str">
        <f t="shared" ref="AT7" si="107">CHOOSE(WEEKDAY(AT6,2),"M","T","O","T","F","L","S")</f>
        <v>M</v>
      </c>
      <c r="AU7" s="70" t="str">
        <f t="shared" ref="AU7" si="108">CHOOSE(WEEKDAY(AU6,2),"M","T","O","T","F","L","S")</f>
        <v>T</v>
      </c>
      <c r="AV7" s="70" t="str">
        <f t="shared" ref="AV7" si="109">CHOOSE(WEEKDAY(AV6,2),"M","T","O","T","F","L","S")</f>
        <v>O</v>
      </c>
      <c r="AW7" s="70" t="str">
        <f t="shared" ref="AW7" si="110">CHOOSE(WEEKDAY(AW6,2),"M","T","O","T","F","L","S")</f>
        <v>T</v>
      </c>
      <c r="AX7" s="70" t="str">
        <f t="shared" ref="AX7" si="111">CHOOSE(WEEKDAY(AX6,2),"M","T","O","T","F","L","S")</f>
        <v>F</v>
      </c>
      <c r="AY7" s="70" t="str">
        <f t="shared" ref="AY7" si="112">CHOOSE(WEEKDAY(AY6,2),"M","T","O","T","F","L","S")</f>
        <v>L</v>
      </c>
      <c r="AZ7" s="70" t="str">
        <f t="shared" ref="AZ7" si="113">CHOOSE(WEEKDAY(AZ6,2),"M","T","O","T","F","L","S")</f>
        <v>S</v>
      </c>
      <c r="BA7" s="70" t="str">
        <f t="shared" ref="BA7" si="114">CHOOSE(WEEKDAY(BA6,2),"M","T","O","T","F","L","S")</f>
        <v>M</v>
      </c>
      <c r="BB7" s="70" t="str">
        <f t="shared" ref="BB7" si="115">CHOOSE(WEEKDAY(BB6,2),"M","T","O","T","F","L","S")</f>
        <v>T</v>
      </c>
      <c r="BC7" s="70" t="str">
        <f t="shared" ref="BC7" si="116">CHOOSE(WEEKDAY(BC6,2),"M","T","O","T","F","L","S")</f>
        <v>O</v>
      </c>
      <c r="BD7" s="70" t="str">
        <f t="shared" ref="BD7" si="117">CHOOSE(WEEKDAY(BD6,2),"M","T","O","T","F","L","S")</f>
        <v>T</v>
      </c>
      <c r="BE7" s="70" t="str">
        <f t="shared" ref="BE7" si="118">CHOOSE(WEEKDAY(BE6,2),"M","T","O","T","F","L","S")</f>
        <v>F</v>
      </c>
      <c r="BF7" s="70" t="str">
        <f t="shared" ref="BF7" si="119">CHOOSE(WEEKDAY(BF6,2),"M","T","O","T","F","L","S")</f>
        <v>L</v>
      </c>
      <c r="BG7" s="70" t="str">
        <f t="shared" ref="BG7" si="120">CHOOSE(WEEKDAY(BG6,2),"M","T","O","T","F","L","S")</f>
        <v>S</v>
      </c>
      <c r="BH7" s="70" t="str">
        <f t="shared" ref="BH7" si="121">CHOOSE(WEEKDAY(BH6,2),"M","T","O","T","F","L","S")</f>
        <v>M</v>
      </c>
      <c r="BI7" s="70" t="str">
        <f t="shared" ref="BI7" si="122">CHOOSE(WEEKDAY(BI6,2),"M","T","O","T","F","L","S")</f>
        <v>T</v>
      </c>
      <c r="BJ7" s="70" t="str">
        <f t="shared" ref="BJ7" si="123">CHOOSE(WEEKDAY(BJ6,2),"M","T","O","T","F","L","S")</f>
        <v>O</v>
      </c>
      <c r="BK7" s="70" t="str">
        <f t="shared" ref="BK7" si="124">CHOOSE(WEEKDAY(BK6,2),"M","T","O","T","F","L","S")</f>
        <v>T</v>
      </c>
      <c r="BL7" s="70" t="str">
        <f t="shared" ref="BL7" si="125">CHOOSE(WEEKDAY(BL6,2),"M","T","O","T","F","L","S")</f>
        <v>F</v>
      </c>
      <c r="BM7" s="70" t="str">
        <f t="shared" ref="BM7" si="126">CHOOSE(WEEKDAY(BM6,2),"M","T","O","T","F","L","S")</f>
        <v>L</v>
      </c>
      <c r="BN7" s="70" t="str">
        <f t="shared" ref="BN7" si="127">CHOOSE(WEEKDAY(BN6,2),"M","T","O","T","F","L","S")</f>
        <v>S</v>
      </c>
      <c r="BO7" s="70" t="str">
        <f t="shared" ref="BO7" si="128">CHOOSE(WEEKDAY(BO6,2),"M","T","O","T","F","L","S")</f>
        <v>M</v>
      </c>
      <c r="BP7" s="70" t="str">
        <f t="shared" ref="BP7" si="129">CHOOSE(WEEKDAY(BP6,2),"M","T","O","T","F","L","S")</f>
        <v>T</v>
      </c>
      <c r="BQ7" s="70" t="str">
        <f t="shared" ref="BQ7" si="130">CHOOSE(WEEKDAY(BQ6,2),"M","T","O","T","F","L","S")</f>
        <v>O</v>
      </c>
      <c r="BR7" s="70" t="str">
        <f t="shared" ref="BR7" si="131">CHOOSE(WEEKDAY(BR6,2),"M","T","O","T","F","L","S")</f>
        <v>T</v>
      </c>
      <c r="BS7" s="70" t="str">
        <f t="shared" ref="BS7" si="132">CHOOSE(WEEKDAY(BS6,2),"M","T","O","T","F","L","S")</f>
        <v>F</v>
      </c>
      <c r="BT7" s="70" t="str">
        <f t="shared" ref="BT7" si="133">CHOOSE(WEEKDAY(BT6,2),"M","T","O","T","F","L","S")</f>
        <v>L</v>
      </c>
      <c r="BU7" s="70" t="str">
        <f t="shared" ref="BU7" si="134">CHOOSE(WEEKDAY(BU6,2),"M","T","O","T","F","L","S")</f>
        <v>S</v>
      </c>
      <c r="BV7" s="70" t="str">
        <f t="shared" ref="BV7" si="135">CHOOSE(WEEKDAY(BV6,2),"M","T","O","T","F","L","S")</f>
        <v>M</v>
      </c>
      <c r="BW7" s="70" t="str">
        <f t="shared" ref="BW7" si="136">CHOOSE(WEEKDAY(BW6,2),"M","T","O","T","F","L","S")</f>
        <v>T</v>
      </c>
      <c r="BX7" s="70" t="str">
        <f t="shared" ref="BX7" si="137">CHOOSE(WEEKDAY(BX6,2),"M","T","O","T","F","L","S")</f>
        <v>O</v>
      </c>
      <c r="BY7" s="70" t="str">
        <f t="shared" ref="BY7" si="138">CHOOSE(WEEKDAY(BY6,2),"M","T","O","T","F","L","S")</f>
        <v>T</v>
      </c>
      <c r="BZ7" s="70" t="str">
        <f t="shared" ref="BZ7" si="139">CHOOSE(WEEKDAY(BZ6,2),"M","T","O","T","F","L","S")</f>
        <v>F</v>
      </c>
      <c r="CA7" s="70" t="str">
        <f t="shared" ref="CA7" si="140">CHOOSE(WEEKDAY(CA6,2),"M","T","O","T","F","L","S")</f>
        <v>L</v>
      </c>
      <c r="CB7" s="70" t="str">
        <f t="shared" ref="CB7" si="141">CHOOSE(WEEKDAY(CB6,2),"M","T","O","T","F","L","S")</f>
        <v>S</v>
      </c>
      <c r="CC7" s="70" t="str">
        <f t="shared" ref="CC7" si="142">CHOOSE(WEEKDAY(CC6,2),"M","T","O","T","F","L","S")</f>
        <v>M</v>
      </c>
      <c r="CD7" s="70" t="str">
        <f t="shared" ref="CD7" si="143">CHOOSE(WEEKDAY(CD6,2),"M","T","O","T","F","L","S")</f>
        <v>T</v>
      </c>
      <c r="CE7" s="70" t="str">
        <f t="shared" ref="CE7" si="144">CHOOSE(WEEKDAY(CE6,2),"M","T","O","T","F","L","S")</f>
        <v>O</v>
      </c>
      <c r="CF7" s="70" t="str">
        <f t="shared" ref="CF7" si="145">CHOOSE(WEEKDAY(CF6,2),"M","T","O","T","F","L","S")</f>
        <v>T</v>
      </c>
      <c r="CG7" s="70" t="str">
        <f t="shared" ref="CG7" si="146">CHOOSE(WEEKDAY(CG6,2),"M","T","O","T","F","L","S")</f>
        <v>F</v>
      </c>
      <c r="CH7" s="70" t="str">
        <f t="shared" ref="CH7" si="147">CHOOSE(WEEKDAY(CH6,2),"M","T","O","T","F","L","S")</f>
        <v>L</v>
      </c>
      <c r="CI7" s="70" t="str">
        <f t="shared" ref="CI7" si="148">CHOOSE(WEEKDAY(CI6,2),"M","T","O","T","F","L","S")</f>
        <v>S</v>
      </c>
      <c r="CJ7" s="70" t="str">
        <f t="shared" ref="CJ7" si="149">CHOOSE(WEEKDAY(CJ6,2),"M","T","O","T","F","L","S")</f>
        <v>M</v>
      </c>
      <c r="CK7" s="70" t="str">
        <f t="shared" ref="CK7" si="150">CHOOSE(WEEKDAY(CK6,2),"M","T","O","T","F","L","S")</f>
        <v>T</v>
      </c>
      <c r="CL7" s="70" t="str">
        <f t="shared" ref="CL7" si="151">CHOOSE(WEEKDAY(CL6,2),"M","T","O","T","F","L","S")</f>
        <v>O</v>
      </c>
      <c r="CM7" s="70" t="str">
        <f t="shared" ref="CM7" si="152">CHOOSE(WEEKDAY(CM6,2),"M","T","O","T","F","L","S")</f>
        <v>T</v>
      </c>
      <c r="CN7" s="70" t="str">
        <f t="shared" ref="CN7" si="153">CHOOSE(WEEKDAY(CN6,2),"M","T","O","T","F","L","S")</f>
        <v>F</v>
      </c>
      <c r="CO7" s="70" t="str">
        <f t="shared" ref="CO7" si="154">CHOOSE(WEEKDAY(CO6,2),"M","T","O","T","F","L","S")</f>
        <v>L</v>
      </c>
      <c r="CP7" s="70" t="str">
        <f t="shared" ref="CP7" si="155">CHOOSE(WEEKDAY(CP6,2),"M","T","O","T","F","L","S")</f>
        <v>S</v>
      </c>
      <c r="CQ7" s="70" t="str">
        <f t="shared" ref="CQ7" si="156">CHOOSE(WEEKDAY(CQ6,2),"M","T","O","T","F","L","S")</f>
        <v>M</v>
      </c>
      <c r="CR7" s="70" t="str">
        <f t="shared" ref="CR7" si="157">CHOOSE(WEEKDAY(CR6,2),"M","T","O","T","F","L","S")</f>
        <v>T</v>
      </c>
      <c r="CS7" s="70" t="str">
        <f t="shared" ref="CS7" si="158">CHOOSE(WEEKDAY(CS6,2),"M","T","O","T","F","L","S")</f>
        <v>O</v>
      </c>
      <c r="CT7" s="70" t="str">
        <f t="shared" ref="CT7" si="159">CHOOSE(WEEKDAY(CT6,2),"M","T","O","T","F","L","S")</f>
        <v>T</v>
      </c>
      <c r="CU7" s="70" t="str">
        <f t="shared" ref="CU7" si="160">CHOOSE(WEEKDAY(CU6,2),"M","T","O","T","F","L","S")</f>
        <v>F</v>
      </c>
      <c r="CV7" s="70" t="str">
        <f t="shared" ref="CV7" si="161">CHOOSE(WEEKDAY(CV6,2),"M","T","O","T","F","L","S")</f>
        <v>L</v>
      </c>
      <c r="CW7" s="70" t="str">
        <f t="shared" ref="CW7" si="162">CHOOSE(WEEKDAY(CW6,2),"M","T","O","T","F","L","S")</f>
        <v>S</v>
      </c>
    </row>
    <row r="8" spans="1:101" s="20" customFormat="1" ht="18" x14ac:dyDescent="0.2">
      <c r="A8" s="38" t="str">
        <f>IF(ISERROR(VALUE(SUBSTITUTE(prevWBS,".",""))),"1",IF(ISERROR(FIND("`",SUBSTITUTE(prevWBS,".","`",1))),TEXT(VALUE(prevWBS)+1,"#"),TEXT(VALUE(LEFT(prevWBS,FIND("`",SUBSTITUTE(prevWBS,".","`",1))-1))+1,"#")))</f>
        <v>1</v>
      </c>
      <c r="B8" s="39" t="s">
        <v>16</v>
      </c>
      <c r="C8" s="40"/>
      <c r="D8" s="41"/>
      <c r="E8" s="42"/>
      <c r="F8" s="64" t="str">
        <f>IF(ISBLANK(E8)," - ",IF(G8=0,E8,E8+G8-1))</f>
        <v xml:space="preserve"> - </v>
      </c>
      <c r="G8" s="43"/>
      <c r="H8" s="44"/>
      <c r="I8" s="45" t="str">
        <f t="shared" ref="I8:I37" si="163">IF(OR(F8=0,E8=0)," - ",NETWORKDAYS(E8,F8))</f>
        <v xml:space="preserve"> - </v>
      </c>
      <c r="J8" s="48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</row>
    <row r="9" spans="1:101" s="26" customFormat="1" ht="24" x14ac:dyDescent="0.2">
      <c r="A9" s="25" t="str">
        <f t="shared" ref="A9:A17" si="164"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1.1</v>
      </c>
      <c r="B9" s="72" t="s">
        <v>19</v>
      </c>
      <c r="C9" s="26" t="s">
        <v>9</v>
      </c>
      <c r="D9" s="73"/>
      <c r="E9" s="78">
        <v>43619</v>
      </c>
      <c r="F9" s="79">
        <f>IF(ISBLANK(E9)," - ",IF(G9=0,E9,E9+G9-1))</f>
        <v>43619</v>
      </c>
      <c r="G9" s="27">
        <v>1</v>
      </c>
      <c r="H9" s="28">
        <v>0</v>
      </c>
      <c r="I9" s="29">
        <f>IF(OR(F9=0,E9=0)," - ",NETWORKDAYS(E9,F9))</f>
        <v>1</v>
      </c>
      <c r="J9" s="49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</row>
    <row r="10" spans="1:101" s="26" customFormat="1" ht="18" x14ac:dyDescent="0.2">
      <c r="A10" s="25" t="str">
        <f t="shared" si="164"/>
        <v>1.2</v>
      </c>
      <c r="B10" s="72" t="s">
        <v>20</v>
      </c>
      <c r="D10" s="73"/>
      <c r="E10" s="78">
        <v>43620</v>
      </c>
      <c r="F10" s="79">
        <f t="shared" ref="F10:F17" si="165">IF(ISBLANK(E10)," - ",IF(G10=0,E10,E10+G10-1))</f>
        <v>43623</v>
      </c>
      <c r="G10" s="27">
        <v>4</v>
      </c>
      <c r="H10" s="28">
        <v>0</v>
      </c>
      <c r="I10" s="29">
        <f t="shared" si="163"/>
        <v>4</v>
      </c>
      <c r="J10" s="49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</row>
    <row r="11" spans="1:101" s="26" customFormat="1" ht="18" x14ac:dyDescent="0.2">
      <c r="A11" s="25" t="str">
        <f t="shared" si="164"/>
        <v>1.3</v>
      </c>
      <c r="B11" s="72" t="s">
        <v>21</v>
      </c>
      <c r="D11" s="73"/>
      <c r="E11" s="78">
        <v>43624</v>
      </c>
      <c r="F11" s="79">
        <f t="shared" si="165"/>
        <v>43629</v>
      </c>
      <c r="G11" s="27">
        <v>6</v>
      </c>
      <c r="H11" s="28">
        <v>0</v>
      </c>
      <c r="I11" s="29">
        <f t="shared" si="163"/>
        <v>4</v>
      </c>
      <c r="J11" s="49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</row>
    <row r="12" spans="1:101" s="26" customFormat="1" ht="18" x14ac:dyDescent="0.2">
      <c r="A12" s="25" t="str">
        <f t="shared" si="164"/>
        <v>1.4</v>
      </c>
      <c r="B12" s="72" t="s">
        <v>22</v>
      </c>
      <c r="D12" s="73"/>
      <c r="E12" s="78">
        <v>43630</v>
      </c>
      <c r="F12" s="79">
        <f t="shared" si="165"/>
        <v>43633</v>
      </c>
      <c r="G12" s="27">
        <v>4</v>
      </c>
      <c r="H12" s="28">
        <v>0.75</v>
      </c>
      <c r="I12" s="29">
        <f t="shared" si="163"/>
        <v>2</v>
      </c>
      <c r="J12" s="49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</row>
    <row r="13" spans="1:101" s="26" customFormat="1" ht="18" x14ac:dyDescent="0.2">
      <c r="A13" s="25" t="str">
        <f>IF(ISERROR(VALUE(SUBSTITUTE(prevWBS,".",""))),"0.0.1",IF(ISERROR(FIND("`",SUBSTITUTE(prevWBS,".","`",2))),prevWBS&amp;".1",LEFT(prevWBS,FIND("`",SUBSTITUTE(prevWBS,".","`",2)))&amp;IF(ISERROR(FIND("`",SUBSTITUTE(prevWBS,".","`",3))),VALUE(RIGHT(prevWBS,LEN(prevWBS)-FIND("`",SUBSTITUTE(prevWBS,".","`",2))))+1,VALUE(MID(prevWBS,FIND("`",SUBSTITUTE(prevWBS,".","`",2))+1,(FIND("`",SUBSTITUTE(prevWBS,".","`",3))-FIND("`",SUBSTITUTE(prevWBS,".","`",2))-1)))+1)))</f>
        <v>1.4.1</v>
      </c>
      <c r="B13" s="74" t="s">
        <v>23</v>
      </c>
      <c r="D13" s="73"/>
      <c r="E13" s="78">
        <v>43623</v>
      </c>
      <c r="F13" s="79">
        <f t="shared" si="165"/>
        <v>43624</v>
      </c>
      <c r="G13" s="27">
        <v>2</v>
      </c>
      <c r="H13" s="28">
        <v>0.5</v>
      </c>
      <c r="I13" s="29">
        <f t="shared" si="163"/>
        <v>1</v>
      </c>
      <c r="J13" s="49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</row>
    <row r="14" spans="1:101" s="26" customFormat="1" ht="18" x14ac:dyDescent="0.2">
      <c r="A14" s="25" t="str">
        <f>IF(ISERROR(VALUE(SUBSTITUTE(prevWBS,".",""))),"0.0.1",IF(ISERROR(FIND("`",SUBSTITUTE(prevWBS,".","`",2))),prevWBS&amp;".1",LEFT(prevWBS,FIND("`",SUBSTITUTE(prevWBS,".","`",2)))&amp;IF(ISERROR(FIND("`",SUBSTITUTE(prevWBS,".","`",3))),VALUE(RIGHT(prevWBS,LEN(prevWBS)-FIND("`",SUBSTITUTE(prevWBS,".","`",2))))+1,VALUE(MID(prevWBS,FIND("`",SUBSTITUTE(prevWBS,".","`",2))+1,(FIND("`",SUBSTITUTE(prevWBS,".","`",3))-FIND("`",SUBSTITUTE(prevWBS,".","`",2))-1)))+1)))</f>
        <v>1.4.2</v>
      </c>
      <c r="B14" s="74" t="s">
        <v>4</v>
      </c>
      <c r="D14" s="73"/>
      <c r="E14" s="78">
        <v>43624</v>
      </c>
      <c r="F14" s="79">
        <f t="shared" si="165"/>
        <v>43626</v>
      </c>
      <c r="G14" s="27">
        <v>3</v>
      </c>
      <c r="H14" s="28">
        <v>0.5</v>
      </c>
      <c r="I14" s="29">
        <f t="shared" si="163"/>
        <v>1</v>
      </c>
      <c r="J14" s="49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</row>
    <row r="15" spans="1:101" s="26" customFormat="1" ht="18" x14ac:dyDescent="0.2">
      <c r="A15" s="25" t="str">
        <f t="shared" si="164"/>
        <v>1.5</v>
      </c>
      <c r="B15" s="72" t="s">
        <v>1</v>
      </c>
      <c r="D15" s="73"/>
      <c r="E15" s="78">
        <v>43625</v>
      </c>
      <c r="F15" s="79">
        <f t="shared" si="165"/>
        <v>43629</v>
      </c>
      <c r="G15" s="27">
        <v>5</v>
      </c>
      <c r="H15" s="28">
        <v>0</v>
      </c>
      <c r="I15" s="29">
        <f t="shared" si="163"/>
        <v>4</v>
      </c>
      <c r="J15" s="49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</row>
    <row r="16" spans="1:101" s="26" customFormat="1" ht="18" x14ac:dyDescent="0.2">
      <c r="A16" s="25" t="str">
        <f t="shared" si="164"/>
        <v>1.6</v>
      </c>
      <c r="B16" s="72" t="s">
        <v>1</v>
      </c>
      <c r="D16" s="73"/>
      <c r="E16" s="78">
        <v>43626</v>
      </c>
      <c r="F16" s="79">
        <f t="shared" si="165"/>
        <v>43632</v>
      </c>
      <c r="G16" s="27">
        <v>7</v>
      </c>
      <c r="H16" s="28">
        <v>0</v>
      </c>
      <c r="I16" s="29">
        <f t="shared" si="163"/>
        <v>5</v>
      </c>
      <c r="J16" s="49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</row>
    <row r="17" spans="1:101" s="26" customFormat="1" ht="18" x14ac:dyDescent="0.2">
      <c r="A17" s="25" t="str">
        <f t="shared" si="164"/>
        <v>1.7</v>
      </c>
      <c r="B17" s="72" t="s">
        <v>1</v>
      </c>
      <c r="D17" s="73"/>
      <c r="E17" s="78">
        <v>43627</v>
      </c>
      <c r="F17" s="79">
        <f t="shared" si="165"/>
        <v>43633</v>
      </c>
      <c r="G17" s="27">
        <v>7</v>
      </c>
      <c r="H17" s="28">
        <v>0</v>
      </c>
      <c r="I17" s="29">
        <f t="shared" si="163"/>
        <v>5</v>
      </c>
      <c r="J17" s="49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</row>
    <row r="18" spans="1:101" s="20" customFormat="1" ht="18" x14ac:dyDescent="0.2">
      <c r="A18" s="18" t="str">
        <f>IF(ISERROR(VALUE(SUBSTITUTE(prevWBS,".",""))),"1",IF(ISERROR(FIND("`",SUBSTITUTE(prevWBS,".","`",1))),TEXT(VALUE(prevWBS)+1,"#"),TEXT(VALUE(LEFT(prevWBS,FIND("`",SUBSTITUTE(prevWBS,".","`",1))-1))+1,"#")))</f>
        <v>2</v>
      </c>
      <c r="B18" s="19" t="s">
        <v>0</v>
      </c>
      <c r="D18" s="21"/>
      <c r="E18" s="54"/>
      <c r="F18" s="54" t="str">
        <f t="shared" ref="F18:F35" si="166">IF(ISBLANK(E18)," - ",IF(G18=0,E18,E18+G18-1))</f>
        <v xml:space="preserve"> - </v>
      </c>
      <c r="G18" s="22"/>
      <c r="H18" s="23"/>
      <c r="I18" s="24" t="str">
        <f t="shared" si="163"/>
        <v xml:space="preserve"> - </v>
      </c>
      <c r="J18" s="50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</row>
    <row r="19" spans="1:101" s="26" customFormat="1" ht="18" x14ac:dyDescent="0.2">
      <c r="A19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2.1</v>
      </c>
      <c r="B19" s="72" t="s">
        <v>1</v>
      </c>
      <c r="D19" s="73"/>
      <c r="E19" s="52">
        <v>43141</v>
      </c>
      <c r="F19" s="53">
        <f t="shared" si="166"/>
        <v>43144</v>
      </c>
      <c r="G19" s="27">
        <v>4</v>
      </c>
      <c r="H19" s="28">
        <v>0</v>
      </c>
      <c r="I19" s="29">
        <f t="shared" si="163"/>
        <v>2</v>
      </c>
      <c r="J19" s="49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</row>
    <row r="20" spans="1:101" s="26" customFormat="1" ht="18" x14ac:dyDescent="0.2">
      <c r="A20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2.2</v>
      </c>
      <c r="B20" s="72" t="s">
        <v>1</v>
      </c>
      <c r="D20" s="73"/>
      <c r="E20" s="52">
        <v>43145</v>
      </c>
      <c r="F20" s="53">
        <f t="shared" si="166"/>
        <v>43147</v>
      </c>
      <c r="G20" s="27">
        <v>3</v>
      </c>
      <c r="H20" s="28">
        <v>0</v>
      </c>
      <c r="I20" s="29">
        <f t="shared" si="163"/>
        <v>3</v>
      </c>
      <c r="J20" s="49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</row>
    <row r="21" spans="1:101" s="26" customFormat="1" ht="18" x14ac:dyDescent="0.2">
      <c r="A21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2.3</v>
      </c>
      <c r="B21" s="72" t="s">
        <v>1</v>
      </c>
      <c r="D21" s="73"/>
      <c r="E21" s="52">
        <v>43145</v>
      </c>
      <c r="F21" s="53">
        <f t="shared" si="166"/>
        <v>43147</v>
      </c>
      <c r="G21" s="27">
        <v>3</v>
      </c>
      <c r="H21" s="28">
        <v>0</v>
      </c>
      <c r="I21" s="29">
        <f t="shared" si="163"/>
        <v>3</v>
      </c>
      <c r="J21" s="49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</row>
    <row r="22" spans="1:101" s="26" customFormat="1" ht="18" x14ac:dyDescent="0.2">
      <c r="A22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2.4</v>
      </c>
      <c r="B22" s="72" t="s">
        <v>1</v>
      </c>
      <c r="D22" s="73"/>
      <c r="E22" s="52">
        <v>43148</v>
      </c>
      <c r="F22" s="53">
        <f t="shared" si="166"/>
        <v>43153</v>
      </c>
      <c r="G22" s="27">
        <v>6</v>
      </c>
      <c r="H22" s="28">
        <v>0</v>
      </c>
      <c r="I22" s="29">
        <f t="shared" si="163"/>
        <v>4</v>
      </c>
      <c r="J22" s="49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</row>
    <row r="23" spans="1:101" s="26" customFormat="1" ht="18" x14ac:dyDescent="0.2">
      <c r="A23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2.5</v>
      </c>
      <c r="B23" s="72" t="s">
        <v>1</v>
      </c>
      <c r="D23" s="73"/>
      <c r="E23" s="52">
        <v>43154</v>
      </c>
      <c r="F23" s="53">
        <f t="shared" si="166"/>
        <v>43156</v>
      </c>
      <c r="G23" s="27">
        <v>3</v>
      </c>
      <c r="H23" s="28">
        <v>0</v>
      </c>
      <c r="I23" s="29">
        <f t="shared" si="163"/>
        <v>1</v>
      </c>
      <c r="J23" s="49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</row>
    <row r="24" spans="1:101" s="20" customFormat="1" ht="18" x14ac:dyDescent="0.2">
      <c r="A24" s="18" t="str">
        <f>IF(ISERROR(VALUE(SUBSTITUTE(prevWBS,".",""))),"1",IF(ISERROR(FIND("`",SUBSTITUTE(prevWBS,".","`",1))),TEXT(VALUE(prevWBS)+1,"#"),TEXT(VALUE(LEFT(prevWBS,FIND("`",SUBSTITUTE(prevWBS,".","`",1))-1))+1,"#")))</f>
        <v>3</v>
      </c>
      <c r="B24" s="19" t="s">
        <v>0</v>
      </c>
      <c r="D24" s="21"/>
      <c r="E24" s="54"/>
      <c r="F24" s="54" t="str">
        <f t="shared" si="166"/>
        <v xml:space="preserve"> - </v>
      </c>
      <c r="G24" s="22"/>
      <c r="H24" s="23"/>
      <c r="I24" s="24" t="str">
        <f t="shared" si="163"/>
        <v xml:space="preserve"> - </v>
      </c>
      <c r="J24" s="50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</row>
    <row r="25" spans="1:101" s="26" customFormat="1" ht="18" x14ac:dyDescent="0.2">
      <c r="A25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3.1</v>
      </c>
      <c r="B25" s="72" t="s">
        <v>1</v>
      </c>
      <c r="D25" s="73"/>
      <c r="E25" s="52">
        <v>43141</v>
      </c>
      <c r="F25" s="53">
        <f t="shared" si="166"/>
        <v>43144</v>
      </c>
      <c r="G25" s="27">
        <v>4</v>
      </c>
      <c r="H25" s="28">
        <v>0</v>
      </c>
      <c r="I25" s="29">
        <f t="shared" si="163"/>
        <v>2</v>
      </c>
      <c r="J25" s="49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</row>
    <row r="26" spans="1:101" s="26" customFormat="1" ht="18" x14ac:dyDescent="0.2">
      <c r="A26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3.2</v>
      </c>
      <c r="B26" s="72" t="s">
        <v>1</v>
      </c>
      <c r="D26" s="73"/>
      <c r="E26" s="52">
        <v>43145</v>
      </c>
      <c r="F26" s="53">
        <f t="shared" si="166"/>
        <v>43147</v>
      </c>
      <c r="G26" s="27">
        <v>3</v>
      </c>
      <c r="H26" s="28">
        <v>0</v>
      </c>
      <c r="I26" s="29">
        <f t="shared" si="163"/>
        <v>3</v>
      </c>
      <c r="J26" s="49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</row>
    <row r="27" spans="1:101" s="26" customFormat="1" ht="18" x14ac:dyDescent="0.2">
      <c r="A27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3.3</v>
      </c>
      <c r="B27" s="72" t="s">
        <v>1</v>
      </c>
      <c r="D27" s="73"/>
      <c r="E27" s="52">
        <v>43145</v>
      </c>
      <c r="F27" s="53">
        <f t="shared" si="166"/>
        <v>43147</v>
      </c>
      <c r="G27" s="27">
        <v>3</v>
      </c>
      <c r="H27" s="28">
        <v>0</v>
      </c>
      <c r="I27" s="29">
        <f t="shared" si="163"/>
        <v>3</v>
      </c>
      <c r="J27" s="49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</row>
    <row r="28" spans="1:101" s="26" customFormat="1" ht="18" x14ac:dyDescent="0.2">
      <c r="A28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3.4</v>
      </c>
      <c r="B28" s="72" t="s">
        <v>1</v>
      </c>
      <c r="D28" s="73"/>
      <c r="E28" s="52">
        <v>43148</v>
      </c>
      <c r="F28" s="53">
        <f t="shared" si="166"/>
        <v>43153</v>
      </c>
      <c r="G28" s="27">
        <v>6</v>
      </c>
      <c r="H28" s="28">
        <v>0</v>
      </c>
      <c r="I28" s="29">
        <f t="shared" si="163"/>
        <v>4</v>
      </c>
      <c r="J28" s="49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</row>
    <row r="29" spans="1:101" s="26" customFormat="1" ht="18" x14ac:dyDescent="0.2">
      <c r="A29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3.5</v>
      </c>
      <c r="B29" s="72" t="s">
        <v>1</v>
      </c>
      <c r="D29" s="73"/>
      <c r="E29" s="52">
        <v>43154</v>
      </c>
      <c r="F29" s="53">
        <f t="shared" si="166"/>
        <v>43156</v>
      </c>
      <c r="G29" s="27">
        <v>3</v>
      </c>
      <c r="H29" s="28">
        <v>0</v>
      </c>
      <c r="I29" s="29">
        <f t="shared" si="163"/>
        <v>1</v>
      </c>
      <c r="J29" s="49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</row>
    <row r="30" spans="1:101" s="20" customFormat="1" ht="18" x14ac:dyDescent="0.2">
      <c r="A30" s="18" t="str">
        <f>IF(ISERROR(VALUE(SUBSTITUTE(prevWBS,".",""))),"1",IF(ISERROR(FIND("`",SUBSTITUTE(prevWBS,".","`",1))),TEXT(VALUE(prevWBS)+1,"#"),TEXT(VALUE(LEFT(prevWBS,FIND("`",SUBSTITUTE(prevWBS,".","`",1))-1))+1,"#")))</f>
        <v>4</v>
      </c>
      <c r="B30" s="19" t="s">
        <v>0</v>
      </c>
      <c r="D30" s="21"/>
      <c r="E30" s="54"/>
      <c r="F30" s="54" t="str">
        <f t="shared" si="166"/>
        <v xml:space="preserve"> - </v>
      </c>
      <c r="G30" s="22"/>
      <c r="H30" s="23"/>
      <c r="I30" s="24" t="str">
        <f t="shared" si="163"/>
        <v xml:space="preserve"> - </v>
      </c>
      <c r="J30" s="50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</row>
    <row r="31" spans="1:101" s="26" customFormat="1" ht="18" x14ac:dyDescent="0.2">
      <c r="A31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4.1</v>
      </c>
      <c r="B31" s="72" t="s">
        <v>1</v>
      </c>
      <c r="D31" s="73"/>
      <c r="E31" s="52">
        <v>43129</v>
      </c>
      <c r="F31" s="53">
        <f t="shared" si="166"/>
        <v>43129</v>
      </c>
      <c r="G31" s="27">
        <v>1</v>
      </c>
      <c r="H31" s="28">
        <v>0</v>
      </c>
      <c r="I31" s="29">
        <f t="shared" si="163"/>
        <v>1</v>
      </c>
      <c r="J31" s="49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</row>
    <row r="32" spans="1:101" s="26" customFormat="1" ht="18" x14ac:dyDescent="0.2">
      <c r="A32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4.2</v>
      </c>
      <c r="B32" s="72" t="s">
        <v>1</v>
      </c>
      <c r="D32" s="73"/>
      <c r="E32" s="52">
        <v>43130</v>
      </c>
      <c r="F32" s="53">
        <f t="shared" si="166"/>
        <v>43130</v>
      </c>
      <c r="G32" s="27">
        <v>1</v>
      </c>
      <c r="H32" s="28">
        <v>0</v>
      </c>
      <c r="I32" s="29">
        <f t="shared" si="163"/>
        <v>1</v>
      </c>
      <c r="J32" s="49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</row>
    <row r="33" spans="1:101" s="26" customFormat="1" ht="18" x14ac:dyDescent="0.2">
      <c r="A33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4.3</v>
      </c>
      <c r="B33" s="72" t="s">
        <v>1</v>
      </c>
      <c r="D33" s="73"/>
      <c r="E33" s="52">
        <v>43131</v>
      </c>
      <c r="F33" s="53">
        <f t="shared" si="166"/>
        <v>43131</v>
      </c>
      <c r="G33" s="27">
        <v>1</v>
      </c>
      <c r="H33" s="28">
        <v>0</v>
      </c>
      <c r="I33" s="29">
        <f t="shared" si="163"/>
        <v>1</v>
      </c>
      <c r="J33" s="49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</row>
    <row r="34" spans="1:101" s="26" customFormat="1" ht="18" x14ac:dyDescent="0.2">
      <c r="A34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4.4</v>
      </c>
      <c r="B34" s="72" t="s">
        <v>1</v>
      </c>
      <c r="D34" s="73"/>
      <c r="E34" s="52">
        <v>43132</v>
      </c>
      <c r="F34" s="53">
        <f t="shared" si="166"/>
        <v>43132</v>
      </c>
      <c r="G34" s="27">
        <v>1</v>
      </c>
      <c r="H34" s="28">
        <v>0</v>
      </c>
      <c r="I34" s="29">
        <f t="shared" si="163"/>
        <v>1</v>
      </c>
      <c r="J34" s="49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</row>
    <row r="35" spans="1:101" s="26" customFormat="1" ht="18" x14ac:dyDescent="0.2">
      <c r="A35" s="25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4.5</v>
      </c>
      <c r="B35" s="72" t="s">
        <v>1</v>
      </c>
      <c r="D35" s="73"/>
      <c r="E35" s="52">
        <v>43133</v>
      </c>
      <c r="F35" s="53">
        <f t="shared" si="166"/>
        <v>43133</v>
      </c>
      <c r="G35" s="27">
        <v>1</v>
      </c>
      <c r="H35" s="28">
        <v>0</v>
      </c>
      <c r="I35" s="29">
        <f t="shared" si="163"/>
        <v>1</v>
      </c>
      <c r="J35" s="49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</row>
    <row r="36" spans="1:101" s="35" customFormat="1" ht="18" x14ac:dyDescent="0.2">
      <c r="A36" s="25"/>
      <c r="B36" s="30"/>
      <c r="C36" s="30"/>
      <c r="D36" s="31"/>
      <c r="E36" s="55"/>
      <c r="F36" s="55"/>
      <c r="G36" s="32"/>
      <c r="H36" s="33"/>
      <c r="I36" s="34" t="str">
        <f t="shared" si="163"/>
        <v xml:space="preserve"> - </v>
      </c>
      <c r="J36" s="51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</row>
    <row r="37" spans="1:101" s="35" customFormat="1" ht="18" x14ac:dyDescent="0.2">
      <c r="A37" s="80"/>
      <c r="B37" s="81"/>
      <c r="C37" s="81"/>
      <c r="D37" s="82"/>
      <c r="E37" s="83"/>
      <c r="F37" s="83"/>
      <c r="G37" s="84"/>
      <c r="H37" s="85"/>
      <c r="I37" s="86" t="str">
        <f t="shared" si="163"/>
        <v xml:space="preserve"> - </v>
      </c>
      <c r="J37" s="87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</row>
    <row r="38" spans="1:101" s="36" customFormat="1" ht="18" x14ac:dyDescent="0.2">
      <c r="A38" s="95"/>
      <c r="B38" s="96"/>
      <c r="C38" s="97"/>
      <c r="D38" s="97"/>
      <c r="E38" s="98"/>
      <c r="F38" s="98"/>
      <c r="J38" s="9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</row>
    <row r="39" spans="1:101" s="35" customFormat="1" ht="18" x14ac:dyDescent="0.2">
      <c r="A39" s="100"/>
      <c r="E39" s="101"/>
      <c r="F39" s="101"/>
      <c r="J39" s="9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</row>
    <row r="40" spans="1:101" s="35" customFormat="1" ht="18" x14ac:dyDescent="0.2">
      <c r="A40" s="90"/>
      <c r="B40" s="102"/>
      <c r="C40" s="100"/>
      <c r="D40" s="91"/>
      <c r="E40" s="103"/>
      <c r="F40" s="103"/>
      <c r="G40" s="92"/>
      <c r="H40" s="104"/>
      <c r="I40" s="92"/>
      <c r="J40" s="93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</row>
    <row r="41" spans="1:101" s="35" customFormat="1" ht="18" x14ac:dyDescent="0.2">
      <c r="A41" s="94"/>
      <c r="B41" s="100"/>
      <c r="C41" s="100"/>
      <c r="D41" s="91"/>
      <c r="E41" s="103"/>
      <c r="F41" s="103"/>
      <c r="G41" s="92"/>
      <c r="H41" s="104"/>
      <c r="I41" s="92"/>
      <c r="J41" s="93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</row>
    <row r="42" spans="1:101" s="35" customFormat="1" ht="18" x14ac:dyDescent="0.2">
      <c r="A42" s="94"/>
      <c r="B42" s="105"/>
      <c r="C42" s="100"/>
      <c r="D42" s="91"/>
      <c r="E42" s="103"/>
      <c r="F42" s="103"/>
      <c r="G42" s="92"/>
      <c r="H42" s="104"/>
      <c r="I42" s="92"/>
      <c r="J42" s="93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</row>
    <row r="43" spans="1:101" s="35" customFormat="1" ht="18" x14ac:dyDescent="0.2">
      <c r="A43" s="94"/>
      <c r="B43" s="105"/>
      <c r="C43" s="100"/>
      <c r="D43" s="91"/>
      <c r="E43" s="103"/>
      <c r="F43" s="103"/>
      <c r="G43" s="92"/>
      <c r="H43" s="104"/>
      <c r="I43" s="92"/>
      <c r="J43" s="93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</row>
    <row r="44" spans="1:101" s="10" customFormat="1" x14ac:dyDescent="0.2">
      <c r="A44" s="9"/>
      <c r="D44" s="9"/>
    </row>
    <row r="45" spans="1:101" x14ac:dyDescent="0.2">
      <c r="CQ45" s="1"/>
      <c r="CR45" s="1"/>
      <c r="CS45" s="1"/>
      <c r="CT45" s="1"/>
      <c r="CU45" s="1"/>
      <c r="CV45" s="1"/>
      <c r="CW45" s="1"/>
    </row>
    <row r="46" spans="1:101" x14ac:dyDescent="0.2">
      <c r="CQ46" s="1"/>
      <c r="CR46" s="1"/>
      <c r="CS46" s="1"/>
      <c r="CT46" s="1"/>
      <c r="CU46" s="1"/>
      <c r="CV46" s="1"/>
      <c r="CW46" s="1"/>
    </row>
    <row r="47" spans="1:101" x14ac:dyDescent="0.2">
      <c r="CQ47" s="1"/>
      <c r="CR47" s="1"/>
      <c r="CS47" s="1"/>
      <c r="CT47" s="1"/>
      <c r="CU47" s="1"/>
      <c r="CV47" s="1"/>
      <c r="CW47" s="1"/>
    </row>
    <row r="48" spans="1:101" x14ac:dyDescent="0.2">
      <c r="CQ48" s="1"/>
      <c r="CR48" s="1"/>
      <c r="CS48" s="1"/>
      <c r="CT48" s="1"/>
      <c r="CU48" s="1"/>
      <c r="CV48" s="1"/>
      <c r="CW48" s="1"/>
    </row>
    <row r="49" spans="95:101" x14ac:dyDescent="0.2">
      <c r="CQ49" s="1"/>
      <c r="CR49" s="1"/>
      <c r="CS49" s="1"/>
      <c r="CT49" s="1"/>
      <c r="CU49" s="1"/>
      <c r="CV49" s="1"/>
      <c r="CW49" s="1"/>
    </row>
    <row r="50" spans="95:101" x14ac:dyDescent="0.2">
      <c r="CQ50" s="1"/>
      <c r="CR50" s="1"/>
      <c r="CS50" s="1"/>
      <c r="CT50" s="1"/>
      <c r="CU50" s="1"/>
      <c r="CV50" s="1"/>
      <c r="CW50" s="1"/>
    </row>
    <row r="51" spans="95:101" x14ac:dyDescent="0.2">
      <c r="CQ51" s="1"/>
      <c r="CR51" s="1"/>
      <c r="CS51" s="1"/>
      <c r="CT51" s="1"/>
      <c r="CU51" s="1"/>
      <c r="CV51" s="1"/>
      <c r="CW51" s="1"/>
    </row>
    <row r="52" spans="95:101" x14ac:dyDescent="0.2">
      <c r="CQ52" s="1"/>
      <c r="CR52" s="1"/>
      <c r="CS52" s="1"/>
      <c r="CT52" s="1"/>
      <c r="CU52" s="1"/>
      <c r="CV52" s="1"/>
      <c r="CW52" s="1"/>
    </row>
    <row r="53" spans="95:101" x14ac:dyDescent="0.2">
      <c r="CQ53" s="1"/>
      <c r="CR53" s="1"/>
      <c r="CS53" s="1"/>
      <c r="CT53" s="1"/>
      <c r="CU53" s="1"/>
      <c r="CV53" s="1"/>
      <c r="CW53" s="1"/>
    </row>
    <row r="54" spans="95:101" x14ac:dyDescent="0.2">
      <c r="CQ54" s="1"/>
      <c r="CR54" s="1"/>
      <c r="CS54" s="1"/>
      <c r="CT54" s="1"/>
      <c r="CU54" s="1"/>
      <c r="CV54" s="1"/>
      <c r="CW54" s="1"/>
    </row>
    <row r="55" spans="95:101" x14ac:dyDescent="0.2">
      <c r="CQ55" s="1"/>
      <c r="CR55" s="1"/>
      <c r="CS55" s="1"/>
      <c r="CT55" s="1"/>
      <c r="CU55" s="1"/>
      <c r="CV55" s="1"/>
      <c r="CW55" s="1"/>
    </row>
    <row r="56" spans="95:101" x14ac:dyDescent="0.2">
      <c r="CQ56" s="1"/>
      <c r="CR56" s="1"/>
      <c r="CS56" s="1"/>
      <c r="CT56" s="1"/>
      <c r="CU56" s="1"/>
      <c r="CV56" s="1"/>
      <c r="CW56" s="1"/>
    </row>
    <row r="57" spans="95:101" x14ac:dyDescent="0.2">
      <c r="CQ57" s="1"/>
      <c r="CR57" s="1"/>
      <c r="CS57" s="1"/>
      <c r="CT57" s="1"/>
      <c r="CU57" s="1"/>
      <c r="CV57" s="1"/>
      <c r="CW57" s="1"/>
    </row>
    <row r="58" spans="95:101" x14ac:dyDescent="0.2">
      <c r="CQ58" s="1"/>
      <c r="CR58" s="1"/>
      <c r="CS58" s="1"/>
      <c r="CT58" s="1"/>
      <c r="CU58" s="1"/>
      <c r="CV58" s="1"/>
      <c r="CW58" s="1"/>
    </row>
    <row r="59" spans="95:101" x14ac:dyDescent="0.2">
      <c r="CQ59" s="1"/>
      <c r="CR59" s="1"/>
      <c r="CS59" s="1"/>
      <c r="CT59" s="1"/>
      <c r="CU59" s="1"/>
      <c r="CV59" s="1"/>
      <c r="CW59" s="1"/>
    </row>
    <row r="60" spans="95:101" x14ac:dyDescent="0.2">
      <c r="CQ60" s="1"/>
      <c r="CR60" s="1"/>
      <c r="CS60" s="1"/>
      <c r="CT60" s="1"/>
      <c r="CU60" s="1"/>
      <c r="CV60" s="1"/>
      <c r="CW60" s="1"/>
    </row>
    <row r="61" spans="95:101" x14ac:dyDescent="0.2">
      <c r="CQ61" s="1"/>
      <c r="CR61" s="1"/>
      <c r="CS61" s="1"/>
      <c r="CT61" s="1"/>
      <c r="CU61" s="1"/>
      <c r="CV61" s="1"/>
      <c r="CW61" s="1"/>
    </row>
    <row r="62" spans="95:101" x14ac:dyDescent="0.2">
      <c r="CQ62" s="1"/>
      <c r="CR62" s="1"/>
      <c r="CS62" s="1"/>
      <c r="CT62" s="1"/>
      <c r="CU62" s="1"/>
      <c r="CV62" s="1"/>
      <c r="CW62" s="1"/>
    </row>
    <row r="63" spans="95:101" x14ac:dyDescent="0.2">
      <c r="CQ63" s="1"/>
      <c r="CR63" s="1"/>
      <c r="CS63" s="1"/>
      <c r="CT63" s="1"/>
      <c r="CU63" s="1"/>
      <c r="CV63" s="1"/>
      <c r="CW63" s="1"/>
    </row>
    <row r="64" spans="95:101" x14ac:dyDescent="0.2">
      <c r="CQ64" s="1"/>
      <c r="CR64" s="1"/>
      <c r="CS64" s="1"/>
      <c r="CT64" s="1"/>
      <c r="CU64" s="1"/>
      <c r="CV64" s="1"/>
      <c r="CW64" s="1"/>
    </row>
    <row r="65" spans="95:101" x14ac:dyDescent="0.2">
      <c r="CQ65" s="1"/>
      <c r="CR65" s="1"/>
      <c r="CS65" s="1"/>
      <c r="CT65" s="1"/>
      <c r="CU65" s="1"/>
      <c r="CV65" s="1"/>
      <c r="CW65" s="1"/>
    </row>
    <row r="66" spans="95:101" x14ac:dyDescent="0.2">
      <c r="CQ66" s="1"/>
      <c r="CR66" s="1"/>
      <c r="CS66" s="1"/>
      <c r="CT66" s="1"/>
      <c r="CU66" s="1"/>
      <c r="CV66" s="1"/>
      <c r="CW66" s="1"/>
    </row>
    <row r="67" spans="95:101" x14ac:dyDescent="0.2">
      <c r="CQ67" s="1"/>
      <c r="CR67" s="1"/>
      <c r="CS67" s="1"/>
      <c r="CT67" s="1"/>
      <c r="CU67" s="1"/>
      <c r="CV67" s="1"/>
      <c r="CW67" s="1"/>
    </row>
    <row r="68" spans="95:101" x14ac:dyDescent="0.2">
      <c r="CQ68" s="1"/>
      <c r="CR68" s="1"/>
      <c r="CS68" s="1"/>
      <c r="CT68" s="1"/>
      <c r="CU68" s="1"/>
      <c r="CV68" s="1"/>
      <c r="CW68" s="1"/>
    </row>
    <row r="69" spans="95:101" x14ac:dyDescent="0.2">
      <c r="CQ69" s="1"/>
      <c r="CR69" s="1"/>
      <c r="CS69" s="1"/>
      <c r="CT69" s="1"/>
      <c r="CU69" s="1"/>
      <c r="CV69" s="1"/>
      <c r="CW69" s="1"/>
    </row>
    <row r="70" spans="95:101" x14ac:dyDescent="0.2">
      <c r="CQ70" s="1"/>
      <c r="CR70" s="1"/>
      <c r="CS70" s="1"/>
      <c r="CT70" s="1"/>
      <c r="CU70" s="1"/>
      <c r="CV70" s="1"/>
      <c r="CW70" s="1"/>
    </row>
    <row r="71" spans="95:101" x14ac:dyDescent="0.2">
      <c r="CQ71" s="1"/>
      <c r="CR71" s="1"/>
      <c r="CS71" s="1"/>
      <c r="CT71" s="1"/>
      <c r="CU71" s="1"/>
      <c r="CV71" s="1"/>
      <c r="CW71" s="1"/>
    </row>
    <row r="72" spans="95:101" x14ac:dyDescent="0.2">
      <c r="CQ72" s="1"/>
      <c r="CR72" s="1"/>
      <c r="CS72" s="1"/>
      <c r="CT72" s="1"/>
      <c r="CU72" s="1"/>
      <c r="CV72" s="1"/>
      <c r="CW72" s="1"/>
    </row>
    <row r="73" spans="95:101" x14ac:dyDescent="0.2">
      <c r="CQ73" s="1"/>
      <c r="CR73" s="1"/>
      <c r="CS73" s="1"/>
      <c r="CT73" s="1"/>
      <c r="CU73" s="1"/>
      <c r="CV73" s="1"/>
      <c r="CW73" s="1"/>
    </row>
    <row r="74" spans="95:101" x14ac:dyDescent="0.2">
      <c r="CQ74" s="1"/>
      <c r="CR74" s="1"/>
      <c r="CS74" s="1"/>
      <c r="CT74" s="1"/>
      <c r="CU74" s="1"/>
      <c r="CV74" s="1"/>
      <c r="CW74" s="1"/>
    </row>
    <row r="75" spans="95:101" x14ac:dyDescent="0.2">
      <c r="CQ75" s="1"/>
      <c r="CR75" s="1"/>
      <c r="CS75" s="1"/>
      <c r="CT75" s="1"/>
      <c r="CU75" s="1"/>
      <c r="CV75" s="1"/>
      <c r="CW75" s="1"/>
    </row>
    <row r="76" spans="95:101" x14ac:dyDescent="0.2">
      <c r="CQ76" s="1"/>
      <c r="CR76" s="1"/>
      <c r="CS76" s="1"/>
      <c r="CT76" s="1"/>
      <c r="CU76" s="1"/>
      <c r="CV76" s="1"/>
      <c r="CW76" s="1"/>
    </row>
    <row r="77" spans="95:101" x14ac:dyDescent="0.2">
      <c r="CQ77" s="1"/>
      <c r="CR77" s="1"/>
      <c r="CS77" s="1"/>
      <c r="CT77" s="1"/>
      <c r="CU77" s="1"/>
      <c r="CV77" s="1"/>
      <c r="CW77" s="1"/>
    </row>
    <row r="78" spans="95:101" x14ac:dyDescent="0.2">
      <c r="CQ78" s="1"/>
      <c r="CR78" s="1"/>
      <c r="CS78" s="1"/>
      <c r="CT78" s="1"/>
      <c r="CU78" s="1"/>
      <c r="CV78" s="1"/>
      <c r="CW78" s="1"/>
    </row>
    <row r="79" spans="95:101" x14ac:dyDescent="0.2">
      <c r="CQ79" s="1"/>
      <c r="CR79" s="1"/>
      <c r="CS79" s="1"/>
      <c r="CT79" s="1"/>
      <c r="CU79" s="1"/>
      <c r="CV79" s="1"/>
      <c r="CW79" s="1"/>
    </row>
    <row r="80" spans="95:101" x14ac:dyDescent="0.2">
      <c r="CQ80" s="1"/>
      <c r="CR80" s="1"/>
      <c r="CS80" s="1"/>
      <c r="CT80" s="1"/>
      <c r="CU80" s="1"/>
      <c r="CV80" s="1"/>
      <c r="CW80" s="1"/>
    </row>
    <row r="81" spans="95:101" x14ac:dyDescent="0.2">
      <c r="CQ81" s="1"/>
      <c r="CR81" s="1"/>
      <c r="CS81" s="1"/>
      <c r="CT81" s="1"/>
      <c r="CU81" s="1"/>
      <c r="CV81" s="1"/>
      <c r="CW81" s="1"/>
    </row>
    <row r="82" spans="95:101" x14ac:dyDescent="0.2">
      <c r="CQ82" s="1"/>
      <c r="CR82" s="1"/>
      <c r="CS82" s="1"/>
      <c r="CT82" s="1"/>
      <c r="CU82" s="1"/>
      <c r="CV82" s="1"/>
      <c r="CW82" s="1"/>
    </row>
    <row r="83" spans="95:101" x14ac:dyDescent="0.2">
      <c r="CQ83" s="1"/>
      <c r="CR83" s="1"/>
      <c r="CS83" s="1"/>
      <c r="CT83" s="1"/>
      <c r="CU83" s="1"/>
      <c r="CV83" s="1"/>
      <c r="CW83" s="1"/>
    </row>
    <row r="84" spans="95:101" x14ac:dyDescent="0.2">
      <c r="CQ84" s="1"/>
      <c r="CR84" s="1"/>
      <c r="CS84" s="1"/>
      <c r="CT84" s="1"/>
      <c r="CU84" s="1"/>
      <c r="CV84" s="1"/>
      <c r="CW84" s="1"/>
    </row>
    <row r="85" spans="95:101" x14ac:dyDescent="0.2">
      <c r="CQ85" s="1"/>
      <c r="CR85" s="1"/>
      <c r="CS85" s="1"/>
      <c r="CT85" s="1"/>
      <c r="CU85" s="1"/>
      <c r="CV85" s="1"/>
      <c r="CW85" s="1"/>
    </row>
    <row r="86" spans="95:101" x14ac:dyDescent="0.2">
      <c r="CQ86" s="1"/>
      <c r="CR86" s="1"/>
      <c r="CS86" s="1"/>
      <c r="CT86" s="1"/>
      <c r="CU86" s="1"/>
      <c r="CV86" s="1"/>
      <c r="CW86" s="1"/>
    </row>
  </sheetData>
  <sheetProtection formatCells="0" formatColumns="0" formatRows="0" insertRows="0" deleteRows="0"/>
  <mergeCells count="28">
    <mergeCell ref="Y4:AE4"/>
    <mergeCell ref="Y5:AE5"/>
    <mergeCell ref="AF4:AL4"/>
    <mergeCell ref="AF5:AL5"/>
    <mergeCell ref="BH4:BN4"/>
    <mergeCell ref="BH5:BN5"/>
    <mergeCell ref="AM5:AS5"/>
    <mergeCell ref="AT4:AZ4"/>
    <mergeCell ref="AT5:AZ5"/>
    <mergeCell ref="AM4:AS4"/>
    <mergeCell ref="BA4:BG4"/>
    <mergeCell ref="BA5:BG5"/>
    <mergeCell ref="C5:E5"/>
    <mergeCell ref="R4:X4"/>
    <mergeCell ref="K4:Q4"/>
    <mergeCell ref="C4:E4"/>
    <mergeCell ref="R5:X5"/>
    <mergeCell ref="K5:Q5"/>
    <mergeCell ref="CJ4:CP4"/>
    <mergeCell ref="CJ5:CP5"/>
    <mergeCell ref="CQ4:CW4"/>
    <mergeCell ref="CQ5:CW5"/>
    <mergeCell ref="BO4:BU4"/>
    <mergeCell ref="BO5:BU5"/>
    <mergeCell ref="BV4:CB4"/>
    <mergeCell ref="BV5:CB5"/>
    <mergeCell ref="CC4:CI4"/>
    <mergeCell ref="CC5:CI5"/>
  </mergeCells>
  <phoneticPr fontId="3" type="noConversion"/>
  <conditionalFormatting sqref="H8:H43">
    <cfRule type="dataBar" priority="38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{0A58A75E-4698-465A-8593-F06B91A3A900}</x14:id>
        </ext>
      </extLst>
    </cfRule>
  </conditionalFormatting>
  <conditionalFormatting sqref="K6:BN7 R7:CW7">
    <cfRule type="expression" dxfId="79" priority="81">
      <formula>K$6=TODAY()</formula>
    </cfRule>
  </conditionalFormatting>
  <conditionalFormatting sqref="BO6:BU7">
    <cfRule type="expression" dxfId="78" priority="36">
      <formula>BO$6=TODAY()</formula>
    </cfRule>
  </conditionalFormatting>
  <conditionalFormatting sqref="BO8:BU43">
    <cfRule type="expression" dxfId="77" priority="34">
      <formula>AND($E8&lt;=BO$6,ROUNDDOWN(($F8-$E8+1)*$H8,0)+$E8-1&gt;=BO$6)</formula>
    </cfRule>
    <cfRule type="expression" dxfId="76" priority="35">
      <formula>AND(NOT(ISBLANK($E8)),$E8&lt;=BO$6,$F8&gt;=BO$6)</formula>
    </cfRule>
  </conditionalFormatting>
  <conditionalFormatting sqref="BO6:BU43">
    <cfRule type="expression" dxfId="75" priority="33">
      <formula>BO$6=TODAY()</formula>
    </cfRule>
  </conditionalFormatting>
  <conditionalFormatting sqref="BV6:CB7">
    <cfRule type="expression" dxfId="74" priority="32">
      <formula>BV$6=TODAY()</formula>
    </cfRule>
  </conditionalFormatting>
  <conditionalFormatting sqref="BV8:CB43">
    <cfRule type="expression" dxfId="73" priority="30">
      <formula>AND($E8&lt;=BV$6,ROUNDDOWN(($F8-$E8+1)*$H8,0)+$E8-1&gt;=BV$6)</formula>
    </cfRule>
    <cfRule type="expression" dxfId="72" priority="31">
      <formula>AND(NOT(ISBLANK($E8)),$E8&lt;=BV$6,$F8&gt;=BV$6)</formula>
    </cfRule>
  </conditionalFormatting>
  <conditionalFormatting sqref="BV6:CB43">
    <cfRule type="expression" dxfId="71" priority="29">
      <formula>BV$6=TODAY()</formula>
    </cfRule>
  </conditionalFormatting>
  <conditionalFormatting sqref="CC6:CI7">
    <cfRule type="expression" dxfId="70" priority="28">
      <formula>CC$6=TODAY()</formula>
    </cfRule>
  </conditionalFormatting>
  <conditionalFormatting sqref="CC8:CI43">
    <cfRule type="expression" dxfId="69" priority="26">
      <formula>AND($E8&lt;=CC$6,ROUNDDOWN(($F8-$E8+1)*$H8,0)+$E8-1&gt;=CC$6)</formula>
    </cfRule>
    <cfRule type="expression" dxfId="68" priority="27">
      <formula>AND(NOT(ISBLANK($E8)),$E8&lt;=CC$6,$F8&gt;=CC$6)</formula>
    </cfRule>
  </conditionalFormatting>
  <conditionalFormatting sqref="CC6:CI43">
    <cfRule type="expression" dxfId="67" priority="25">
      <formula>CC$6=TODAY()</formula>
    </cfRule>
  </conditionalFormatting>
  <conditionalFormatting sqref="CJ6:CP7">
    <cfRule type="expression" dxfId="66" priority="24">
      <formula>CJ$6=TODAY()</formula>
    </cfRule>
  </conditionalFormatting>
  <conditionalFormatting sqref="CJ8:CP43">
    <cfRule type="expression" dxfId="65" priority="22">
      <formula>AND($E8&lt;=CJ$6,ROUNDDOWN(($F8-$E8+1)*$H8,0)+$E8-1&gt;=CJ$6)</formula>
    </cfRule>
    <cfRule type="expression" dxfId="64" priority="23">
      <formula>AND(NOT(ISBLANK($E8)),$E8&lt;=CJ$6,$F8&gt;=CJ$6)</formula>
    </cfRule>
  </conditionalFormatting>
  <conditionalFormatting sqref="CJ6:CP43">
    <cfRule type="expression" dxfId="63" priority="21">
      <formula>CJ$6=TODAY()</formula>
    </cfRule>
  </conditionalFormatting>
  <conditionalFormatting sqref="BO6:BU7">
    <cfRule type="expression" dxfId="62" priority="20">
      <formula>BO$6=TODAY()</formula>
    </cfRule>
  </conditionalFormatting>
  <conditionalFormatting sqref="BO8:BU43">
    <cfRule type="expression" dxfId="61" priority="18">
      <formula>AND($E8&lt;=BO$6,ROUNDDOWN(($F8-$E8+1)*$H8,0)+$E8-1&gt;=BO$6)</formula>
    </cfRule>
    <cfRule type="expression" dxfId="60" priority="19">
      <formula>AND(NOT(ISBLANK($E8)),$E8&lt;=BO$6,$F8&gt;=BO$6)</formula>
    </cfRule>
  </conditionalFormatting>
  <conditionalFormatting sqref="BO6:BU43">
    <cfRule type="expression" dxfId="59" priority="17">
      <formula>BO$6=TODAY()</formula>
    </cfRule>
  </conditionalFormatting>
  <conditionalFormatting sqref="BV6:CB7">
    <cfRule type="expression" dxfId="58" priority="16">
      <formula>BV$6=TODAY()</formula>
    </cfRule>
  </conditionalFormatting>
  <conditionalFormatting sqref="BV8:CB43">
    <cfRule type="expression" dxfId="57" priority="14">
      <formula>AND($E8&lt;=BV$6,ROUNDDOWN(($F8-$E8+1)*$H8,0)+$E8-1&gt;=BV$6)</formula>
    </cfRule>
    <cfRule type="expression" dxfId="56" priority="15">
      <formula>AND(NOT(ISBLANK($E8)),$E8&lt;=BV$6,$F8&gt;=BV$6)</formula>
    </cfRule>
  </conditionalFormatting>
  <conditionalFormatting sqref="BV6:CB43">
    <cfRule type="expression" dxfId="55" priority="13">
      <formula>BV$6=TODAY()</formula>
    </cfRule>
  </conditionalFormatting>
  <conditionalFormatting sqref="CC6:CI7">
    <cfRule type="expression" dxfId="54" priority="12">
      <formula>CC$6=TODAY()</formula>
    </cfRule>
  </conditionalFormatting>
  <conditionalFormatting sqref="CC8:CI43">
    <cfRule type="expression" dxfId="53" priority="10">
      <formula>AND($E8&lt;=CC$6,ROUNDDOWN(($F8-$E8+1)*$H8,0)+$E8-1&gt;=CC$6)</formula>
    </cfRule>
    <cfRule type="expression" dxfId="52" priority="11">
      <formula>AND(NOT(ISBLANK($E8)),$E8&lt;=CC$6,$F8&gt;=CC$6)</formula>
    </cfRule>
  </conditionalFormatting>
  <conditionalFormatting sqref="CC6:CI43">
    <cfRule type="expression" dxfId="51" priority="9">
      <formula>CC$6=TODAY()</formula>
    </cfRule>
  </conditionalFormatting>
  <conditionalFormatting sqref="CJ6:CP7">
    <cfRule type="expression" dxfId="50" priority="8">
      <formula>CJ$6=TODAY()</formula>
    </cfRule>
  </conditionalFormatting>
  <conditionalFormatting sqref="CJ8:CP43">
    <cfRule type="expression" dxfId="49" priority="6">
      <formula>AND($E8&lt;=CJ$6,ROUNDDOWN(($F8-$E8+1)*$H8,0)+$E8-1&gt;=CJ$6)</formula>
    </cfRule>
    <cfRule type="expression" dxfId="48" priority="7">
      <formula>AND(NOT(ISBLANK($E8)),$E8&lt;=CJ$6,$F8&gt;=CJ$6)</formula>
    </cfRule>
  </conditionalFormatting>
  <conditionalFormatting sqref="CJ6:CP43">
    <cfRule type="expression" dxfId="47" priority="5">
      <formula>CJ$6=TODAY()</formula>
    </cfRule>
  </conditionalFormatting>
  <conditionalFormatting sqref="CQ6:CW7">
    <cfRule type="expression" dxfId="46" priority="4">
      <formula>CQ$6=TODAY()</formula>
    </cfRule>
  </conditionalFormatting>
  <conditionalFormatting sqref="CQ8:CW43">
    <cfRule type="expression" dxfId="45" priority="2">
      <formula>AND($E8&lt;=CQ$6,ROUNDDOWN(($F8-$E8+1)*$H8,0)+$E8-1&gt;=CQ$6)</formula>
    </cfRule>
    <cfRule type="expression" dxfId="44" priority="3">
      <formula>AND(NOT(ISBLANK($E8)),$E8&lt;=CQ$6,$F8&gt;=CQ$6)</formula>
    </cfRule>
  </conditionalFormatting>
  <conditionalFormatting sqref="CQ6:CW43">
    <cfRule type="expression" dxfId="43" priority="1">
      <formula>CQ$6=TODAY()</formula>
    </cfRule>
  </conditionalFormatting>
  <conditionalFormatting sqref="K9:CW43">
    <cfRule type="expression" dxfId="40" priority="85">
      <formula>--AND(NOT(ISBLANK($E9)),$E9&lt;=K$6,$F9&gt;=K$6,WEEKDAY(K$6,2)&lt;6)=1</formula>
    </cfRule>
    <cfRule type="expression" dxfId="42" priority="44">
      <formula>K$6=TODAY()</formula>
    </cfRule>
    <cfRule type="expression" dxfId="41" priority="84">
      <formula>AND($E9&lt;=K$6,ROUNDDOWN(($F9-$E9+1)*$H9,0)+$E9-1&gt;=K$6)</formula>
    </cfRule>
  </conditionalFormatting>
  <dataValidations disablePrompts="1" count="1">
    <dataValidation allowBlank="1" showInputMessage="1" promptTitle="Display Week" prompt="Enter the week number to display first in the Gantt Chart. The weeks are numbered starting from the week containing the Project Start Date." sqref="H4" xr:uid="{00000000-0002-0000-0000-000000000000}"/>
  </dataValidations>
  <pageMargins left="0.25" right="0.25" top="0.5" bottom="0.5" header="0.5" footer="0.25"/>
  <pageSetup scale="44" fitToHeight="0" orientation="landscape" r:id="rId1"/>
  <headerFooter alignWithMargins="0"/>
  <ignoredErrors>
    <ignoredError sqref="A36:B37 B31 B32:B34 B25:B28 B19:B22 G13:H13 G12 G16 G14 E18 E24 E30 E36:H37 G15 G18:H18 G24:H24 G30:H34 H22 H20 H21 H25:H28" unlockedFormula="1"/>
    <ignoredError sqref="A30 A24 A18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38" r:id="rId4" name="Scroll Bar 46">
              <controlPr defaultSize="0" print="0" autoPict="0">
                <anchor moveWithCells="1">
                  <from>
                    <xdr:col>9</xdr:col>
                    <xdr:colOff>95250</xdr:colOff>
                    <xdr:row>1</xdr:row>
                    <xdr:rowOff>123825</xdr:rowOff>
                  </from>
                  <to>
                    <xdr:col>27</xdr:col>
                    <xdr:colOff>104775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58A75E-4698-465A-8593-F06B91A3A90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H8:H43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3</vt:i4>
      </vt:variant>
    </vt:vector>
  </HeadingPairs>
  <TitlesOfParts>
    <vt:vector size="4" baseType="lpstr">
      <vt:lpstr>Tidsplan</vt:lpstr>
      <vt:lpstr>Tidsplan!prevWBS</vt:lpstr>
      <vt:lpstr>Tidsplan!Udskriftsområde</vt:lpstr>
      <vt:lpstr>Tidsplan!Udskriftstitler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 Chart Template</dc:title>
  <dc:creator>Vertex42.com</dc:creator>
  <dc:description>(c) 2006-2018 Vertex42 LLC. All Rights Reserved.</dc:description>
  <cp:lastModifiedBy>Hans Knudsen</cp:lastModifiedBy>
  <cp:lastPrinted>2019-04-16T17:22:20Z</cp:lastPrinted>
  <dcterms:created xsi:type="dcterms:W3CDTF">2010-06-09T16:05:03Z</dcterms:created>
  <dcterms:modified xsi:type="dcterms:W3CDTF">2019-04-17T14:24:11Z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2018 Vertex42 LLC</vt:lpwstr>
  </property>
  <property fmtid="{D5CDD505-2E9C-101B-9397-08002B2CF9AE}" pid="3" name="Version">
    <vt:lpwstr>3.1.0</vt:lpwstr>
  </property>
  <property fmtid="{D5CDD505-2E9C-101B-9397-08002B2CF9AE}" pid="4" name="Source">
    <vt:lpwstr>https://www.vertex42.com/ExcelTemplates/excel-gantt-chart.html</vt:lpwstr>
  </property>
</Properties>
</file>