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/Users/madsandreasen/Dropbox/Job/Dagrofa/"/>
    </mc:Choice>
  </mc:AlternateContent>
  <xr:revisionPtr revIDLastSave="0" documentId="13_ncr:1_{B7ACF8AA-934E-4F4E-A575-4D38D1473210}" xr6:coauthVersionLast="47" xr6:coauthVersionMax="47" xr10:uidLastSave="{00000000-0000-0000-0000-000000000000}"/>
  <bookViews>
    <workbookView xWindow="0" yWindow="0" windowWidth="28800" windowHeight="18000" activeTab="2" xr2:uid="{5611F980-8B0D-4041-A923-186685CE6DB3}"/>
  </bookViews>
  <sheets>
    <sheet name="Mastersheet" sheetId="1" r:id="rId1"/>
    <sheet name="Leverandør noter" sheetId="3" r:id="rId2"/>
    <sheet name="Budget" sheetId="4" r:id="rId3"/>
    <sheet name="Dropdown-liste" sheetId="2" r:id="rId4"/>
  </sheets>
  <definedNames>
    <definedName name="_xlnm._FilterDatabase" localSheetId="1" hidden="1">'Leverandør noter'!$A$1:$A$1</definedName>
    <definedName name="_xlnm._FilterDatabase" localSheetId="0" hidden="1">Mastersheet!$A$9:$K$9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A2" i="3"/>
  <c r="A3" i="3"/>
  <c r="A4" i="3"/>
  <c r="A5" i="3"/>
  <c r="A6" i="3"/>
  <c r="A7" i="3"/>
  <c r="A8" i="3"/>
  <c r="A9" i="3"/>
  <c r="A10" i="3"/>
  <c r="A11" i="3"/>
  <c r="A12" i="3"/>
  <c r="A13" i="3"/>
  <c r="B2" i="3"/>
  <c r="B3" i="3"/>
  <c r="B4" i="3"/>
  <c r="B5" i="3"/>
  <c r="B6" i="3"/>
  <c r="B7" i="3"/>
  <c r="B8" i="3"/>
  <c r="B9" i="3"/>
  <c r="B10" i="3"/>
  <c r="B11" i="3"/>
  <c r="B12" i="3"/>
  <c r="B13" i="3"/>
  <c r="T10" i="1"/>
  <c r="T11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P10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J10" i="1" l="1"/>
  <c r="F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9" authorId="0" shapeId="0" xr:uid="{1C5B8B12-BD66-3A4E-8DAB-AE643ADC2B5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Navn på leverandør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Ved tilføjelse af ny leverandør:
</t>
        </r>
        <r>
          <rPr>
            <sz val="10"/>
            <color rgb="FF000000"/>
            <rFont val="Tahoma"/>
            <family val="2"/>
          </rPr>
          <t xml:space="preserve">- Opret dem i Ark "Leverandør noter" 
</t>
        </r>
        <r>
          <rPr>
            <sz val="10"/>
            <color rgb="FF000000"/>
            <rFont val="Tahoma"/>
            <family val="2"/>
          </rPr>
          <t xml:space="preserve">- Opret hyperlink fra ark "Mastersheet" til ark "Leverandør noter"
</t>
        </r>
      </text>
    </comment>
    <comment ref="D9" authorId="0" shapeId="0" xr:uid="{D442D0CA-8B97-9244-9746-1A6C428D0B1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Dato skrives som "dato.måned.år" / "xx.xx.xxxx"
</t>
        </r>
      </text>
    </comment>
    <comment ref="E9" authorId="0" shapeId="0" xr:uid="{CBCC34DB-116B-6E47-9BCF-EA85F2ED491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Dato skrives som "dato.måned.år" / "xx.xx.xxxx"</t>
        </r>
      </text>
    </comment>
    <comment ref="F9" authorId="0" shapeId="0" xr:uid="{07CACE21-4CDA-9C4E-A8B7-247828455AF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Sum = Årligt fast + forbentet salg (inkl. procentsats)
</t>
        </r>
      </text>
    </comment>
    <comment ref="I9" authorId="0" shapeId="0" xr:uid="{8C8C1C35-01DE-4F47-AEB2-A9C507A0521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(sats x historik omsætning / forventet omsætning)</t>
        </r>
      </text>
    </comment>
    <comment ref="J9" authorId="0" shapeId="0" xr:uid="{3800AD4F-F6F7-1B4D-BF12-7F1C26EBF66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Årlig procentsats af salg x forventet slag </t>
        </r>
      </text>
    </comment>
    <comment ref="K9" authorId="0" shapeId="0" xr:uid="{4078C5D6-227A-DA43-A707-DDDAC91A987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Vælg mellem: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Manuel opkrævning / Kreditnota</t>
        </r>
      </text>
    </comment>
    <comment ref="L9" authorId="0" shapeId="0" xr:uid="{A725EDA0-036C-2149-91D5-81CD4EA8BFD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Primo året, kvartalsvis, halvårlig, andet (se hertil ark "Leverandør noter"
</t>
        </r>
      </text>
    </comment>
    <comment ref="R9" authorId="0" shapeId="0" xr:uid="{F414E1A7-6F92-A24B-86C5-26AD2058E5E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Intast beløb for opkrævning 
</t>
        </r>
      </text>
    </comment>
    <comment ref="S9" authorId="0" shapeId="0" xr:uid="{DBF0CF43-9E1F-9846-901D-779CF0D3142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Dato for opkrævning
</t>
        </r>
      </text>
    </comment>
    <comment ref="N10" authorId="0" shapeId="0" xr:uid="{5E643742-F329-2245-866E-1E077A47961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Opkrævningsstatus i procent på fast årligt fee</t>
        </r>
      </text>
    </comment>
    <comment ref="P10" authorId="0" shapeId="0" xr:uid="{8F518240-E123-AB44-B9BD-393E4D6DC53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Opkrævningsstatus i procent på fast årligt fee</t>
        </r>
      </text>
    </comment>
  </commentList>
</comments>
</file>

<file path=xl/sharedStrings.xml><?xml version="1.0" encoding="utf-8"?>
<sst xmlns="http://schemas.openxmlformats.org/spreadsheetml/2006/main" count="128" uniqueCount="108">
  <si>
    <t xml:space="preserve">Leverandør </t>
  </si>
  <si>
    <t xml:space="preserve">Kontraktindgåelse </t>
  </si>
  <si>
    <t>Årligt fast fee</t>
  </si>
  <si>
    <t>Kontraktudløb</t>
  </si>
  <si>
    <t xml:space="preserve">Manuel </t>
  </si>
  <si>
    <t>Kreditnota</t>
  </si>
  <si>
    <t>Opkrævningstype</t>
  </si>
  <si>
    <t>Opkrævningstidspunkt</t>
  </si>
  <si>
    <t>Min legetøjsbutik</t>
  </si>
  <si>
    <t>Primo år</t>
  </si>
  <si>
    <t>Kvartalvisvis</t>
  </si>
  <si>
    <t>Halvårlig</t>
  </si>
  <si>
    <t>Ikke faktureret</t>
  </si>
  <si>
    <t xml:space="preserve">Første opkrævning </t>
  </si>
  <si>
    <t>Q1 2021</t>
  </si>
  <si>
    <t>Q2 2022</t>
  </si>
  <si>
    <t>Q2 2023</t>
  </si>
  <si>
    <t>Q2 2024</t>
  </si>
  <si>
    <t>Q3 2023</t>
  </si>
  <si>
    <t>Q4 2024</t>
  </si>
  <si>
    <t>Q2 2021</t>
  </si>
  <si>
    <t>Q3 2021</t>
  </si>
  <si>
    <t>Q4 2021</t>
  </si>
  <si>
    <t>Q1 2022</t>
  </si>
  <si>
    <t>Q3 2022</t>
  </si>
  <si>
    <t>Q4 2022</t>
  </si>
  <si>
    <t>Q1 2023</t>
  </si>
  <si>
    <t>Q4 2023</t>
  </si>
  <si>
    <t>Q1 2024</t>
  </si>
  <si>
    <t>Q3 2024</t>
  </si>
  <si>
    <t>Årlig procentsats-fee (GF)</t>
  </si>
  <si>
    <t>Andet (Se note)</t>
  </si>
  <si>
    <t>Delvist faktureret</t>
  </si>
  <si>
    <t xml:space="preserve">Færdig faktueret </t>
  </si>
  <si>
    <t>Kontraktstype (Fee)</t>
  </si>
  <si>
    <t>Fast årligt fee</t>
  </si>
  <si>
    <t>Betinget årligt fee</t>
  </si>
  <si>
    <t>Fast + Betinget årligt fee</t>
  </si>
  <si>
    <t>Faktueringsstatus</t>
  </si>
  <si>
    <t xml:space="preserve">Ikke faktureret </t>
  </si>
  <si>
    <t>Faktureret</t>
  </si>
  <si>
    <t>1. Opkrævning</t>
  </si>
  <si>
    <t>2. Opkrævning</t>
  </si>
  <si>
    <t>3. Opkrævning</t>
  </si>
  <si>
    <t>4. Opkrævning</t>
  </si>
  <si>
    <t>5. Opkrævning</t>
  </si>
  <si>
    <t>6. Opkrævning</t>
  </si>
  <si>
    <t>7. Opkrævning</t>
  </si>
  <si>
    <t>8. Opkrævning</t>
  </si>
  <si>
    <t>9. Opkrævning</t>
  </si>
  <si>
    <t>10. Opkrævning</t>
  </si>
  <si>
    <t>11. Opkrævning</t>
  </si>
  <si>
    <t>12. Opkrævning</t>
  </si>
  <si>
    <t>1. Dato</t>
  </si>
  <si>
    <t>1. Status</t>
  </si>
  <si>
    <t>2. Dato</t>
  </si>
  <si>
    <t>2. Status</t>
  </si>
  <si>
    <t>3. Dato</t>
  </si>
  <si>
    <t>3. Status</t>
  </si>
  <si>
    <t>4. Dato</t>
  </si>
  <si>
    <t>4. Status</t>
  </si>
  <si>
    <t>5. Dato</t>
  </si>
  <si>
    <t>5. Status</t>
  </si>
  <si>
    <t>6. Dato</t>
  </si>
  <si>
    <t>6. Status</t>
  </si>
  <si>
    <t>7. Dato</t>
  </si>
  <si>
    <t>7. Status</t>
  </si>
  <si>
    <t>8. Dato</t>
  </si>
  <si>
    <t>8. Status</t>
  </si>
  <si>
    <t>9. Dato</t>
  </si>
  <si>
    <t>9. Status</t>
  </si>
  <si>
    <t>10. Dato</t>
  </si>
  <si>
    <t>10. Status</t>
  </si>
  <si>
    <t>11. Dato</t>
  </si>
  <si>
    <t>11. Status</t>
  </si>
  <si>
    <t>12. Dato</t>
  </si>
  <si>
    <t>12. Status</t>
  </si>
  <si>
    <t>Samlede løbende opkrævninger i kontraktsperioden</t>
  </si>
  <si>
    <t>Månedlig</t>
  </si>
  <si>
    <t>Modtaget</t>
  </si>
  <si>
    <t>Modtaget beløb</t>
  </si>
  <si>
    <t>Status modtaget %</t>
  </si>
  <si>
    <t>Noter</t>
  </si>
  <si>
    <t xml:space="preserve">Leverandør: </t>
  </si>
  <si>
    <t>Estimeret GF indtjening</t>
  </si>
  <si>
    <t xml:space="preserve">Estimeret total indtjening </t>
  </si>
  <si>
    <t xml:space="preserve">Status på kontrakt </t>
  </si>
  <si>
    <t>Kreditnota ikke modtaget</t>
  </si>
  <si>
    <t>Kreditnota modtaget</t>
  </si>
  <si>
    <t xml:space="preserve">Kontrakt nr. </t>
  </si>
  <si>
    <t>1. Dage til faktuering / kreditnota</t>
  </si>
  <si>
    <t>Kontrakt nr.</t>
  </si>
  <si>
    <t>xxxx .. Xxxx. Xxxx.xxxxxxx</t>
  </si>
  <si>
    <t>2. Dage til faktuering / kreditnota</t>
  </si>
  <si>
    <t>3. Dage til faktuering / kreditnota</t>
  </si>
  <si>
    <t>4. Dage til faktuering / kreditnota</t>
  </si>
  <si>
    <t>5. Dage til faktuering / kreditnota</t>
  </si>
  <si>
    <t>6. Dage til faktuering / kreditnota</t>
  </si>
  <si>
    <t>7. Dage til faktuering / kreditnota</t>
  </si>
  <si>
    <t>8. Dage til faktuering / kreditnota</t>
  </si>
  <si>
    <t>9. Dage til faktuering / kreditnota</t>
  </si>
  <si>
    <t>10. Dage til faktuering / kreditnota</t>
  </si>
  <si>
    <t>11. Dage til faktuering / kreditnota</t>
  </si>
  <si>
    <t>12. Dage til faktuering / kreditnota</t>
  </si>
  <si>
    <t xml:space="preserve">Faktueret/ Modtaget beløb </t>
  </si>
  <si>
    <t>2021 total</t>
  </si>
  <si>
    <t>2022 total</t>
  </si>
  <si>
    <t>2023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</si>
</sst>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#,##0.00\ &quot;kr.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0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3"/>
    <xf numFmtId="164" fontId="0" fillId="0" borderId="0" xfId="0" applyNumberFormat="1"/>
    <xf numFmtId="14" fontId="0" fillId="0" borderId="0" xfId="0" applyNumberFormat="1"/>
    <xf numFmtId="44" fontId="0" fillId="0" borderId="0" xfId="1" applyFont="1"/>
    <xf numFmtId="9" fontId="0" fillId="0" borderId="0" xfId="2" applyFont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44" fontId="0" fillId="0" borderId="0" xfId="0" applyNumberFormat="1"/>
    <xf numFmtId="44" fontId="2" fillId="0" borderId="0" xfId="0" applyNumberFormat="1" applyFont="1" applyAlignment="1">
      <alignment horizontal="right"/>
    </xf>
    <xf numFmtId="0" fontId="0" fillId="0" borderId="3" xfId="0" applyBorder="1"/>
    <xf numFmtId="0" fontId="0" fillId="0" borderId="0" xfId="0" applyBorder="1"/>
    <xf numFmtId="44" fontId="0" fillId="0" borderId="0" xfId="0" applyNumberForma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9" fontId="0" fillId="0" borderId="0" xfId="0" applyNumberFormat="1"/>
    <xf numFmtId="44" fontId="0" fillId="0" borderId="0" xfId="2" applyNumberFormat="1" applyFont="1"/>
    <xf numFmtId="9" fontId="0" fillId="0" borderId="0" xfId="2" applyNumberFormat="1" applyFont="1"/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2" fillId="0" borderId="4" xfId="0" applyFont="1" applyBorder="1"/>
    <xf numFmtId="0" fontId="1" fillId="0" borderId="0" xfId="3" applyFont="1"/>
    <xf numFmtId="2" fontId="0" fillId="0" borderId="0" xfId="0" applyNumberFormat="1"/>
    <xf numFmtId="1" fontId="0" fillId="0" borderId="0" xfId="0" applyNumberFormat="1"/>
    <xf numFmtId="0" fontId="0" fillId="0" borderId="0" xfId="0" applyFont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Fill="1"/>
    <xf numFmtId="2" fontId="0" fillId="0" borderId="0" xfId="0" applyNumberFormat="1" applyFont="1"/>
    <xf numFmtId="44" fontId="0" fillId="0" borderId="3" xfId="1" applyFont="1" applyBorder="1"/>
    <xf numFmtId="44" fontId="0" fillId="0" borderId="6" xfId="1" applyFont="1" applyBorder="1"/>
    <xf numFmtId="17" fontId="2" fillId="0" borderId="1" xfId="0" applyNumberFormat="1" applyFont="1" applyFill="1" applyBorder="1"/>
    <xf numFmtId="17" fontId="2" fillId="0" borderId="1" xfId="0" applyNumberFormat="1" applyFont="1" applyFill="1" applyBorder="1" applyAlignment="1">
      <alignment wrapText="1"/>
    </xf>
    <xf numFmtId="17" fontId="2" fillId="0" borderId="5" xfId="0" applyNumberFormat="1" applyFont="1" applyFill="1" applyBorder="1"/>
    <xf numFmtId="44" fontId="2" fillId="0" borderId="0" xfId="1" applyFont="1"/>
    <xf numFmtId="0" fontId="2" fillId="0" borderId="1" xfId="0" applyFont="1" applyBorder="1" applyAlignment="1"/>
    <xf numFmtId="0" fontId="0" fillId="0" borderId="4" xfId="0" applyFont="1" applyBorder="1"/>
    <xf numFmtId="0" fontId="2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4" xfId="0" applyFont="1" applyFill="1" applyBorder="1"/>
    <xf numFmtId="0" fontId="0" fillId="0" borderId="2" xfId="0" applyFont="1" applyFill="1" applyBorder="1"/>
  </cellXfs>
  <cellStyles count="4">
    <cellStyle name="Link" xfId="3" builtinId="8"/>
    <cellStyle name="Normal" xfId="0" builtinId="0"/>
    <cellStyle name="Procent" xfId="2" builtinId="5"/>
    <cellStyle name="Valuta" xfId="1" builtinId="4"/>
  </cellStyles>
  <dxfs count="69">
    <dxf>
      <numFmt numFmtId="34" formatCode="_-* #,##0.00\ &quot;kr.&quot;_-;\-* #,##0.00\ &quot;kr.&quot;_-;_-* &quot;-&quot;??\ &quot;kr.&quot;_-;_-@_-"/>
    </dxf>
    <dxf>
      <numFmt numFmtId="34" formatCode="_-* #,##0.00\ &quot;kr.&quot;_-;\-* #,##0.00\ &quot;kr.&quot;_-;_-* &quot;-&quot;??\ &quot;kr.&quot;_-;_-@_-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vertical/>
      </border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70" formatCode="\-"/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numFmt numFmtId="168" formatCode=";;;"/>
    </dxf>
    <dxf>
      <font>
        <color rgb="FF006100"/>
      </font>
      <fill>
        <patternFill>
          <bgColor rgb="FFC6EFCE"/>
        </patternFill>
      </fill>
    </dxf>
    <dxf>
      <numFmt numFmtId="1" formatCode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 style="thin">
          <color indexed="64"/>
        </left>
        <vertical/>
      </border>
    </dxf>
    <dxf>
      <border diagonalUp="0" diagonalDown="0">
        <left style="thin">
          <color indexed="64"/>
        </left>
        <vertical/>
      </border>
    </dxf>
    <dxf>
      <border diagonalUp="0" diagonalDown="0">
        <left style="thin">
          <color indexed="64"/>
        </left>
        <vertic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vertical/>
      </border>
    </dxf>
    <dxf>
      <border diagonalUp="0" diagonalDown="0">
        <left style="thin">
          <color indexed="64"/>
        </left>
        <vertical/>
      </border>
    </dxf>
    <dxf>
      <border diagonalUp="0" diagonalDown="0">
        <left style="thin">
          <color indexed="64"/>
        </left>
        <vertic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vertic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3" formatCode="0%"/>
    </dxf>
    <dxf>
      <numFmt numFmtId="13" formatCode="0%"/>
    </dxf>
    <dxf>
      <border outline="0">
        <bottom style="medium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674158</xdr:colOff>
      <xdr:row>8</xdr:row>
      <xdr:rowOff>26458</xdr:rowOff>
    </xdr:from>
    <xdr:to>
      <xdr:col>8</xdr:col>
      <xdr:colOff>875241</xdr:colOff>
      <xdr:row>8</xdr:row>
      <xdr:rowOff>227541</xdr:rowOff>
    </xdr:to>
    <xdr:sp macro="[0]!Ark1.Hide_info_box_delivieries" textlink="">
      <xdr:nvSpPr>
        <xdr:cNvPr id="5" name="Infoboks_logo_inactive" descr="Oplysninger med massiv udfyldning" hidden="1">
          <a:extLst>
            <a:ext uri="{FF2B5EF4-FFF2-40B4-BE49-F238E27FC236}">
              <a16:creationId xmlns:a16="http://schemas.microsoft.com/office/drawing/2014/main" id="{01A1A76F-4FD4-C641-9B72-A8974DDB6CDB}"/>
            </a:ext>
          </a:extLst>
        </xdr:cNvPr>
        <xdr:cNvSpPr/>
      </xdr:nvSpPr>
      <xdr:spPr>
        <a:xfrm>
          <a:off x="5208058" y="839258"/>
          <a:ext cx="201083" cy="201083"/>
        </a:xfrm>
        <a:custGeom>
          <a:avLst/>
          <a:gdLst>
            <a:gd name="connsiteX0" fmla="*/ 100542 w 201083"/>
            <a:gd name="connsiteY0" fmla="*/ 0 h 201083"/>
            <a:gd name="connsiteX1" fmla="*/ 0 w 201083"/>
            <a:gd name="connsiteY1" fmla="*/ 100542 h 201083"/>
            <a:gd name="connsiteX2" fmla="*/ 100542 w 201083"/>
            <a:gd name="connsiteY2" fmla="*/ 201083 h 201083"/>
            <a:gd name="connsiteX3" fmla="*/ 201083 w 201083"/>
            <a:gd name="connsiteY3" fmla="*/ 100542 h 201083"/>
            <a:gd name="connsiteX4" fmla="*/ 100542 w 201083"/>
            <a:gd name="connsiteY4" fmla="*/ 0 h 201083"/>
            <a:gd name="connsiteX5" fmla="*/ 95250 w 201083"/>
            <a:gd name="connsiteY5" fmla="*/ 26458 h 201083"/>
            <a:gd name="connsiteX6" fmla="*/ 108479 w 201083"/>
            <a:gd name="connsiteY6" fmla="*/ 39688 h 201083"/>
            <a:gd name="connsiteX7" fmla="*/ 95250 w 201083"/>
            <a:gd name="connsiteY7" fmla="*/ 52917 h 201083"/>
            <a:gd name="connsiteX8" fmla="*/ 82021 w 201083"/>
            <a:gd name="connsiteY8" fmla="*/ 39688 h 201083"/>
            <a:gd name="connsiteX9" fmla="*/ 95250 w 201083"/>
            <a:gd name="connsiteY9" fmla="*/ 26458 h 201083"/>
            <a:gd name="connsiteX10" fmla="*/ 127000 w 201083"/>
            <a:gd name="connsiteY10" fmla="*/ 174625 h 201083"/>
            <a:gd name="connsiteX11" fmla="*/ 74083 w 201083"/>
            <a:gd name="connsiteY11" fmla="*/ 174625 h 201083"/>
            <a:gd name="connsiteX12" fmla="*/ 74083 w 201083"/>
            <a:gd name="connsiteY12" fmla="*/ 158750 h 201083"/>
            <a:gd name="connsiteX13" fmla="*/ 92604 w 201083"/>
            <a:gd name="connsiteY13" fmla="*/ 158750 h 201083"/>
            <a:gd name="connsiteX14" fmla="*/ 92604 w 201083"/>
            <a:gd name="connsiteY14" fmla="*/ 79375 h 201083"/>
            <a:gd name="connsiteX15" fmla="*/ 76729 w 201083"/>
            <a:gd name="connsiteY15" fmla="*/ 79375 h 201083"/>
            <a:gd name="connsiteX16" fmla="*/ 76729 w 201083"/>
            <a:gd name="connsiteY16" fmla="*/ 63500 h 201083"/>
            <a:gd name="connsiteX17" fmla="*/ 108479 w 201083"/>
            <a:gd name="connsiteY17" fmla="*/ 63500 h 201083"/>
            <a:gd name="connsiteX18" fmla="*/ 108479 w 201083"/>
            <a:gd name="connsiteY18" fmla="*/ 79375 h 201083"/>
            <a:gd name="connsiteX19" fmla="*/ 108479 w 201083"/>
            <a:gd name="connsiteY19" fmla="*/ 158750 h 201083"/>
            <a:gd name="connsiteX20" fmla="*/ 127000 w 201083"/>
            <a:gd name="connsiteY20" fmla="*/ 158750 h 201083"/>
            <a:gd name="connsiteX21" fmla="*/ 127000 w 201083"/>
            <a:gd name="connsiteY21" fmla="*/ 174625 h 2010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201083" h="201083">
              <a:moveTo>
                <a:pt x="100542" y="0"/>
              </a:moveTo>
              <a:cubicBezTo>
                <a:pt x="44979" y="0"/>
                <a:pt x="0" y="44979"/>
                <a:pt x="0" y="100542"/>
              </a:cubicBezTo>
              <a:cubicBezTo>
                <a:pt x="0" y="156104"/>
                <a:pt x="44979" y="201083"/>
                <a:pt x="100542" y="201083"/>
              </a:cubicBezTo>
              <a:cubicBezTo>
                <a:pt x="156104" y="201083"/>
                <a:pt x="201083" y="156104"/>
                <a:pt x="201083" y="100542"/>
              </a:cubicBezTo>
              <a:cubicBezTo>
                <a:pt x="201083" y="44979"/>
                <a:pt x="156104" y="0"/>
                <a:pt x="100542" y="0"/>
              </a:cubicBezTo>
              <a:close/>
              <a:moveTo>
                <a:pt x="95250" y="26458"/>
              </a:moveTo>
              <a:cubicBezTo>
                <a:pt x="102658" y="26458"/>
                <a:pt x="108479" y="32279"/>
                <a:pt x="108479" y="39688"/>
              </a:cubicBezTo>
              <a:cubicBezTo>
                <a:pt x="108479" y="47096"/>
                <a:pt x="102658" y="52917"/>
                <a:pt x="95250" y="52917"/>
              </a:cubicBezTo>
              <a:cubicBezTo>
                <a:pt x="87842" y="52917"/>
                <a:pt x="82021" y="47096"/>
                <a:pt x="82021" y="39688"/>
              </a:cubicBezTo>
              <a:cubicBezTo>
                <a:pt x="82021" y="32279"/>
                <a:pt x="87842" y="26458"/>
                <a:pt x="95250" y="26458"/>
              </a:cubicBezTo>
              <a:close/>
              <a:moveTo>
                <a:pt x="127000" y="174625"/>
              </a:moveTo>
              <a:lnTo>
                <a:pt x="74083" y="174625"/>
              </a:lnTo>
              <a:lnTo>
                <a:pt x="74083" y="158750"/>
              </a:lnTo>
              <a:lnTo>
                <a:pt x="92604" y="158750"/>
              </a:lnTo>
              <a:lnTo>
                <a:pt x="92604" y="79375"/>
              </a:lnTo>
              <a:lnTo>
                <a:pt x="76729" y="79375"/>
              </a:lnTo>
              <a:lnTo>
                <a:pt x="76729" y="63500"/>
              </a:lnTo>
              <a:lnTo>
                <a:pt x="108479" y="63500"/>
              </a:lnTo>
              <a:lnTo>
                <a:pt x="108479" y="79375"/>
              </a:lnTo>
              <a:lnTo>
                <a:pt x="108479" y="158750"/>
              </a:lnTo>
              <a:lnTo>
                <a:pt x="127000" y="158750"/>
              </a:lnTo>
              <a:lnTo>
                <a:pt x="127000" y="174625"/>
              </a:lnTo>
              <a:close/>
            </a:path>
          </a:pathLst>
        </a:custGeom>
        <a:solidFill>
          <a:srgbClr val="FFFF00"/>
        </a:solidFill>
        <a:ln w="2580" cap="flat">
          <a:noFill/>
          <a:prstDash val="solid"/>
          <a:miter/>
        </a:ln>
      </xdr:spPr>
      <xdr:txBody>
        <a:bodyPr rtlCol="0" anchor="ctr"/>
        <a:lstStyle/>
        <a:p>
          <a:endParaRPr lang="da-DK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988566-A0D6-464D-A8F6-D45E06CC7317}" name="Tabel4" displayName="Tabel4" ref="A9:BM170" totalsRowShown="0" headerRowDxfId="65" headerRowBorderDxfId="63" tableBorderDxfId="64">
  <autoFilter ref="A9:BM170" xr:uid="{4B988566-A0D6-464D-A8F6-D45E06CC7317}"/>
  <tableColumns count="65">
    <tableColumn id="1" xr3:uid="{410D4AD6-7293-214C-A300-0019E5E12F79}" name="Leverandør "/>
    <tableColumn id="57" xr3:uid="{B7DF99AE-C343-AC40-9CBE-6607975E6010}" name="Kontrakt nr. "/>
    <tableColumn id="10" xr3:uid="{EA1CA8B5-9D4E-7641-AE80-D60871A51465}" name="Status på kontrakt "/>
    <tableColumn id="2" xr3:uid="{50D8E9D4-06A3-194A-B352-187BC8E7AD1D}" name="Kontraktindgåelse "/>
    <tableColumn id="3" xr3:uid="{D319738E-8231-6A44-9798-E89BD62F0989}" name="Kontraktudløb"/>
    <tableColumn id="4" xr3:uid="{90443E42-3A73-3943-A48C-D9F3F8B12B6E}" name="Estimeret total indtjening "/>
    <tableColumn id="25" xr3:uid="{23E44CDB-B468-DD43-A2CA-E699A9C60F50}" name="Kontraktstype (Fee)"/>
    <tableColumn id="5" xr3:uid="{A14F05EF-7451-F241-80D5-E0C9E0E4C90E}" name="Årligt fast fee"/>
    <tableColumn id="6" xr3:uid="{B7CD87DB-C850-EB41-806F-433562E20192}" name="Årlig procentsats-fee (GF)"/>
    <tableColumn id="7" xr3:uid="{574547DA-7DB6-D94D-B415-B3F227869B28}" name="Estimeret GF indtjening">
      <calculatedColumnFormula>1000000*I10</calculatedColumnFormula>
    </tableColumn>
    <tableColumn id="8" xr3:uid="{1A314E6E-ADB8-6D4A-B52D-EE8A269726DC}" name="Opkrævningstype"/>
    <tableColumn id="9" xr3:uid="{1480993C-4B06-A34E-8193-06D2EFAAAC69}" name="Opkrævningstidspunkt"/>
    <tableColumn id="11" xr3:uid="{BADDF549-CE6D-D04E-926E-5CC413B6E51E}" name="Første opkrævning "/>
    <tableColumn id="14" xr3:uid="{967313DB-C6B4-994B-95E2-758C25BC48D0}" name="Faktueringsstatus" dataDxfId="62">
      <calculatedColumnFormula>IFERROR(Tabel4[[#This Row],[Faktueret/ Modtaget beløb ]]/Tabel4[[#This Row],[Årligt fast fee]],0)</calculatedColumnFormula>
    </tableColumn>
    <tableColumn id="53" xr3:uid="{75A883E8-3E34-4F43-B1B0-D5922388803C}" name="Faktueret/ Modtaget beløb " dataDxfId="0">
      <calculatedColumnFormula>(IF(Tabel4[[#This Row],[1. Status]]="Modtaget",+R10))+(IF(Tabel4[[#This Row],[2. Status]]="Modtaget",+V10))+(IF(Tabel4[[#This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calculatedColumnFormula>
    </tableColumn>
    <tableColumn id="56" xr3:uid="{7EF4E35E-267B-3543-AFEA-7A4F78DF2A03}" name="Status modtaget %" dataDxfId="61">
      <calculatedColumnFormula>IFERROR(Tabel4[[#This Row],[Modtaget beløb]]/H10,0)</calculatedColumnFormula>
    </tableColumn>
    <tableColumn id="55" xr3:uid="{ADB86106-462C-0F44-A032-6B4C5E005A3D}" name="Modtaget beløb" dataDxfId="1">
      <calculatedColumnFormula>(IF(Tabel4[[#This Row],[1. Status]]="Modtaget",+R10))+(IF(Tabel4[[#This Row],[2. Status]]="Modtaget",+V10))+(IF(Tabel4[[#This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calculatedColumnFormula>
    </tableColumn>
    <tableColumn id="12" xr3:uid="{95724FDD-F2AD-1946-AE5B-7838D80E4DAD}" name="1. Opkrævning" dataDxfId="47"/>
    <tableColumn id="44" xr3:uid="{52A8E8C5-2807-9245-BA52-FEADFA3A18B3}" name="1. Dato"/>
    <tableColumn id="58" xr3:uid="{9D8C46F2-408E-B846-9EF6-83EE4606FF06}" name="1. Dage til faktuering / kreditnota" dataDxfId="60">
      <calculatedColumnFormula>Tabel4[[#This Row],[1. Dato]]-TODAY()</calculatedColumnFormula>
    </tableColumn>
    <tableColumn id="45" xr3:uid="{B59696A2-A114-C14F-8690-E44F23FCBA89}" name="1. Status"/>
    <tableColumn id="13" xr3:uid="{1BD2E430-F302-0241-AD85-5FA51E2AAC5A}" name="2. Opkrævning" dataDxfId="48"/>
    <tableColumn id="15" xr3:uid="{F02E1E42-D43E-D642-B2FF-861A40D26121}" name="2. Dato"/>
    <tableColumn id="59" xr3:uid="{867405BB-D77F-2241-B50D-0AA49DBB945F}" name="2. Dage til faktuering / kreditnota" dataDxfId="59">
      <calculatedColumnFormula>Tabel4[[#This Row],[2. Dato]]-TODAY()</calculatedColumnFormula>
    </tableColumn>
    <tableColumn id="16" xr3:uid="{4CF04A19-76C0-0A47-90DE-3E771214C108}" name="2. Status"/>
    <tableColumn id="17" xr3:uid="{193567D0-0BB0-1543-B9BE-150F410EE075}" name="3. Opkrævning" dataDxfId="46" dataCellStyle="Valuta"/>
    <tableColumn id="18" xr3:uid="{C2F8B52F-A2AD-A54B-8E3F-43D9894D463D}" name="3. Dato"/>
    <tableColumn id="19" xr3:uid="{7B463C39-3957-7F48-B4EA-5DB25ED00F82}" name="3. Dage til faktuering / kreditnota" dataDxfId="58">
      <calculatedColumnFormula>Tabel4[[#This Row],[3. Dato]]-TODAY()</calculatedColumnFormula>
    </tableColumn>
    <tableColumn id="20" xr3:uid="{1BD0E1C7-2A0D-8A41-821F-D52D0CE02635}" name="3. Status"/>
    <tableColumn id="21" xr3:uid="{1E73975B-BB09-3041-B496-8569A5A705D6}" name="4. Opkrævning" dataDxfId="45"/>
    <tableColumn id="22" xr3:uid="{9CAA5F67-D890-CD4F-A56E-5C3FBBA947EE}" name="4. Dato"/>
    <tableColumn id="23" xr3:uid="{3C654707-1734-B540-AD82-114E5A77CF37}" name="4. Dage til faktuering / kreditnota" dataDxfId="57">
      <calculatedColumnFormula>Tabel4[[#This Row],[4. Dato]]-TODAY()</calculatedColumnFormula>
    </tableColumn>
    <tableColumn id="24" xr3:uid="{2AA05DCD-546E-7E40-9EAA-2198F643CEC7}" name="4. Status"/>
    <tableColumn id="27" xr3:uid="{FD9176CB-EE79-3C4B-BD4F-C05418A0D12F}" name="5. Opkrævning" dataDxfId="44"/>
    <tableColumn id="28" xr3:uid="{BA6DAA43-279B-C747-B77B-7DE5D4DB0A8D}" name="5. Dato"/>
    <tableColumn id="29" xr3:uid="{AE5C5074-84CA-B648-96AC-04BD629E100E}" name="5. Dage til faktuering / kreditnota" dataDxfId="56">
      <calculatedColumnFormula>Tabel4[[#This Row],[5. Dato]]-TODAY()</calculatedColumnFormula>
    </tableColumn>
    <tableColumn id="30" xr3:uid="{60E30229-C65C-D949-B2EE-8DE995514C18}" name="5. Status"/>
    <tableColumn id="31" xr3:uid="{F75CC99B-608B-5543-BF8F-6C23622FCFD5}" name="6. Opkrævning" dataDxfId="43"/>
    <tableColumn id="32" xr3:uid="{97261842-4CF1-D44F-8A3B-B089C05206E6}" name="6. Dato"/>
    <tableColumn id="33" xr3:uid="{5DE8D324-2E27-5748-80F1-76029EB0ABA1}" name="6. Dage til faktuering / kreditnota" dataDxfId="55">
      <calculatedColumnFormula>Tabel4[[#This Row],[6. Dato]]-TODAY()</calculatedColumnFormula>
    </tableColumn>
    <tableColumn id="34" xr3:uid="{45E2DBCA-32ED-A742-9360-395413624C42}" name="6. Status"/>
    <tableColumn id="35" xr3:uid="{4C1A3F9F-D8A6-3E4B-8EA3-F1E500A97254}" name="7. Opkrævning" dataDxfId="42"/>
    <tableColumn id="36" xr3:uid="{C8671A67-30A6-C140-BFD3-2A1719639FD0}" name="7. Dato"/>
    <tableColumn id="37" xr3:uid="{C019B0B7-3A76-F646-AC26-E98E4183688C}" name="7. Dage til faktuering / kreditnota" dataDxfId="54">
      <calculatedColumnFormula>Tabel4[[#This Row],[7. Dato]]-TODAY()</calculatedColumnFormula>
    </tableColumn>
    <tableColumn id="38" xr3:uid="{9460D0AB-CB2C-B645-881D-B158A11E271D}" name="7. Status"/>
    <tableColumn id="39" xr3:uid="{91737A6D-34D4-6A4B-BBB0-A2AD3C5D3E95}" name="8. Opkrævning" dataDxfId="41"/>
    <tableColumn id="40" xr3:uid="{19C93FA8-53B0-3747-B6C5-46CE584A1350}" name="8. Dato"/>
    <tableColumn id="41" xr3:uid="{310C81DE-02FD-D846-A5AA-AE661363BC59}" name="8. Dage til faktuering / kreditnota" dataDxfId="53">
      <calculatedColumnFormula>Tabel4[[#This Row],[8. Dato]]-TODAY()</calculatedColumnFormula>
    </tableColumn>
    <tableColumn id="42" xr3:uid="{56C2351D-32C4-EC40-A814-B9FE77A5C4FA}" name="8. Status"/>
    <tableColumn id="43" xr3:uid="{8FCED18F-40E4-AC40-B749-6B2DBD7E56D9}" name="9. Opkrævning" dataDxfId="40"/>
    <tableColumn id="46" xr3:uid="{915A9A89-7F5F-5A4A-909B-FAE93EE7054D}" name="9. Dato"/>
    <tableColumn id="47" xr3:uid="{D23AD389-5C75-C34F-97D4-2C01A454129B}" name="9. Dage til faktuering / kreditnota" dataDxfId="52">
      <calculatedColumnFormula>Tabel4[[#This Row],[9. Dato]]-TODAY()</calculatedColumnFormula>
    </tableColumn>
    <tableColumn id="48" xr3:uid="{1FC55638-3577-7542-AEB6-AAA40C5A92FE}" name="9. Status"/>
    <tableColumn id="49" xr3:uid="{CDA0B5E8-08F2-6D42-8295-EA198B667E29}" name="10. Opkrævning" dataDxfId="4"/>
    <tableColumn id="50" xr3:uid="{AF006544-D7CE-3644-8242-FEBE40785A78}" name="10. Dato"/>
    <tableColumn id="60" xr3:uid="{D739681C-36EA-8543-8E67-BF0B42D962F5}" name="10. Dage til faktuering / kreditnota" dataDxfId="51">
      <calculatedColumnFormula>Tabel4[[#This Row],[10. Dato]]-TODAY()</calculatedColumnFormula>
    </tableColumn>
    <tableColumn id="61" xr3:uid="{BF4B56C4-3616-B54B-9060-D6E586556E7C}" name="10. Status"/>
    <tableColumn id="62" xr3:uid="{0349F479-907F-4B47-8BBF-132A77D9CF4B}" name="11. Opkrævning" dataDxfId="3"/>
    <tableColumn id="63" xr3:uid="{8B90BB8E-CBE6-2141-BD8E-DB88EFD66273}" name="11. Dato"/>
    <tableColumn id="64" xr3:uid="{E0ACF14D-BFC9-4447-9A01-359D54B7AD1C}" name="11. Dage til faktuering / kreditnota" dataDxfId="50">
      <calculatedColumnFormula>Tabel4[[#This Row],[11. Dato]]-TODAY()</calculatedColumnFormula>
    </tableColumn>
    <tableColumn id="65" xr3:uid="{2E020101-711E-0843-9D54-FF8722FBAFCB}" name="11. Status"/>
    <tableColumn id="66" xr3:uid="{A8842C00-4226-8842-AE92-9221EAE3A452}" name="12. Opkrævning" dataDxfId="2"/>
    <tableColumn id="67" xr3:uid="{13DB5DAB-3A23-6948-8A79-6B7AA4F0E055}" name="12. Dato"/>
    <tableColumn id="68" xr3:uid="{65E11C13-A399-D946-B74F-D3573604028A}" name="12. Dage til faktuering / kreditnota" dataDxfId="49">
      <calculatedColumnFormula>Tabel4[[#This Row],[12. Dato]]-TODAY()</calculatedColumnFormula>
    </tableColumn>
    <tableColumn id="69" xr3:uid="{A402C928-307C-C045-94F9-C423C932DCC7}" name="12. Status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ADA11F-B357-8644-942A-63B1D62C21BE}" name="Tabel1" displayName="Tabel1" ref="A1:C13" totalsRowShown="0">
  <autoFilter ref="A1:C13" xr:uid="{39ADA11F-B357-8644-942A-63B1D62C21BE}"/>
  <tableColumns count="3">
    <tableColumn id="1" xr3:uid="{02EED2F1-C164-F643-B57F-772F6E398186}" name="Leverandør: " dataDxfId="66">
      <calculatedColumnFormula>Mastersheet!A10</calculatedColumnFormula>
    </tableColumn>
    <tableColumn id="2" xr3:uid="{F4F9A7C8-056F-D241-B65A-F3C25D4A5E14}" name="Kontrakt nr." dataDxfId="67">
      <calculatedColumnFormula>Mastersheet!B10</calculatedColumnFormula>
    </tableColumn>
    <tableColumn id="3" xr3:uid="{4E65FA8E-BA0A-B543-A6A5-361AECF17EEF}" name="Noter" dataDxfId="68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6E20-FB75-9A4A-BE80-C5FCF8FC9C36}">
  <sheetPr codeName="Ark1">
    <tabColor rgb="FF92D050"/>
  </sheetPr>
  <dimension ref="A1:BM170"/>
  <sheetViews>
    <sheetView zoomScale="85" zoomScaleNormal="80" workbookViewId="0">
      <selection activeCell="L18" sqref="L18"/>
    </sheetView>
  </sheetViews>
  <sheetFormatPr baseColWidth="10" defaultRowHeight="16" x14ac:dyDescent="0.2"/>
  <cols>
    <col min="1" max="1" width="45.6640625" customWidth="1"/>
    <col min="2" max="2" width="14.1640625" bestFit="1" customWidth="1"/>
    <col min="3" max="3" width="19" bestFit="1" customWidth="1"/>
    <col min="4" max="4" width="23.5" customWidth="1"/>
    <col min="5" max="5" width="27.33203125" customWidth="1"/>
    <col min="6" max="7" width="25.5" customWidth="1"/>
    <col min="8" max="8" width="25.6640625" customWidth="1"/>
    <col min="9" max="9" width="24.83203125" customWidth="1"/>
    <col min="10" max="10" width="24.6640625" bestFit="1" customWidth="1"/>
    <col min="11" max="11" width="23.1640625" customWidth="1"/>
    <col min="12" max="12" width="26.1640625" customWidth="1"/>
    <col min="13" max="13" width="20.83203125" bestFit="1" customWidth="1"/>
    <col min="14" max="14" width="19.83203125" bestFit="1" customWidth="1"/>
    <col min="15" max="15" width="27.5" bestFit="1" customWidth="1"/>
    <col min="16" max="18" width="19.83203125" customWidth="1"/>
    <col min="19" max="19" width="17" bestFit="1" customWidth="1"/>
    <col min="20" max="20" width="13.6640625" bestFit="1" customWidth="1"/>
    <col min="21" max="21" width="18.5" bestFit="1" customWidth="1"/>
    <col min="22" max="22" width="17" bestFit="1" customWidth="1"/>
    <col min="23" max="23" width="16.6640625" bestFit="1" customWidth="1"/>
    <col min="24" max="24" width="13.6640625" style="25" bestFit="1" customWidth="1"/>
    <col min="25" max="25" width="18.5" bestFit="1" customWidth="1"/>
    <col min="26" max="26" width="16" bestFit="1" customWidth="1"/>
    <col min="27" max="27" width="16.6640625" bestFit="1" customWidth="1"/>
    <col min="28" max="28" width="13.6640625" bestFit="1" customWidth="1"/>
    <col min="29" max="29" width="18.5" bestFit="1" customWidth="1"/>
    <col min="30" max="30" width="16.6640625" bestFit="1" customWidth="1"/>
    <col min="31" max="31" width="11" bestFit="1" customWidth="1"/>
    <col min="32" max="32" width="13.6640625" bestFit="1" customWidth="1"/>
    <col min="33" max="33" width="18.5" bestFit="1" customWidth="1"/>
    <col min="34" max="34" width="16" bestFit="1" customWidth="1"/>
    <col min="35" max="35" width="11.33203125" bestFit="1" customWidth="1"/>
    <col min="36" max="36" width="16.6640625" bestFit="1" customWidth="1"/>
    <col min="37" max="37" width="18.5" bestFit="1" customWidth="1"/>
    <col min="38" max="38" width="16" bestFit="1" customWidth="1"/>
    <col min="39" max="39" width="16.6640625" bestFit="1" customWidth="1"/>
    <col min="40" max="40" width="13.6640625" bestFit="1" customWidth="1"/>
    <col min="41" max="41" width="18.5" bestFit="1" customWidth="1"/>
    <col min="42" max="42" width="16.6640625" bestFit="1" customWidth="1"/>
    <col min="43" max="43" width="11" bestFit="1" customWidth="1"/>
    <col min="44" max="44" width="13.6640625" bestFit="1" customWidth="1"/>
    <col min="45" max="45" width="18.5" bestFit="1" customWidth="1"/>
    <col min="46" max="46" width="16" bestFit="1" customWidth="1"/>
    <col min="47" max="47" width="11.33203125" bestFit="1" customWidth="1"/>
    <col min="48" max="48" width="17.83203125" bestFit="1" customWidth="1"/>
    <col min="49" max="49" width="18.5" bestFit="1" customWidth="1"/>
    <col min="50" max="50" width="16" bestFit="1" customWidth="1"/>
    <col min="51" max="51" width="17.83203125" bestFit="1" customWidth="1"/>
    <col min="52" max="52" width="11.33203125" bestFit="1" customWidth="1"/>
    <col min="53" max="53" width="18.5" bestFit="1" customWidth="1"/>
    <col min="54" max="54" width="17.83203125" bestFit="1" customWidth="1"/>
    <col min="55" max="55" width="11.33203125" bestFit="1" customWidth="1"/>
    <col min="56" max="56" width="12.5" bestFit="1" customWidth="1"/>
    <col min="57" max="57" width="18.5" bestFit="1" customWidth="1"/>
    <col min="58" max="58" width="17" bestFit="1" customWidth="1"/>
    <col min="59" max="59" width="11" bestFit="1" customWidth="1"/>
    <col min="60" max="60" width="13.6640625" bestFit="1" customWidth="1"/>
    <col min="61" max="61" width="12.1640625" bestFit="1" customWidth="1"/>
    <col min="62" max="62" width="17" bestFit="1" customWidth="1"/>
    <col min="64" max="64" width="13.6640625" bestFit="1" customWidth="1"/>
    <col min="65" max="65" width="12.1640625" bestFit="1" customWidth="1"/>
  </cols>
  <sheetData>
    <row r="1" spans="1:65" ht="62" x14ac:dyDescent="0.7">
      <c r="A1" s="15"/>
      <c r="B1" s="15"/>
    </row>
    <row r="2" spans="1:65" x14ac:dyDescent="0.2">
      <c r="E2" s="9"/>
    </row>
    <row r="3" spans="1:65" x14ac:dyDescent="0.2">
      <c r="A3" s="12"/>
      <c r="B3" s="12"/>
      <c r="D3" s="12"/>
      <c r="E3" s="13"/>
      <c r="F3" s="12"/>
    </row>
    <row r="4" spans="1:65" x14ac:dyDescent="0.2">
      <c r="A4" s="12"/>
      <c r="B4" s="12"/>
      <c r="D4" s="12"/>
      <c r="E4" s="13"/>
      <c r="F4" s="12"/>
    </row>
    <row r="5" spans="1:65" s="16" customFormat="1" x14ac:dyDescent="0.2">
      <c r="X5" s="32"/>
    </row>
    <row r="7" spans="1:65" ht="15" customHeight="1" x14ac:dyDescent="0.2"/>
    <row r="8" spans="1:65" ht="19" hidden="1" x14ac:dyDescent="0.25">
      <c r="R8" s="14" t="s">
        <v>77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9" spans="1:65" ht="56" customHeight="1" thickBot="1" x14ac:dyDescent="0.25">
      <c r="A9" s="6" t="s">
        <v>0</v>
      </c>
      <c r="B9" s="6" t="s">
        <v>89</v>
      </c>
      <c r="C9" s="7" t="s">
        <v>86</v>
      </c>
      <c r="D9" s="7" t="s">
        <v>1</v>
      </c>
      <c r="E9" s="7" t="s">
        <v>3</v>
      </c>
      <c r="F9" s="7" t="s">
        <v>85</v>
      </c>
      <c r="G9" s="7" t="s">
        <v>34</v>
      </c>
      <c r="H9" s="7" t="s">
        <v>2</v>
      </c>
      <c r="I9" s="7" t="s">
        <v>30</v>
      </c>
      <c r="J9" s="7" t="s">
        <v>84</v>
      </c>
      <c r="K9" s="7" t="s">
        <v>6</v>
      </c>
      <c r="L9" s="7" t="s">
        <v>7</v>
      </c>
      <c r="M9" s="7" t="s">
        <v>13</v>
      </c>
      <c r="N9" s="7" t="s">
        <v>38</v>
      </c>
      <c r="O9" s="39" t="s">
        <v>104</v>
      </c>
      <c r="P9" s="7" t="s">
        <v>81</v>
      </c>
      <c r="Q9" s="7" t="s">
        <v>80</v>
      </c>
      <c r="R9" s="35" t="s">
        <v>41</v>
      </c>
      <c r="S9" s="35" t="s">
        <v>53</v>
      </c>
      <c r="T9" s="36" t="s">
        <v>90</v>
      </c>
      <c r="U9" s="37" t="s">
        <v>54</v>
      </c>
      <c r="V9" s="35" t="s">
        <v>42</v>
      </c>
      <c r="W9" s="35" t="s">
        <v>55</v>
      </c>
      <c r="X9" s="36" t="s">
        <v>93</v>
      </c>
      <c r="Y9" s="37" t="s">
        <v>56</v>
      </c>
      <c r="Z9" s="35" t="s">
        <v>43</v>
      </c>
      <c r="AA9" s="35" t="s">
        <v>57</v>
      </c>
      <c r="AB9" s="36" t="s">
        <v>94</v>
      </c>
      <c r="AC9" s="37" t="s">
        <v>58</v>
      </c>
      <c r="AD9" s="35" t="s">
        <v>44</v>
      </c>
      <c r="AE9" s="35" t="s">
        <v>59</v>
      </c>
      <c r="AF9" s="36" t="s">
        <v>95</v>
      </c>
      <c r="AG9" s="37" t="s">
        <v>60</v>
      </c>
      <c r="AH9" s="35" t="s">
        <v>45</v>
      </c>
      <c r="AI9" s="35" t="s">
        <v>61</v>
      </c>
      <c r="AJ9" s="36" t="s">
        <v>96</v>
      </c>
      <c r="AK9" s="35" t="s">
        <v>62</v>
      </c>
      <c r="AL9" s="35" t="s">
        <v>46</v>
      </c>
      <c r="AM9" s="35" t="s">
        <v>63</v>
      </c>
      <c r="AN9" s="36" t="s">
        <v>97</v>
      </c>
      <c r="AO9" s="37" t="s">
        <v>64</v>
      </c>
      <c r="AP9" s="35" t="s">
        <v>47</v>
      </c>
      <c r="AQ9" s="35" t="s">
        <v>65</v>
      </c>
      <c r="AR9" s="36" t="s">
        <v>98</v>
      </c>
      <c r="AS9" s="37" t="s">
        <v>66</v>
      </c>
      <c r="AT9" s="35" t="s">
        <v>48</v>
      </c>
      <c r="AU9" s="35" t="s">
        <v>67</v>
      </c>
      <c r="AV9" s="36" t="s">
        <v>99</v>
      </c>
      <c r="AW9" s="37" t="s">
        <v>68</v>
      </c>
      <c r="AX9" s="35" t="s">
        <v>49</v>
      </c>
      <c r="AY9" s="35" t="s">
        <v>69</v>
      </c>
      <c r="AZ9" s="36" t="s">
        <v>100</v>
      </c>
      <c r="BA9" s="37" t="s">
        <v>70</v>
      </c>
      <c r="BB9" s="35" t="s">
        <v>50</v>
      </c>
      <c r="BC9" s="35" t="s">
        <v>71</v>
      </c>
      <c r="BD9" s="36" t="s">
        <v>101</v>
      </c>
      <c r="BE9" s="35" t="s">
        <v>72</v>
      </c>
      <c r="BF9" s="35" t="s">
        <v>51</v>
      </c>
      <c r="BG9" s="35" t="s">
        <v>73</v>
      </c>
      <c r="BH9" s="36" t="s">
        <v>102</v>
      </c>
      <c r="BI9" s="35" t="s">
        <v>74</v>
      </c>
      <c r="BJ9" s="35" t="s">
        <v>52</v>
      </c>
      <c r="BK9" s="35" t="s">
        <v>75</v>
      </c>
      <c r="BL9" s="36" t="s">
        <v>103</v>
      </c>
      <c r="BM9" s="35" t="s">
        <v>76</v>
      </c>
    </row>
    <row r="10" spans="1:65" x14ac:dyDescent="0.2">
      <c r="A10" s="1" t="s">
        <v>8</v>
      </c>
      <c r="B10" s="24">
        <v>1</v>
      </c>
      <c r="C10" t="s">
        <v>33</v>
      </c>
      <c r="D10" s="3">
        <v>44348</v>
      </c>
      <c r="E10" s="3">
        <v>44348</v>
      </c>
      <c r="F10" s="2">
        <f>SUM(H10+J10)</f>
        <v>150000</v>
      </c>
      <c r="G10" s="2" t="s">
        <v>37</v>
      </c>
      <c r="H10" s="4">
        <v>100000</v>
      </c>
      <c r="I10" s="5">
        <v>0.05</v>
      </c>
      <c r="J10" s="4">
        <f>1000000*I10</f>
        <v>50000</v>
      </c>
      <c r="K10" t="s">
        <v>4</v>
      </c>
      <c r="L10" t="s">
        <v>31</v>
      </c>
      <c r="M10" s="31" t="s">
        <v>20</v>
      </c>
      <c r="N10" s="5">
        <f>IFERROR(Tabel4[[#This Row],[Faktueret/ Modtaget beløb ]]/Tabel4[[#This Row],[Årligt fast fee]],0)</f>
        <v>0.75</v>
      </c>
      <c r="O10" s="38">
        <f>(IF(Tabel4[[#This Row],[1. Status]]="Modtaget",+R10))+(IF(Tabel4[[#This Row],[2. Status]]="Modtaget",+V10))+(IF(Tabel4[[#This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75000</v>
      </c>
      <c r="P10" s="5">
        <f>IFERROR(Tabel4[[#This Row],[Modtaget beløb]]/H10,0)</f>
        <v>0.5</v>
      </c>
      <c r="Q10" s="38">
        <f>(IF(Tabel4[[#This Row],[1. Status]]="Modtaget",+R10))+(IF(Tabel4[[#This Row],[2. Status]]="Modtaget",+V10))+(IF(Tabel4[[#This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50000</v>
      </c>
      <c r="R10" s="34">
        <v>50000</v>
      </c>
      <c r="S10" s="3">
        <v>44479</v>
      </c>
      <c r="T10" s="26">
        <f ca="1">Tabel4[[#This Row],[1. Dato]]-TODAY()</f>
        <v>9</v>
      </c>
      <c r="U10" t="s">
        <v>79</v>
      </c>
      <c r="V10" s="33">
        <v>25000</v>
      </c>
      <c r="W10" s="3">
        <v>44480</v>
      </c>
      <c r="X10" s="26">
        <f ca="1">Tabel4[[#This Row],[2. Dato]]-TODAY()</f>
        <v>10</v>
      </c>
      <c r="Y10" t="s">
        <v>40</v>
      </c>
      <c r="Z10" s="33">
        <v>25000</v>
      </c>
      <c r="AA10" s="3">
        <v>44525</v>
      </c>
      <c r="AB10" s="26">
        <f ca="1">Tabel4[[#This Row],[3. Dato]]-TODAY()</f>
        <v>55</v>
      </c>
      <c r="AC10" t="s">
        <v>39</v>
      </c>
      <c r="AD10" s="33"/>
      <c r="AE10" s="3"/>
      <c r="AF10" s="26">
        <f ca="1">Tabel4[[#This Row],[4. Dato]]-TODAY()</f>
        <v>-44470</v>
      </c>
      <c r="AH10" s="33"/>
      <c r="AI10" s="3"/>
      <c r="AJ10" s="26">
        <f ca="1">Tabel4[[#This Row],[5. Dato]]-TODAY()</f>
        <v>-44470</v>
      </c>
      <c r="AL10" s="34"/>
      <c r="AM10" s="3"/>
      <c r="AN10" s="26">
        <f ca="1">Tabel4[[#This Row],[6. Dato]]-TODAY()</f>
        <v>-44470</v>
      </c>
      <c r="AP10" s="33"/>
      <c r="AQ10" s="3"/>
      <c r="AR10" s="26">
        <f ca="1">Tabel4[[#This Row],[7. Dato]]-TODAY()</f>
        <v>-44470</v>
      </c>
      <c r="AT10" s="33"/>
      <c r="AU10" s="3"/>
      <c r="AV10" s="26">
        <f ca="1">Tabel4[[#This Row],[8. Dato]]-TODAY()</f>
        <v>-44470</v>
      </c>
      <c r="AX10" s="33"/>
      <c r="AY10" s="3"/>
      <c r="AZ10" s="26">
        <f ca="1">Tabel4[[#This Row],[9. Dato]]-TODAY()</f>
        <v>-44470</v>
      </c>
      <c r="BB10" s="33"/>
      <c r="BC10" s="3"/>
      <c r="BD10" s="26">
        <f ca="1">Tabel4[[#This Row],[10. Dato]]-TODAY()</f>
        <v>-44470</v>
      </c>
      <c r="BF10" s="34"/>
      <c r="BG10" s="3"/>
      <c r="BH10" s="26">
        <f ca="1">Tabel4[[#This Row],[11. Dato]]-TODAY()</f>
        <v>-44470</v>
      </c>
      <c r="BJ10" s="34"/>
      <c r="BK10" s="3"/>
      <c r="BL10" s="26">
        <f ca="1">Tabel4[[#This Row],[12. Dato]]-TODAY()</f>
        <v>-44470</v>
      </c>
    </row>
    <row r="11" spans="1:65" x14ac:dyDescent="0.2">
      <c r="F11" s="4">
        <v>0</v>
      </c>
      <c r="J11" s="4">
        <f t="shared" ref="J11:J74" si="0">1000000*I11</f>
        <v>0</v>
      </c>
      <c r="M11" s="1"/>
      <c r="N11" s="5">
        <f>IFERROR(Tabel4[[#This Row],[Faktueret/ Modtaget beløb ]]/Tabel4[[#This Row],[Årligt fast fee]],0)</f>
        <v>0</v>
      </c>
      <c r="O11" s="4">
        <f>(IF(Tabel4[[#This Row],[1. Status]]="Modtaget",+R11))+(IF(Tabel4[[#This Row],[2. Status]]="Modtaget",+V11))+(IF(Tabel4[[#This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" s="19">
        <f>IFERROR(Tabel4[[#This Row],[Modtaget beløb]]/H11,0)</f>
        <v>0</v>
      </c>
      <c r="Q11" s="18">
        <f>(IF(Tabel4[[#This Row],[1. Status]]="Modtaget",+R11))+(IF(Tabel4[[#This Row],[2. Status]]="Modtaget",+V11))+(IF(Tabel4[[#This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" s="11"/>
      <c r="S11" s="3"/>
      <c r="T11" s="26">
        <f ca="1">Tabel4[[#This Row],[1. Dato]]-TODAY()</f>
        <v>-44470</v>
      </c>
      <c r="V11" s="11"/>
      <c r="W11" s="3"/>
      <c r="X11" s="26">
        <f ca="1">Tabel4[[#This Row],[2. Dato]]-TODAY()</f>
        <v>-44470</v>
      </c>
      <c r="Z11" s="11"/>
      <c r="AA11" s="3"/>
      <c r="AB11" s="26">
        <f ca="1">Tabel4[[#This Row],[3. Dato]]-TODAY()</f>
        <v>-44470</v>
      </c>
      <c r="AD11" s="11"/>
      <c r="AE11" s="3"/>
      <c r="AF11" s="26">
        <f ca="1">Tabel4[[#This Row],[4. Dato]]-TODAY()</f>
        <v>-44470</v>
      </c>
      <c r="AH11" s="11"/>
      <c r="AI11" s="3"/>
      <c r="AJ11" s="26">
        <f ca="1">Tabel4[[#This Row],[5. Dato]]-TODAY()</f>
        <v>-44470</v>
      </c>
      <c r="AL11" s="11"/>
      <c r="AM11" s="3"/>
      <c r="AN11" s="26">
        <f ca="1">Tabel4[[#This Row],[6. Dato]]-TODAY()</f>
        <v>-44470</v>
      </c>
      <c r="AP11" s="11"/>
      <c r="AQ11" s="3"/>
      <c r="AR11" s="26">
        <f ca="1">Tabel4[[#This Row],[7. Dato]]-TODAY()</f>
        <v>-44470</v>
      </c>
      <c r="AT11" s="11"/>
      <c r="AU11" s="3"/>
      <c r="AV11" s="26">
        <f ca="1">Tabel4[[#This Row],[8. Dato]]-TODAY()</f>
        <v>-44470</v>
      </c>
      <c r="AX11" s="11"/>
      <c r="AY11" s="3"/>
      <c r="AZ11" s="26">
        <f ca="1">Tabel4[[#This Row],[9. Dato]]-TODAY()</f>
        <v>-44470</v>
      </c>
      <c r="BB11" s="11"/>
      <c r="BC11" s="3"/>
      <c r="BD11" s="26">
        <f ca="1">Tabel4[[#This Row],[10. Dato]]-TODAY()</f>
        <v>-44470</v>
      </c>
      <c r="BF11" s="11"/>
      <c r="BG11" s="3"/>
      <c r="BH11" s="26">
        <f ca="1">Tabel4[[#This Row],[11. Dato]]-TODAY()</f>
        <v>-44470</v>
      </c>
      <c r="BJ11" s="11"/>
      <c r="BK11" s="3"/>
      <c r="BL11" s="26">
        <f ca="1">Tabel4[[#This Row],[12. Dato]]-TODAY()</f>
        <v>-44470</v>
      </c>
    </row>
    <row r="12" spans="1:65" x14ac:dyDescent="0.2">
      <c r="F12" s="4">
        <v>0</v>
      </c>
      <c r="J12" s="4">
        <f t="shared" si="0"/>
        <v>0</v>
      </c>
      <c r="N12" s="5">
        <f>IFERROR(Tabel4[[#This Row],[Faktueret/ Modtaget beløb ]]/Tabel4[[#This Row],[Årligt fast fee]],0)</f>
        <v>0</v>
      </c>
      <c r="O12" s="4">
        <f>(IF(Tabel4[[#This Row],[1. Status]]="Modtaget",+R12))+(IF(Tabel4[[#This Row],[2. Status]]="Modtaget",+V12))+(IF(Tabel4[[#This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" s="17">
        <f>IFERROR(Tabel4[[#This Row],[Modtaget beløb]]/H12,0)</f>
        <v>0</v>
      </c>
      <c r="Q12" s="9">
        <f>(IF(Tabel4[[#This Row],[1. Status]]="Modtaget",+R12))+(IF(Tabel4[[#This Row],[2. Status]]="Modtaget",+V12))+(IF(Tabel4[[#This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" s="11"/>
      <c r="T12" s="26">
        <f ca="1">Tabel4[[#This Row],[1. Dato]]-TODAY()</f>
        <v>-44470</v>
      </c>
      <c r="V12" s="11"/>
      <c r="X12" s="26">
        <f ca="1">Tabel4[[#This Row],[2. Dato]]-TODAY()</f>
        <v>-44470</v>
      </c>
      <c r="Z12" s="11"/>
      <c r="AB12" s="26">
        <f ca="1">Tabel4[[#This Row],[3. Dato]]-TODAY()</f>
        <v>-44470</v>
      </c>
      <c r="AD12" s="11"/>
      <c r="AF12" s="26">
        <f ca="1">Tabel4[[#This Row],[4. Dato]]-TODAY()</f>
        <v>-44470</v>
      </c>
      <c r="AH12" s="11"/>
      <c r="AJ12" s="26">
        <f ca="1">Tabel4[[#This Row],[5. Dato]]-TODAY()</f>
        <v>-44470</v>
      </c>
      <c r="AL12" s="11"/>
      <c r="AN12" s="26">
        <f ca="1">Tabel4[[#This Row],[6. Dato]]-TODAY()</f>
        <v>-44470</v>
      </c>
      <c r="AP12" s="11"/>
      <c r="AR12" s="26">
        <f ca="1">Tabel4[[#This Row],[7. Dato]]-TODAY()</f>
        <v>-44470</v>
      </c>
      <c r="AT12" s="11"/>
      <c r="AV12" s="26">
        <f ca="1">Tabel4[[#This Row],[8. Dato]]-TODAY()</f>
        <v>-44470</v>
      </c>
      <c r="AX12" s="11"/>
      <c r="AZ12" s="26">
        <f ca="1">Tabel4[[#This Row],[9. Dato]]-TODAY()</f>
        <v>-44470</v>
      </c>
      <c r="BB12" s="11"/>
      <c r="BD12" s="26">
        <f ca="1">Tabel4[[#This Row],[10. Dato]]-TODAY()</f>
        <v>-44470</v>
      </c>
      <c r="BF12" s="11"/>
      <c r="BH12" s="26">
        <f ca="1">Tabel4[[#This Row],[11. Dato]]-TODAY()</f>
        <v>-44470</v>
      </c>
      <c r="BJ12" s="11"/>
      <c r="BL12" s="26">
        <f ca="1">Tabel4[[#This Row],[12. Dato]]-TODAY()</f>
        <v>-44470</v>
      </c>
    </row>
    <row r="13" spans="1:65" x14ac:dyDescent="0.2">
      <c r="F13" s="4">
        <v>0</v>
      </c>
      <c r="J13" s="4">
        <f t="shared" si="0"/>
        <v>0</v>
      </c>
      <c r="N13" s="5">
        <f>IFERROR(Tabel4[[#This Row],[Faktueret/ Modtaget beløb ]]/Tabel4[[#This Row],[Årligt fast fee]],0)</f>
        <v>0</v>
      </c>
      <c r="O13" s="4">
        <f>(IF(Tabel4[[#This Row],[1. Status]]="Modtaget",+R13))+(IF(Tabel4[[#This Row],[2. Status]]="Modtaget",+V13))+(IF(Tabel4[[#This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" s="17">
        <f>IFERROR(Tabel4[[#This Row],[Modtaget beløb]]/H13,0)</f>
        <v>0</v>
      </c>
      <c r="Q13" s="9">
        <f>(IF(Tabel4[[#This Row],[1. Status]]="Modtaget",+R13))+(IF(Tabel4[[#This Row],[2. Status]]="Modtaget",+V13))+(IF(Tabel4[[#This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" s="11"/>
      <c r="T13" s="26">
        <f ca="1">Tabel4[[#This Row],[1. Dato]]-TODAY()</f>
        <v>-44470</v>
      </c>
      <c r="V13" s="11"/>
      <c r="X13" s="26">
        <f ca="1">Tabel4[[#This Row],[2. Dato]]-TODAY()</f>
        <v>-44470</v>
      </c>
      <c r="Z13" s="11"/>
      <c r="AB13" s="26">
        <f ca="1">Tabel4[[#This Row],[3. Dato]]-TODAY()</f>
        <v>-44470</v>
      </c>
      <c r="AD13" s="11"/>
      <c r="AF13" s="26">
        <f ca="1">Tabel4[[#This Row],[4. Dato]]-TODAY()</f>
        <v>-44470</v>
      </c>
      <c r="AH13" s="11"/>
      <c r="AJ13" s="26">
        <f ca="1">Tabel4[[#This Row],[5. Dato]]-TODAY()</f>
        <v>-44470</v>
      </c>
      <c r="AL13" s="11"/>
      <c r="AN13" s="26">
        <f ca="1">Tabel4[[#This Row],[6. Dato]]-TODAY()</f>
        <v>-44470</v>
      </c>
      <c r="AP13" s="11"/>
      <c r="AR13" s="26">
        <f ca="1">Tabel4[[#This Row],[7. Dato]]-TODAY()</f>
        <v>-44470</v>
      </c>
      <c r="AT13" s="11"/>
      <c r="AV13" s="26">
        <f ca="1">Tabel4[[#This Row],[8. Dato]]-TODAY()</f>
        <v>-44470</v>
      </c>
      <c r="AX13" s="11"/>
      <c r="AZ13" s="26">
        <f ca="1">Tabel4[[#This Row],[9. Dato]]-TODAY()</f>
        <v>-44470</v>
      </c>
      <c r="BB13" s="11"/>
      <c r="BD13" s="26">
        <f ca="1">Tabel4[[#This Row],[10. Dato]]-TODAY()</f>
        <v>-44470</v>
      </c>
      <c r="BF13" s="11"/>
      <c r="BH13" s="26">
        <f ca="1">Tabel4[[#This Row],[11. Dato]]-TODAY()</f>
        <v>-44470</v>
      </c>
      <c r="BJ13" s="11"/>
      <c r="BL13" s="26">
        <f ca="1">Tabel4[[#This Row],[12. Dato]]-TODAY()</f>
        <v>-44470</v>
      </c>
    </row>
    <row r="14" spans="1:65" x14ac:dyDescent="0.2">
      <c r="F14" s="4">
        <v>0</v>
      </c>
      <c r="J14" s="4">
        <f t="shared" si="0"/>
        <v>0</v>
      </c>
      <c r="N14" s="5">
        <f>IFERROR(Tabel4[[#This Row],[Faktueret/ Modtaget beløb ]]/Tabel4[[#This Row],[Årligt fast fee]],0)</f>
        <v>0</v>
      </c>
      <c r="O14" s="4">
        <f>(IF(Tabel4[[#This Row],[1. Status]]="Modtaget",+R14))+(IF(Tabel4[[#This Row],[2. Status]]="Modtaget",+V14))+(IF(Tabel4[[#This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" s="17">
        <f>IFERROR(Tabel4[[#This Row],[Modtaget beløb]]/H14,0)</f>
        <v>0</v>
      </c>
      <c r="Q14" s="9">
        <f>(IF(Tabel4[[#This Row],[1. Status]]="Modtaget",+R14))+(IF(Tabel4[[#This Row],[2. Status]]="Modtaget",+V14))+(IF(Tabel4[[#This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" s="11"/>
      <c r="T14" s="26">
        <f ca="1">Tabel4[[#This Row],[1. Dato]]-TODAY()</f>
        <v>-44470</v>
      </c>
      <c r="V14" s="11"/>
      <c r="X14" s="26">
        <f ca="1">Tabel4[[#This Row],[2. Dato]]-TODAY()</f>
        <v>-44470</v>
      </c>
      <c r="Z14" s="11"/>
      <c r="AB14" s="26">
        <f ca="1">Tabel4[[#This Row],[3. Dato]]-TODAY()</f>
        <v>-44470</v>
      </c>
      <c r="AD14" s="11"/>
      <c r="AF14" s="26">
        <f ca="1">Tabel4[[#This Row],[4. Dato]]-TODAY()</f>
        <v>-44470</v>
      </c>
      <c r="AH14" s="11"/>
      <c r="AJ14" s="26">
        <f ca="1">Tabel4[[#This Row],[5. Dato]]-TODAY()</f>
        <v>-44470</v>
      </c>
      <c r="AL14" s="11"/>
      <c r="AN14" s="26">
        <f ca="1">Tabel4[[#This Row],[6. Dato]]-TODAY()</f>
        <v>-44470</v>
      </c>
      <c r="AP14" s="11"/>
      <c r="AR14" s="26">
        <f ca="1">Tabel4[[#This Row],[7. Dato]]-TODAY()</f>
        <v>-44470</v>
      </c>
      <c r="AT14" s="11"/>
      <c r="AV14" s="26">
        <f ca="1">Tabel4[[#This Row],[8. Dato]]-TODAY()</f>
        <v>-44470</v>
      </c>
      <c r="AX14" s="11"/>
      <c r="AZ14" s="26">
        <f ca="1">Tabel4[[#This Row],[9. Dato]]-TODAY()</f>
        <v>-44470</v>
      </c>
      <c r="BB14" s="11"/>
      <c r="BD14" s="26">
        <f ca="1">Tabel4[[#This Row],[10. Dato]]-TODAY()</f>
        <v>-44470</v>
      </c>
      <c r="BF14" s="11"/>
      <c r="BH14" s="26">
        <f ca="1">Tabel4[[#This Row],[11. Dato]]-TODAY()</f>
        <v>-44470</v>
      </c>
      <c r="BJ14" s="11"/>
      <c r="BL14" s="26">
        <f ca="1">Tabel4[[#This Row],[12. Dato]]-TODAY()</f>
        <v>-44470</v>
      </c>
    </row>
    <row r="15" spans="1:65" x14ac:dyDescent="0.2">
      <c r="F15" s="4">
        <v>0</v>
      </c>
      <c r="J15" s="4">
        <f t="shared" si="0"/>
        <v>0</v>
      </c>
      <c r="N15" s="5">
        <f>IFERROR(Tabel4[[#This Row],[Faktueret/ Modtaget beløb ]]/Tabel4[[#This Row],[Årligt fast fee]],0)</f>
        <v>0</v>
      </c>
      <c r="O15" s="4">
        <f>(IF(Tabel4[[#This Row],[1. Status]]="Modtaget",+R15))+(IF(Tabel4[[#This Row],[2. Status]]="Modtaget",+V15))+(IF(Tabel4[[#This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" s="17">
        <f>IFERROR(Tabel4[[#This Row],[Modtaget beløb]]/H15,0)</f>
        <v>0</v>
      </c>
      <c r="Q15" s="9">
        <f>(IF(Tabel4[[#This Row],[1. Status]]="Modtaget",+R15))+(IF(Tabel4[[#This Row],[2. Status]]="Modtaget",+V15))+(IF(Tabel4[[#This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" s="11"/>
      <c r="T15" s="26">
        <f ca="1">Tabel4[[#This Row],[1. Dato]]-TODAY()</f>
        <v>-44470</v>
      </c>
      <c r="V15" s="11"/>
      <c r="X15" s="26">
        <f ca="1">Tabel4[[#This Row],[2. Dato]]-TODAY()</f>
        <v>-44470</v>
      </c>
      <c r="Z15" s="11"/>
      <c r="AB15" s="26">
        <f ca="1">Tabel4[[#This Row],[3. Dato]]-TODAY()</f>
        <v>-44470</v>
      </c>
      <c r="AD15" s="11"/>
      <c r="AF15" s="26">
        <f ca="1">Tabel4[[#This Row],[4. Dato]]-TODAY()</f>
        <v>-44470</v>
      </c>
      <c r="AH15" s="11"/>
      <c r="AJ15" s="26">
        <f ca="1">Tabel4[[#This Row],[5. Dato]]-TODAY()</f>
        <v>-44470</v>
      </c>
      <c r="AL15" s="11"/>
      <c r="AN15" s="26">
        <f ca="1">Tabel4[[#This Row],[6. Dato]]-TODAY()</f>
        <v>-44470</v>
      </c>
      <c r="AP15" s="11"/>
      <c r="AR15" s="26">
        <f ca="1">Tabel4[[#This Row],[7. Dato]]-TODAY()</f>
        <v>-44470</v>
      </c>
      <c r="AT15" s="11"/>
      <c r="AV15" s="26">
        <f ca="1">Tabel4[[#This Row],[8. Dato]]-TODAY()</f>
        <v>-44470</v>
      </c>
      <c r="AX15" s="11"/>
      <c r="AZ15" s="26">
        <f ca="1">Tabel4[[#This Row],[9. Dato]]-TODAY()</f>
        <v>-44470</v>
      </c>
      <c r="BB15" s="11"/>
      <c r="BD15" s="26">
        <f ca="1">Tabel4[[#This Row],[10. Dato]]-TODAY()</f>
        <v>-44470</v>
      </c>
      <c r="BF15" s="11"/>
      <c r="BH15" s="26">
        <f ca="1">Tabel4[[#This Row],[11. Dato]]-TODAY()</f>
        <v>-44470</v>
      </c>
      <c r="BJ15" s="11"/>
      <c r="BL15" s="26">
        <f ca="1">Tabel4[[#This Row],[12. Dato]]-TODAY()</f>
        <v>-44470</v>
      </c>
    </row>
    <row r="16" spans="1:65" x14ac:dyDescent="0.2">
      <c r="F16" s="4">
        <v>0</v>
      </c>
      <c r="J16" s="4">
        <f t="shared" si="0"/>
        <v>0</v>
      </c>
      <c r="N16" s="5">
        <f>IFERROR(Tabel4[[#This Row],[Faktueret/ Modtaget beløb ]]/Tabel4[[#This Row],[Årligt fast fee]],0)</f>
        <v>0</v>
      </c>
      <c r="O16" s="4">
        <f>(IF(Tabel4[[#This Row],[1. Status]]="Modtaget",+R16))+(IF(Tabel4[[#This Row],[2. Status]]="Modtaget",+V16))+(IF(Tabel4[[#This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" s="17">
        <f>IFERROR(Tabel4[[#This Row],[Modtaget beløb]]/H16,0)</f>
        <v>0</v>
      </c>
      <c r="Q16" s="9">
        <f>(IF(Tabel4[[#This Row],[1. Status]]="Modtaget",+R16))+(IF(Tabel4[[#This Row],[2. Status]]="Modtaget",+V16))+(IF(Tabel4[[#This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" s="11"/>
      <c r="T16" s="26">
        <f ca="1">Tabel4[[#This Row],[1. Dato]]-TODAY()</f>
        <v>-44470</v>
      </c>
      <c r="V16" s="11"/>
      <c r="X16" s="26">
        <f ca="1">Tabel4[[#This Row],[2. Dato]]-TODAY()</f>
        <v>-44470</v>
      </c>
      <c r="Z16" s="11"/>
      <c r="AB16" s="26">
        <f ca="1">Tabel4[[#This Row],[3. Dato]]-TODAY()</f>
        <v>-44470</v>
      </c>
      <c r="AD16" s="11"/>
      <c r="AF16" s="26">
        <f ca="1">Tabel4[[#This Row],[4. Dato]]-TODAY()</f>
        <v>-44470</v>
      </c>
      <c r="AH16" s="11"/>
      <c r="AJ16" s="26">
        <f ca="1">Tabel4[[#This Row],[5. Dato]]-TODAY()</f>
        <v>-44470</v>
      </c>
      <c r="AL16" s="11"/>
      <c r="AN16" s="26">
        <f ca="1">Tabel4[[#This Row],[6. Dato]]-TODAY()</f>
        <v>-44470</v>
      </c>
      <c r="AP16" s="11"/>
      <c r="AR16" s="26">
        <f ca="1">Tabel4[[#This Row],[7. Dato]]-TODAY()</f>
        <v>-44470</v>
      </c>
      <c r="AT16" s="11"/>
      <c r="AV16" s="26">
        <f ca="1">Tabel4[[#This Row],[8. Dato]]-TODAY()</f>
        <v>-44470</v>
      </c>
      <c r="AX16" s="11"/>
      <c r="AZ16" s="26">
        <f ca="1">Tabel4[[#This Row],[9. Dato]]-TODAY()</f>
        <v>-44470</v>
      </c>
      <c r="BB16" s="11"/>
      <c r="BD16" s="26">
        <f ca="1">Tabel4[[#This Row],[10. Dato]]-TODAY()</f>
        <v>-44470</v>
      </c>
      <c r="BF16" s="11"/>
      <c r="BH16" s="26">
        <f ca="1">Tabel4[[#This Row],[11. Dato]]-TODAY()</f>
        <v>-44470</v>
      </c>
      <c r="BJ16" s="11"/>
      <c r="BL16" s="26">
        <f ca="1">Tabel4[[#This Row],[12. Dato]]-TODAY()</f>
        <v>-44470</v>
      </c>
    </row>
    <row r="17" spans="6:64" x14ac:dyDescent="0.2">
      <c r="F17" s="4">
        <v>0</v>
      </c>
      <c r="J17" s="4">
        <f t="shared" si="0"/>
        <v>0</v>
      </c>
      <c r="N17" s="5">
        <f>IFERROR(Tabel4[[#This Row],[Faktueret/ Modtaget beløb ]]/Tabel4[[#This Row],[Årligt fast fee]],0)</f>
        <v>0</v>
      </c>
      <c r="O17" s="4">
        <f>(IF(Tabel4[[#This Row],[1. Status]]="Modtaget",+R17))+(IF(Tabel4[[#This Row],[2. Status]]="Modtaget",+V17))+(IF(Tabel4[[#This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7" s="17">
        <f>IFERROR(Tabel4[[#This Row],[Modtaget beløb]]/H17,0)</f>
        <v>0</v>
      </c>
      <c r="Q17" s="9">
        <f>(IF(Tabel4[[#This Row],[1. Status]]="Modtaget",+R17))+(IF(Tabel4[[#This Row],[2. Status]]="Modtaget",+V17))+(IF(Tabel4[[#This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7" s="11"/>
      <c r="T17" s="26">
        <f ca="1">Tabel4[[#This Row],[1. Dato]]-TODAY()</f>
        <v>-44470</v>
      </c>
      <c r="V17" s="11"/>
      <c r="X17" s="26">
        <f ca="1">Tabel4[[#This Row],[2. Dato]]-TODAY()</f>
        <v>-44470</v>
      </c>
      <c r="Z17" s="11"/>
      <c r="AB17" s="26">
        <f ca="1">Tabel4[[#This Row],[3. Dato]]-TODAY()</f>
        <v>-44470</v>
      </c>
      <c r="AD17" s="11"/>
      <c r="AF17" s="26">
        <f ca="1">Tabel4[[#This Row],[4. Dato]]-TODAY()</f>
        <v>-44470</v>
      </c>
      <c r="AH17" s="11"/>
      <c r="AJ17" s="26">
        <f ca="1">Tabel4[[#This Row],[5. Dato]]-TODAY()</f>
        <v>-44470</v>
      </c>
      <c r="AL17" s="11"/>
      <c r="AN17" s="26">
        <f ca="1">Tabel4[[#This Row],[6. Dato]]-TODAY()</f>
        <v>-44470</v>
      </c>
      <c r="AP17" s="11"/>
      <c r="AR17" s="26">
        <f ca="1">Tabel4[[#This Row],[7. Dato]]-TODAY()</f>
        <v>-44470</v>
      </c>
      <c r="AT17" s="11"/>
      <c r="AV17" s="26">
        <f ca="1">Tabel4[[#This Row],[8. Dato]]-TODAY()</f>
        <v>-44470</v>
      </c>
      <c r="AX17" s="11"/>
      <c r="AZ17" s="26">
        <f ca="1">Tabel4[[#This Row],[9. Dato]]-TODAY()</f>
        <v>-44470</v>
      </c>
      <c r="BB17" s="11"/>
      <c r="BD17" s="26">
        <f ca="1">Tabel4[[#This Row],[10. Dato]]-TODAY()</f>
        <v>-44470</v>
      </c>
      <c r="BF17" s="11"/>
      <c r="BH17" s="26">
        <f ca="1">Tabel4[[#This Row],[11. Dato]]-TODAY()</f>
        <v>-44470</v>
      </c>
      <c r="BJ17" s="11"/>
      <c r="BL17" s="26">
        <f ca="1">Tabel4[[#This Row],[12. Dato]]-TODAY()</f>
        <v>-44470</v>
      </c>
    </row>
    <row r="18" spans="6:64" x14ac:dyDescent="0.2">
      <c r="F18" s="4">
        <v>0</v>
      </c>
      <c r="J18" s="4">
        <f t="shared" si="0"/>
        <v>0</v>
      </c>
      <c r="N18" s="5">
        <f>IFERROR(Tabel4[[#This Row],[Faktueret/ Modtaget beløb ]]/Tabel4[[#This Row],[Årligt fast fee]],0)</f>
        <v>0</v>
      </c>
      <c r="O18" s="4">
        <f>(IF(Tabel4[[#This Row],[1. Status]]="Modtaget",+R18))+(IF(Tabel4[[#This Row],[2. Status]]="Modtaget",+V18))+(IF(Tabel4[[#This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8" s="17">
        <f>IFERROR(Tabel4[[#This Row],[Modtaget beløb]]/H18,0)</f>
        <v>0</v>
      </c>
      <c r="Q18" s="9">
        <f>(IF(Tabel4[[#This Row],[1. Status]]="Modtaget",+R18))+(IF(Tabel4[[#This Row],[2. Status]]="Modtaget",+V18))+(IF(Tabel4[[#This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8" s="11"/>
      <c r="T18" s="26">
        <f ca="1">Tabel4[[#This Row],[1. Dato]]-TODAY()</f>
        <v>-44470</v>
      </c>
      <c r="V18" s="11"/>
      <c r="X18" s="26">
        <f ca="1">Tabel4[[#This Row],[2. Dato]]-TODAY()</f>
        <v>-44470</v>
      </c>
      <c r="Z18" s="11"/>
      <c r="AB18" s="26">
        <f ca="1">Tabel4[[#This Row],[3. Dato]]-TODAY()</f>
        <v>-44470</v>
      </c>
      <c r="AD18" s="11"/>
      <c r="AF18" s="26">
        <f ca="1">Tabel4[[#This Row],[4. Dato]]-TODAY()</f>
        <v>-44470</v>
      </c>
      <c r="AH18" s="11"/>
      <c r="AJ18" s="26">
        <f ca="1">Tabel4[[#This Row],[5. Dato]]-TODAY()</f>
        <v>-44470</v>
      </c>
      <c r="AL18" s="11"/>
      <c r="AN18" s="26">
        <f ca="1">Tabel4[[#This Row],[6. Dato]]-TODAY()</f>
        <v>-44470</v>
      </c>
      <c r="AP18" s="11"/>
      <c r="AR18" s="26">
        <f ca="1">Tabel4[[#This Row],[7. Dato]]-TODAY()</f>
        <v>-44470</v>
      </c>
      <c r="AT18" s="11"/>
      <c r="AV18" s="26">
        <f ca="1">Tabel4[[#This Row],[8. Dato]]-TODAY()</f>
        <v>-44470</v>
      </c>
      <c r="AX18" s="11"/>
      <c r="AZ18" s="26">
        <f ca="1">Tabel4[[#This Row],[9. Dato]]-TODAY()</f>
        <v>-44470</v>
      </c>
      <c r="BB18" s="11"/>
      <c r="BD18" s="26">
        <f ca="1">Tabel4[[#This Row],[10. Dato]]-TODAY()</f>
        <v>-44470</v>
      </c>
      <c r="BF18" s="11"/>
      <c r="BH18" s="26">
        <f ca="1">Tabel4[[#This Row],[11. Dato]]-TODAY()</f>
        <v>-44470</v>
      </c>
      <c r="BJ18" s="11"/>
      <c r="BL18" s="26">
        <f ca="1">Tabel4[[#This Row],[12. Dato]]-TODAY()</f>
        <v>-44470</v>
      </c>
    </row>
    <row r="19" spans="6:64" x14ac:dyDescent="0.2">
      <c r="F19" s="4">
        <v>0</v>
      </c>
      <c r="J19" s="4">
        <f t="shared" si="0"/>
        <v>0</v>
      </c>
      <c r="N19" s="5">
        <f>IFERROR(Tabel4[[#This Row],[Faktueret/ Modtaget beløb ]]/Tabel4[[#This Row],[Årligt fast fee]],0)</f>
        <v>0</v>
      </c>
      <c r="O19" s="4">
        <f>(IF(Tabel4[[#This Row],[1. Status]]="Modtaget",+R19))+(IF(Tabel4[[#This Row],[2. Status]]="Modtaget",+V19))+(IF(Tabel4[[#This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9" s="17">
        <f>IFERROR(Tabel4[[#This Row],[Modtaget beløb]]/H19,0)</f>
        <v>0</v>
      </c>
      <c r="Q19" s="9">
        <f>(IF(Tabel4[[#This Row],[1. Status]]="Modtaget",+R19))+(IF(Tabel4[[#This Row],[2. Status]]="Modtaget",+V19))+(IF(Tabel4[[#This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9" s="11"/>
      <c r="T19" s="26">
        <f ca="1">Tabel4[[#This Row],[1. Dato]]-TODAY()</f>
        <v>-44470</v>
      </c>
      <c r="V19" s="11"/>
      <c r="X19" s="26">
        <f ca="1">Tabel4[[#This Row],[2. Dato]]-TODAY()</f>
        <v>-44470</v>
      </c>
      <c r="Z19" s="11"/>
      <c r="AB19" s="26">
        <f ca="1">Tabel4[[#This Row],[3. Dato]]-TODAY()</f>
        <v>-44470</v>
      </c>
      <c r="AD19" s="11"/>
      <c r="AF19" s="26">
        <f ca="1">Tabel4[[#This Row],[4. Dato]]-TODAY()</f>
        <v>-44470</v>
      </c>
      <c r="AH19" s="11"/>
      <c r="AJ19" s="26">
        <f ca="1">Tabel4[[#This Row],[5. Dato]]-TODAY()</f>
        <v>-44470</v>
      </c>
      <c r="AL19" s="11"/>
      <c r="AN19" s="26">
        <f ca="1">Tabel4[[#This Row],[6. Dato]]-TODAY()</f>
        <v>-44470</v>
      </c>
      <c r="AP19" s="11"/>
      <c r="AR19" s="26">
        <f ca="1">Tabel4[[#This Row],[7. Dato]]-TODAY()</f>
        <v>-44470</v>
      </c>
      <c r="AT19" s="11"/>
      <c r="AV19" s="26">
        <f ca="1">Tabel4[[#This Row],[8. Dato]]-TODAY()</f>
        <v>-44470</v>
      </c>
      <c r="AX19" s="11"/>
      <c r="AZ19" s="26">
        <f ca="1">Tabel4[[#This Row],[9. Dato]]-TODAY()</f>
        <v>-44470</v>
      </c>
      <c r="BB19" s="11"/>
      <c r="BD19" s="26">
        <f ca="1">Tabel4[[#This Row],[10. Dato]]-TODAY()</f>
        <v>-44470</v>
      </c>
      <c r="BF19" s="11"/>
      <c r="BH19" s="26">
        <f ca="1">Tabel4[[#This Row],[11. Dato]]-TODAY()</f>
        <v>-44470</v>
      </c>
      <c r="BJ19" s="11"/>
      <c r="BL19" s="26">
        <f ca="1">Tabel4[[#This Row],[12. Dato]]-TODAY()</f>
        <v>-44470</v>
      </c>
    </row>
    <row r="20" spans="6:64" x14ac:dyDescent="0.2">
      <c r="F20" s="4">
        <v>0</v>
      </c>
      <c r="J20" s="4">
        <f t="shared" si="0"/>
        <v>0</v>
      </c>
      <c r="N20" s="5">
        <f>IFERROR(Tabel4[[#This Row],[Faktueret/ Modtaget beløb ]]/Tabel4[[#This Row],[Årligt fast fee]],0)</f>
        <v>0</v>
      </c>
      <c r="O20" s="4">
        <f>(IF(Tabel4[[#This Row],[1. Status]]="Modtaget",+R20))+(IF(Tabel4[[#This Row],[2. Status]]="Modtaget",+V20))+(IF(Tabel4[[#This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0" s="17">
        <f>IFERROR(Tabel4[[#This Row],[Modtaget beløb]]/H20,0)</f>
        <v>0</v>
      </c>
      <c r="Q20" s="9">
        <f>(IF(Tabel4[[#This Row],[1. Status]]="Modtaget",+R20))+(IF(Tabel4[[#This Row],[2. Status]]="Modtaget",+V20))+(IF(Tabel4[[#This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0" s="11"/>
      <c r="T20" s="26">
        <f ca="1">Tabel4[[#This Row],[1. Dato]]-TODAY()</f>
        <v>-44470</v>
      </c>
      <c r="V20" s="11"/>
      <c r="X20" s="26">
        <f ca="1">Tabel4[[#This Row],[2. Dato]]-TODAY()</f>
        <v>-44470</v>
      </c>
      <c r="Z20" s="11"/>
      <c r="AB20" s="26">
        <f ca="1">Tabel4[[#This Row],[3. Dato]]-TODAY()</f>
        <v>-44470</v>
      </c>
      <c r="AD20" s="11"/>
      <c r="AF20" s="26">
        <f ca="1">Tabel4[[#This Row],[4. Dato]]-TODAY()</f>
        <v>-44470</v>
      </c>
      <c r="AH20" s="11"/>
      <c r="AJ20" s="26">
        <f ca="1">Tabel4[[#This Row],[5. Dato]]-TODAY()</f>
        <v>-44470</v>
      </c>
      <c r="AL20" s="11"/>
      <c r="AN20" s="26">
        <f ca="1">Tabel4[[#This Row],[6. Dato]]-TODAY()</f>
        <v>-44470</v>
      </c>
      <c r="AP20" s="11"/>
      <c r="AR20" s="26">
        <f ca="1">Tabel4[[#This Row],[7. Dato]]-TODAY()</f>
        <v>-44470</v>
      </c>
      <c r="AT20" s="11"/>
      <c r="AV20" s="26">
        <f ca="1">Tabel4[[#This Row],[8. Dato]]-TODAY()</f>
        <v>-44470</v>
      </c>
      <c r="AX20" s="11"/>
      <c r="AZ20" s="26">
        <f ca="1">Tabel4[[#This Row],[9. Dato]]-TODAY()</f>
        <v>-44470</v>
      </c>
      <c r="BB20" s="11"/>
      <c r="BD20" s="26">
        <f ca="1">Tabel4[[#This Row],[10. Dato]]-TODAY()</f>
        <v>-44470</v>
      </c>
      <c r="BF20" s="11"/>
      <c r="BH20" s="26">
        <f ca="1">Tabel4[[#This Row],[11. Dato]]-TODAY()</f>
        <v>-44470</v>
      </c>
      <c r="BJ20" s="11"/>
      <c r="BL20" s="26">
        <f ca="1">Tabel4[[#This Row],[12. Dato]]-TODAY()</f>
        <v>-44470</v>
      </c>
    </row>
    <row r="21" spans="6:64" x14ac:dyDescent="0.2">
      <c r="F21" s="4">
        <v>0</v>
      </c>
      <c r="J21" s="4">
        <f t="shared" si="0"/>
        <v>0</v>
      </c>
      <c r="N21" s="5">
        <f>IFERROR(Tabel4[[#This Row],[Faktueret/ Modtaget beløb ]]/Tabel4[[#This Row],[Årligt fast fee]],0)</f>
        <v>0</v>
      </c>
      <c r="O21" s="4">
        <f>(IF(Tabel4[[#This Row],[1. Status]]="Modtaget",+R21))+(IF(Tabel4[[#This Row],[2. Status]]="Modtaget",+V21))+(IF(Tabel4[[#This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1" s="17">
        <f>IFERROR(Tabel4[[#This Row],[Modtaget beløb]]/H21,0)</f>
        <v>0</v>
      </c>
      <c r="Q21" s="9">
        <f>(IF(Tabel4[[#This Row],[1. Status]]="Modtaget",+R21))+(IF(Tabel4[[#This Row],[2. Status]]="Modtaget",+V21))+(IF(Tabel4[[#This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1" s="11"/>
      <c r="T21" s="26">
        <f ca="1">Tabel4[[#This Row],[1. Dato]]-TODAY()</f>
        <v>-44470</v>
      </c>
      <c r="V21" s="11"/>
      <c r="X21" s="26">
        <f ca="1">Tabel4[[#This Row],[2. Dato]]-TODAY()</f>
        <v>-44470</v>
      </c>
      <c r="Z21" s="11"/>
      <c r="AB21" s="26">
        <f ca="1">Tabel4[[#This Row],[3. Dato]]-TODAY()</f>
        <v>-44470</v>
      </c>
      <c r="AD21" s="11"/>
      <c r="AF21" s="26">
        <f ca="1">Tabel4[[#This Row],[4. Dato]]-TODAY()</f>
        <v>-44470</v>
      </c>
      <c r="AH21" s="11"/>
      <c r="AJ21" s="26">
        <f ca="1">Tabel4[[#This Row],[5. Dato]]-TODAY()</f>
        <v>-44470</v>
      </c>
      <c r="AL21" s="11"/>
      <c r="AN21" s="26">
        <f ca="1">Tabel4[[#This Row],[6. Dato]]-TODAY()</f>
        <v>-44470</v>
      </c>
      <c r="AP21" s="11"/>
      <c r="AR21" s="26">
        <f ca="1">Tabel4[[#This Row],[7. Dato]]-TODAY()</f>
        <v>-44470</v>
      </c>
      <c r="AT21" s="11"/>
      <c r="AV21" s="26">
        <f ca="1">Tabel4[[#This Row],[8. Dato]]-TODAY()</f>
        <v>-44470</v>
      </c>
      <c r="AX21" s="11"/>
      <c r="AZ21" s="26">
        <f ca="1">Tabel4[[#This Row],[9. Dato]]-TODAY()</f>
        <v>-44470</v>
      </c>
      <c r="BB21" s="11"/>
      <c r="BD21" s="26">
        <f ca="1">Tabel4[[#This Row],[10. Dato]]-TODAY()</f>
        <v>-44470</v>
      </c>
      <c r="BF21" s="11"/>
      <c r="BH21" s="26">
        <f ca="1">Tabel4[[#This Row],[11. Dato]]-TODAY()</f>
        <v>-44470</v>
      </c>
      <c r="BJ21" s="11"/>
      <c r="BL21" s="26">
        <f ca="1">Tabel4[[#This Row],[12. Dato]]-TODAY()</f>
        <v>-44470</v>
      </c>
    </row>
    <row r="22" spans="6:64" x14ac:dyDescent="0.2">
      <c r="F22" s="4">
        <v>0</v>
      </c>
      <c r="J22" s="4">
        <f t="shared" si="0"/>
        <v>0</v>
      </c>
      <c r="N22" s="5">
        <f>IFERROR(Tabel4[[#This Row],[Faktueret/ Modtaget beløb ]]/Tabel4[[#This Row],[Årligt fast fee]],0)</f>
        <v>0</v>
      </c>
      <c r="O22" s="4">
        <f>(IF(Tabel4[[#This Row],[1. Status]]="Modtaget",+R22))+(IF(Tabel4[[#This Row],[2. Status]]="Modtaget",+V22))+(IF(Tabel4[[#This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2" s="17">
        <f>IFERROR(Tabel4[[#This Row],[Modtaget beløb]]/H22,0)</f>
        <v>0</v>
      </c>
      <c r="Q22" s="9">
        <f>(IF(Tabel4[[#This Row],[1. Status]]="Modtaget",+R22))+(IF(Tabel4[[#This Row],[2. Status]]="Modtaget",+V22))+(IF(Tabel4[[#This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2" s="11"/>
      <c r="T22" s="26">
        <f ca="1">Tabel4[[#This Row],[1. Dato]]-TODAY()</f>
        <v>-44470</v>
      </c>
      <c r="V22" s="11"/>
      <c r="X22" s="26">
        <f ca="1">Tabel4[[#This Row],[2. Dato]]-TODAY()</f>
        <v>-44470</v>
      </c>
      <c r="Z22" s="11"/>
      <c r="AB22" s="26">
        <f ca="1">Tabel4[[#This Row],[3. Dato]]-TODAY()</f>
        <v>-44470</v>
      </c>
      <c r="AD22" s="11"/>
      <c r="AF22" s="26">
        <f ca="1">Tabel4[[#This Row],[4. Dato]]-TODAY()</f>
        <v>-44470</v>
      </c>
      <c r="AH22" s="11"/>
      <c r="AJ22" s="26">
        <f ca="1">Tabel4[[#This Row],[5. Dato]]-TODAY()</f>
        <v>-44470</v>
      </c>
      <c r="AL22" s="11"/>
      <c r="AN22" s="26">
        <f ca="1">Tabel4[[#This Row],[6. Dato]]-TODAY()</f>
        <v>-44470</v>
      </c>
      <c r="AP22" s="11"/>
      <c r="AR22" s="26">
        <f ca="1">Tabel4[[#This Row],[7. Dato]]-TODAY()</f>
        <v>-44470</v>
      </c>
      <c r="AT22" s="11"/>
      <c r="AV22" s="26">
        <f ca="1">Tabel4[[#This Row],[8. Dato]]-TODAY()</f>
        <v>-44470</v>
      </c>
      <c r="AX22" s="11"/>
      <c r="AZ22" s="26">
        <f ca="1">Tabel4[[#This Row],[9. Dato]]-TODAY()</f>
        <v>-44470</v>
      </c>
      <c r="BB22" s="11"/>
      <c r="BD22" s="26">
        <f ca="1">Tabel4[[#This Row],[10. Dato]]-TODAY()</f>
        <v>-44470</v>
      </c>
      <c r="BF22" s="11"/>
      <c r="BH22" s="26">
        <f ca="1">Tabel4[[#This Row],[11. Dato]]-TODAY()</f>
        <v>-44470</v>
      </c>
      <c r="BJ22" s="11"/>
      <c r="BL22" s="26">
        <f ca="1">Tabel4[[#This Row],[12. Dato]]-TODAY()</f>
        <v>-44470</v>
      </c>
    </row>
    <row r="23" spans="6:64" x14ac:dyDescent="0.2">
      <c r="F23" s="4">
        <v>0</v>
      </c>
      <c r="J23" s="4">
        <f t="shared" si="0"/>
        <v>0</v>
      </c>
      <c r="N23" s="5">
        <f>IFERROR(Tabel4[[#This Row],[Faktueret/ Modtaget beløb ]]/Tabel4[[#This Row],[Årligt fast fee]],0)</f>
        <v>0</v>
      </c>
      <c r="O23" s="4">
        <f>(IF(Tabel4[[#This Row],[1. Status]]="Modtaget",+R23))+(IF(Tabel4[[#This Row],[2. Status]]="Modtaget",+V23))+(IF(Tabel4[[#This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3" s="17">
        <f>IFERROR(Tabel4[[#This Row],[Modtaget beløb]]/H23,0)</f>
        <v>0</v>
      </c>
      <c r="Q23" s="9">
        <f>(IF(Tabel4[[#This Row],[1. Status]]="Modtaget",+R23))+(IF(Tabel4[[#This Row],[2. Status]]="Modtaget",+V23))+(IF(Tabel4[[#This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3" s="11"/>
      <c r="T23" s="26">
        <f ca="1">Tabel4[[#This Row],[1. Dato]]-TODAY()</f>
        <v>-44470</v>
      </c>
      <c r="V23" s="11"/>
      <c r="X23" s="26">
        <f ca="1">Tabel4[[#This Row],[2. Dato]]-TODAY()</f>
        <v>-44470</v>
      </c>
      <c r="Z23" s="11"/>
      <c r="AB23" s="26">
        <f ca="1">Tabel4[[#This Row],[3. Dato]]-TODAY()</f>
        <v>-44470</v>
      </c>
      <c r="AD23" s="11"/>
      <c r="AF23" s="26">
        <f ca="1">Tabel4[[#This Row],[4. Dato]]-TODAY()</f>
        <v>-44470</v>
      </c>
      <c r="AH23" s="11"/>
      <c r="AJ23" s="26">
        <f ca="1">Tabel4[[#This Row],[5. Dato]]-TODAY()</f>
        <v>-44470</v>
      </c>
      <c r="AL23" s="11"/>
      <c r="AN23" s="26">
        <f ca="1">Tabel4[[#This Row],[6. Dato]]-TODAY()</f>
        <v>-44470</v>
      </c>
      <c r="AP23" s="11"/>
      <c r="AR23" s="26">
        <f ca="1">Tabel4[[#This Row],[7. Dato]]-TODAY()</f>
        <v>-44470</v>
      </c>
      <c r="AT23" s="11"/>
      <c r="AV23" s="26">
        <f ca="1">Tabel4[[#This Row],[8. Dato]]-TODAY()</f>
        <v>-44470</v>
      </c>
      <c r="AX23" s="11"/>
      <c r="AZ23" s="26">
        <f ca="1">Tabel4[[#This Row],[9. Dato]]-TODAY()</f>
        <v>-44470</v>
      </c>
      <c r="BB23" s="11"/>
      <c r="BD23" s="26">
        <f ca="1">Tabel4[[#This Row],[10. Dato]]-TODAY()</f>
        <v>-44470</v>
      </c>
      <c r="BF23" s="11"/>
      <c r="BH23" s="26">
        <f ca="1">Tabel4[[#This Row],[11. Dato]]-TODAY()</f>
        <v>-44470</v>
      </c>
      <c r="BJ23" s="11"/>
      <c r="BL23" s="26">
        <f ca="1">Tabel4[[#This Row],[12. Dato]]-TODAY()</f>
        <v>-44470</v>
      </c>
    </row>
    <row r="24" spans="6:64" x14ac:dyDescent="0.2">
      <c r="F24" s="4">
        <v>0</v>
      </c>
      <c r="J24" s="4">
        <f t="shared" si="0"/>
        <v>0</v>
      </c>
      <c r="N24" s="5">
        <f>IFERROR(Tabel4[[#This Row],[Faktueret/ Modtaget beløb ]]/Tabel4[[#This Row],[Årligt fast fee]],0)</f>
        <v>0</v>
      </c>
      <c r="O24" s="4">
        <f>(IF(Tabel4[[#This Row],[1. Status]]="Modtaget",+R24))+(IF(Tabel4[[#This Row],[2. Status]]="Modtaget",+V24))+(IF(Tabel4[[#This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4" s="17">
        <f>IFERROR(Tabel4[[#This Row],[Modtaget beløb]]/H24,0)</f>
        <v>0</v>
      </c>
      <c r="Q24" s="9">
        <f>(IF(Tabel4[[#This Row],[1. Status]]="Modtaget",+R24))+(IF(Tabel4[[#This Row],[2. Status]]="Modtaget",+V24))+(IF(Tabel4[[#This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4" s="11"/>
      <c r="T24" s="26">
        <f ca="1">Tabel4[[#This Row],[1. Dato]]-TODAY()</f>
        <v>-44470</v>
      </c>
      <c r="V24" s="11"/>
      <c r="X24" s="26">
        <f ca="1">Tabel4[[#This Row],[2. Dato]]-TODAY()</f>
        <v>-44470</v>
      </c>
      <c r="Z24" s="11"/>
      <c r="AB24" s="26">
        <f ca="1">Tabel4[[#This Row],[3. Dato]]-TODAY()</f>
        <v>-44470</v>
      </c>
      <c r="AD24" s="11"/>
      <c r="AF24" s="26">
        <f ca="1">Tabel4[[#This Row],[4. Dato]]-TODAY()</f>
        <v>-44470</v>
      </c>
      <c r="AH24" s="11"/>
      <c r="AJ24" s="26">
        <f ca="1">Tabel4[[#This Row],[5. Dato]]-TODAY()</f>
        <v>-44470</v>
      </c>
      <c r="AL24" s="11"/>
      <c r="AN24" s="26">
        <f ca="1">Tabel4[[#This Row],[6. Dato]]-TODAY()</f>
        <v>-44470</v>
      </c>
      <c r="AP24" s="11"/>
      <c r="AR24" s="26">
        <f ca="1">Tabel4[[#This Row],[7. Dato]]-TODAY()</f>
        <v>-44470</v>
      </c>
      <c r="AT24" s="11"/>
      <c r="AV24" s="26">
        <f ca="1">Tabel4[[#This Row],[8. Dato]]-TODAY()</f>
        <v>-44470</v>
      </c>
      <c r="AX24" s="11"/>
      <c r="AZ24" s="26">
        <f ca="1">Tabel4[[#This Row],[9. Dato]]-TODAY()</f>
        <v>-44470</v>
      </c>
      <c r="BB24" s="11"/>
      <c r="BD24" s="26">
        <f ca="1">Tabel4[[#This Row],[10. Dato]]-TODAY()</f>
        <v>-44470</v>
      </c>
      <c r="BF24" s="11"/>
      <c r="BH24" s="26">
        <f ca="1">Tabel4[[#This Row],[11. Dato]]-TODAY()</f>
        <v>-44470</v>
      </c>
      <c r="BJ24" s="11"/>
      <c r="BL24" s="26">
        <f ca="1">Tabel4[[#This Row],[12. Dato]]-TODAY()</f>
        <v>-44470</v>
      </c>
    </row>
    <row r="25" spans="6:64" x14ac:dyDescent="0.2">
      <c r="F25" s="4">
        <v>0</v>
      </c>
      <c r="J25" s="4">
        <f t="shared" si="0"/>
        <v>0</v>
      </c>
      <c r="N25" s="5">
        <f>IFERROR(Tabel4[[#This Row],[Faktueret/ Modtaget beløb ]]/Tabel4[[#This Row],[Årligt fast fee]],0)</f>
        <v>0</v>
      </c>
      <c r="O25" s="4">
        <f>(IF(Tabel4[[#This Row],[1. Status]]="Modtaget",+R25))+(IF(Tabel4[[#This Row],[2. Status]]="Modtaget",+V25))+(IF(Tabel4[[#This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5" s="17">
        <f>IFERROR(Tabel4[[#This Row],[Modtaget beløb]]/H25,0)</f>
        <v>0</v>
      </c>
      <c r="Q25" s="9">
        <f>(IF(Tabel4[[#This Row],[1. Status]]="Modtaget",+R25))+(IF(Tabel4[[#This Row],[2. Status]]="Modtaget",+V25))+(IF(Tabel4[[#This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5" s="11"/>
      <c r="T25" s="26">
        <f ca="1">Tabel4[[#This Row],[1. Dato]]-TODAY()</f>
        <v>-44470</v>
      </c>
      <c r="V25" s="11"/>
      <c r="X25" s="26">
        <f ca="1">Tabel4[[#This Row],[2. Dato]]-TODAY()</f>
        <v>-44470</v>
      </c>
      <c r="Z25" s="11"/>
      <c r="AB25" s="26">
        <f ca="1">Tabel4[[#This Row],[3. Dato]]-TODAY()</f>
        <v>-44470</v>
      </c>
      <c r="AD25" s="11"/>
      <c r="AF25" s="26">
        <f ca="1">Tabel4[[#This Row],[4. Dato]]-TODAY()</f>
        <v>-44470</v>
      </c>
      <c r="AH25" s="11"/>
      <c r="AJ25" s="26">
        <f ca="1">Tabel4[[#This Row],[5. Dato]]-TODAY()</f>
        <v>-44470</v>
      </c>
      <c r="AL25" s="11"/>
      <c r="AN25" s="26">
        <f ca="1">Tabel4[[#This Row],[6. Dato]]-TODAY()</f>
        <v>-44470</v>
      </c>
      <c r="AP25" s="11"/>
      <c r="AR25" s="26">
        <f ca="1">Tabel4[[#This Row],[7. Dato]]-TODAY()</f>
        <v>-44470</v>
      </c>
      <c r="AT25" s="11"/>
      <c r="AV25" s="26">
        <f ca="1">Tabel4[[#This Row],[8. Dato]]-TODAY()</f>
        <v>-44470</v>
      </c>
      <c r="AX25" s="11"/>
      <c r="AZ25" s="26">
        <f ca="1">Tabel4[[#This Row],[9. Dato]]-TODAY()</f>
        <v>-44470</v>
      </c>
      <c r="BB25" s="11"/>
      <c r="BD25" s="26">
        <f ca="1">Tabel4[[#This Row],[10. Dato]]-TODAY()</f>
        <v>-44470</v>
      </c>
      <c r="BF25" s="11"/>
      <c r="BH25" s="26">
        <f ca="1">Tabel4[[#This Row],[11. Dato]]-TODAY()</f>
        <v>-44470</v>
      </c>
      <c r="BJ25" s="11"/>
      <c r="BL25" s="26">
        <f ca="1">Tabel4[[#This Row],[12. Dato]]-TODAY()</f>
        <v>-44470</v>
      </c>
    </row>
    <row r="26" spans="6:64" x14ac:dyDescent="0.2">
      <c r="F26" s="4">
        <v>0</v>
      </c>
      <c r="J26" s="4">
        <f t="shared" si="0"/>
        <v>0</v>
      </c>
      <c r="N26" s="5">
        <f>IFERROR(Tabel4[[#This Row],[Faktueret/ Modtaget beløb ]]/Tabel4[[#This Row],[Årligt fast fee]],0)</f>
        <v>0</v>
      </c>
      <c r="O26" s="4">
        <f>(IF(Tabel4[[#This Row],[1. Status]]="Modtaget",+R26))+(IF(Tabel4[[#This Row],[2. Status]]="Modtaget",+V26))+(IF(Tabel4[[#This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6" s="17">
        <f>IFERROR(Tabel4[[#This Row],[Modtaget beløb]]/H26,0)</f>
        <v>0</v>
      </c>
      <c r="Q26" s="9">
        <f>(IF(Tabel4[[#This Row],[1. Status]]="Modtaget",+R26))+(IF(Tabel4[[#This Row],[2. Status]]="Modtaget",+V26))+(IF(Tabel4[[#This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6" s="11"/>
      <c r="T26" s="26">
        <f ca="1">Tabel4[[#This Row],[1. Dato]]-TODAY()</f>
        <v>-44470</v>
      </c>
      <c r="V26" s="11"/>
      <c r="X26" s="26">
        <f ca="1">Tabel4[[#This Row],[2. Dato]]-TODAY()</f>
        <v>-44470</v>
      </c>
      <c r="Z26" s="11"/>
      <c r="AB26" s="26">
        <f ca="1">Tabel4[[#This Row],[3. Dato]]-TODAY()</f>
        <v>-44470</v>
      </c>
      <c r="AD26" s="11"/>
      <c r="AF26" s="26">
        <f ca="1">Tabel4[[#This Row],[4. Dato]]-TODAY()</f>
        <v>-44470</v>
      </c>
      <c r="AH26" s="11"/>
      <c r="AJ26" s="26">
        <f ca="1">Tabel4[[#This Row],[5. Dato]]-TODAY()</f>
        <v>-44470</v>
      </c>
      <c r="AL26" s="11"/>
      <c r="AN26" s="26">
        <f ca="1">Tabel4[[#This Row],[6. Dato]]-TODAY()</f>
        <v>-44470</v>
      </c>
      <c r="AP26" s="11"/>
      <c r="AR26" s="26">
        <f ca="1">Tabel4[[#This Row],[7. Dato]]-TODAY()</f>
        <v>-44470</v>
      </c>
      <c r="AT26" s="11"/>
      <c r="AV26" s="26">
        <f ca="1">Tabel4[[#This Row],[8. Dato]]-TODAY()</f>
        <v>-44470</v>
      </c>
      <c r="AX26" s="11"/>
      <c r="AZ26" s="26">
        <f ca="1">Tabel4[[#This Row],[9. Dato]]-TODAY()</f>
        <v>-44470</v>
      </c>
      <c r="BB26" s="11"/>
      <c r="BD26" s="26">
        <f ca="1">Tabel4[[#This Row],[10. Dato]]-TODAY()</f>
        <v>-44470</v>
      </c>
      <c r="BF26" s="11"/>
      <c r="BH26" s="26">
        <f ca="1">Tabel4[[#This Row],[11. Dato]]-TODAY()</f>
        <v>-44470</v>
      </c>
      <c r="BJ26" s="11"/>
      <c r="BL26" s="26">
        <f ca="1">Tabel4[[#This Row],[12. Dato]]-TODAY()</f>
        <v>-44470</v>
      </c>
    </row>
    <row r="27" spans="6:64" x14ac:dyDescent="0.2">
      <c r="F27" s="4">
        <v>0</v>
      </c>
      <c r="J27" s="4">
        <f t="shared" si="0"/>
        <v>0</v>
      </c>
      <c r="N27" s="5">
        <f>IFERROR(Tabel4[[#This Row],[Faktueret/ Modtaget beløb ]]/Tabel4[[#This Row],[Årligt fast fee]],0)</f>
        <v>0</v>
      </c>
      <c r="O27" s="4">
        <f>(IF(Tabel4[[#This Row],[1. Status]]="Modtaget",+R27))+(IF(Tabel4[[#This Row],[2. Status]]="Modtaget",+V27))+(IF(Tabel4[[#This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7" s="17">
        <f>IFERROR(Tabel4[[#This Row],[Modtaget beløb]]/H27,0)</f>
        <v>0</v>
      </c>
      <c r="Q27" s="9">
        <f>(IF(Tabel4[[#This Row],[1. Status]]="Modtaget",+R27))+(IF(Tabel4[[#This Row],[2. Status]]="Modtaget",+V27))+(IF(Tabel4[[#This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7" s="11"/>
      <c r="T27" s="26">
        <f ca="1">Tabel4[[#This Row],[1. Dato]]-TODAY()</f>
        <v>-44470</v>
      </c>
      <c r="V27" s="11"/>
      <c r="X27" s="26">
        <f ca="1">Tabel4[[#This Row],[2. Dato]]-TODAY()</f>
        <v>-44470</v>
      </c>
      <c r="Z27" s="11"/>
      <c r="AB27" s="26">
        <f ca="1">Tabel4[[#This Row],[3. Dato]]-TODAY()</f>
        <v>-44470</v>
      </c>
      <c r="AD27" s="11"/>
      <c r="AF27" s="26">
        <f ca="1">Tabel4[[#This Row],[4. Dato]]-TODAY()</f>
        <v>-44470</v>
      </c>
      <c r="AH27" s="11"/>
      <c r="AJ27" s="26">
        <f ca="1">Tabel4[[#This Row],[5. Dato]]-TODAY()</f>
        <v>-44470</v>
      </c>
      <c r="AL27" s="11"/>
      <c r="AN27" s="26">
        <f ca="1">Tabel4[[#This Row],[6. Dato]]-TODAY()</f>
        <v>-44470</v>
      </c>
      <c r="AP27" s="11"/>
      <c r="AR27" s="26">
        <f ca="1">Tabel4[[#This Row],[7. Dato]]-TODAY()</f>
        <v>-44470</v>
      </c>
      <c r="AT27" s="11"/>
      <c r="AV27" s="26">
        <f ca="1">Tabel4[[#This Row],[8. Dato]]-TODAY()</f>
        <v>-44470</v>
      </c>
      <c r="AX27" s="11"/>
      <c r="AZ27" s="26">
        <f ca="1">Tabel4[[#This Row],[9. Dato]]-TODAY()</f>
        <v>-44470</v>
      </c>
      <c r="BB27" s="11"/>
      <c r="BD27" s="26">
        <f ca="1">Tabel4[[#This Row],[10. Dato]]-TODAY()</f>
        <v>-44470</v>
      </c>
      <c r="BF27" s="11"/>
      <c r="BH27" s="26">
        <f ca="1">Tabel4[[#This Row],[11. Dato]]-TODAY()</f>
        <v>-44470</v>
      </c>
      <c r="BJ27" s="11"/>
      <c r="BL27" s="26">
        <f ca="1">Tabel4[[#This Row],[12. Dato]]-TODAY()</f>
        <v>-44470</v>
      </c>
    </row>
    <row r="28" spans="6:64" x14ac:dyDescent="0.2">
      <c r="F28" s="4">
        <v>0</v>
      </c>
      <c r="J28" s="4">
        <f t="shared" si="0"/>
        <v>0</v>
      </c>
      <c r="N28" s="5">
        <f>IFERROR(Tabel4[[#This Row],[Faktueret/ Modtaget beløb ]]/Tabel4[[#This Row],[Årligt fast fee]],0)</f>
        <v>0</v>
      </c>
      <c r="O28" s="4">
        <f>(IF(Tabel4[[#This Row],[1. Status]]="Modtaget",+R28))+(IF(Tabel4[[#This Row],[2. Status]]="Modtaget",+V28))+(IF(Tabel4[[#This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8" s="17">
        <f>IFERROR(Tabel4[[#This Row],[Modtaget beløb]]/H28,0)</f>
        <v>0</v>
      </c>
      <c r="Q28" s="9">
        <f>(IF(Tabel4[[#This Row],[1. Status]]="Modtaget",+R28))+(IF(Tabel4[[#This Row],[2. Status]]="Modtaget",+V28))+(IF(Tabel4[[#This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8" s="11"/>
      <c r="T28" s="26">
        <f ca="1">Tabel4[[#This Row],[1. Dato]]-TODAY()</f>
        <v>-44470</v>
      </c>
      <c r="V28" s="11"/>
      <c r="X28" s="26">
        <f ca="1">Tabel4[[#This Row],[2. Dato]]-TODAY()</f>
        <v>-44470</v>
      </c>
      <c r="Z28" s="11"/>
      <c r="AB28" s="26">
        <f ca="1">Tabel4[[#This Row],[3. Dato]]-TODAY()</f>
        <v>-44470</v>
      </c>
      <c r="AD28" s="11"/>
      <c r="AF28" s="26">
        <f ca="1">Tabel4[[#This Row],[4. Dato]]-TODAY()</f>
        <v>-44470</v>
      </c>
      <c r="AH28" s="11"/>
      <c r="AJ28" s="26">
        <f ca="1">Tabel4[[#This Row],[5. Dato]]-TODAY()</f>
        <v>-44470</v>
      </c>
      <c r="AL28" s="11"/>
      <c r="AN28" s="26">
        <f ca="1">Tabel4[[#This Row],[6. Dato]]-TODAY()</f>
        <v>-44470</v>
      </c>
      <c r="AP28" s="11"/>
      <c r="AR28" s="26">
        <f ca="1">Tabel4[[#This Row],[7. Dato]]-TODAY()</f>
        <v>-44470</v>
      </c>
      <c r="AT28" s="11"/>
      <c r="AV28" s="26">
        <f ca="1">Tabel4[[#This Row],[8. Dato]]-TODAY()</f>
        <v>-44470</v>
      </c>
      <c r="AX28" s="11"/>
      <c r="AZ28" s="26">
        <f ca="1">Tabel4[[#This Row],[9. Dato]]-TODAY()</f>
        <v>-44470</v>
      </c>
      <c r="BB28" s="11"/>
      <c r="BD28" s="26">
        <f ca="1">Tabel4[[#This Row],[10. Dato]]-TODAY()</f>
        <v>-44470</v>
      </c>
      <c r="BF28" s="11"/>
      <c r="BH28" s="26">
        <f ca="1">Tabel4[[#This Row],[11. Dato]]-TODAY()</f>
        <v>-44470</v>
      </c>
      <c r="BJ28" s="11"/>
      <c r="BL28" s="26">
        <f ca="1">Tabel4[[#This Row],[12. Dato]]-TODAY()</f>
        <v>-44470</v>
      </c>
    </row>
    <row r="29" spans="6:64" x14ac:dyDescent="0.2">
      <c r="F29" s="4">
        <v>0</v>
      </c>
      <c r="J29" s="4">
        <f t="shared" si="0"/>
        <v>0</v>
      </c>
      <c r="N29" s="5">
        <f>IFERROR(Tabel4[[#This Row],[Faktueret/ Modtaget beløb ]]/Tabel4[[#This Row],[Årligt fast fee]],0)</f>
        <v>0</v>
      </c>
      <c r="O29" s="4">
        <f>(IF(Tabel4[[#This Row],[1. Status]]="Modtaget",+R29))+(IF(Tabel4[[#This Row],[2. Status]]="Modtaget",+V29))+(IF(Tabel4[[#This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29" s="17">
        <f>IFERROR(Tabel4[[#This Row],[Modtaget beløb]]/H29,0)</f>
        <v>0</v>
      </c>
      <c r="Q29" s="9">
        <f>(IF(Tabel4[[#This Row],[1. Status]]="Modtaget",+R29))+(IF(Tabel4[[#This Row],[2. Status]]="Modtaget",+V29))+(IF(Tabel4[[#This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modtaget",+R29))+(IF(Tabel4[[#This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29" s="11"/>
      <c r="T29" s="26">
        <f ca="1">Tabel4[[#This Row],[1. Dato]]-TODAY()</f>
        <v>-44470</v>
      </c>
      <c r="V29" s="11"/>
      <c r="X29" s="26">
        <f ca="1">Tabel4[[#This Row],[2. Dato]]-TODAY()</f>
        <v>-44470</v>
      </c>
      <c r="Z29" s="11"/>
      <c r="AB29" s="26">
        <f ca="1">Tabel4[[#This Row],[3. Dato]]-TODAY()</f>
        <v>-44470</v>
      </c>
      <c r="AD29" s="11"/>
      <c r="AF29" s="26">
        <f ca="1">Tabel4[[#This Row],[4. Dato]]-TODAY()</f>
        <v>-44470</v>
      </c>
      <c r="AH29" s="11"/>
      <c r="AJ29" s="26">
        <f ca="1">Tabel4[[#This Row],[5. Dato]]-TODAY()</f>
        <v>-44470</v>
      </c>
      <c r="AL29" s="11"/>
      <c r="AN29" s="26">
        <f ca="1">Tabel4[[#This Row],[6. Dato]]-TODAY()</f>
        <v>-44470</v>
      </c>
      <c r="AP29" s="11"/>
      <c r="AR29" s="26">
        <f ca="1">Tabel4[[#This Row],[7. Dato]]-TODAY()</f>
        <v>-44470</v>
      </c>
      <c r="AT29" s="11"/>
      <c r="AV29" s="26">
        <f ca="1">Tabel4[[#This Row],[8. Dato]]-TODAY()</f>
        <v>-44470</v>
      </c>
      <c r="AX29" s="11"/>
      <c r="AZ29" s="26">
        <f ca="1">Tabel4[[#This Row],[9. Dato]]-TODAY()</f>
        <v>-44470</v>
      </c>
      <c r="BB29" s="11"/>
      <c r="BD29" s="26">
        <f ca="1">Tabel4[[#This Row],[10. Dato]]-TODAY()</f>
        <v>-44470</v>
      </c>
      <c r="BF29" s="11"/>
      <c r="BH29" s="26">
        <f ca="1">Tabel4[[#This Row],[11. Dato]]-TODAY()</f>
        <v>-44470</v>
      </c>
      <c r="BJ29" s="11"/>
      <c r="BL29" s="26">
        <f ca="1">Tabel4[[#This Row],[12. Dato]]-TODAY()</f>
        <v>-44470</v>
      </c>
    </row>
    <row r="30" spans="6:64" x14ac:dyDescent="0.2">
      <c r="F30" s="4">
        <v>0</v>
      </c>
      <c r="J30" s="4">
        <f t="shared" si="0"/>
        <v>0</v>
      </c>
      <c r="N30" s="5">
        <f>IFERROR(Tabel4[[#This Row],[Faktueret/ Modtaget beløb ]]/Tabel4[[#This Row],[Årligt fast fee]],0)</f>
        <v>0</v>
      </c>
      <c r="O30" s="4">
        <f>(IF(Tabel4[[#This Row],[1. Status]]="Modtaget",+R30))+(IF(Tabel4[[#This Row],[2. Status]]="Modtaget",+V30))+(IF(Tabel4[[#This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0" s="17">
        <f>IFERROR(Tabel4[[#This Row],[Modtaget beløb]]/H30,0)</f>
        <v>0</v>
      </c>
      <c r="Q30" s="9">
        <f>(IF(Tabel4[[#This Row],[1. Status]]="Modtaget",+R30))+(IF(Tabel4[[#This Row],[2. Status]]="Modtaget",+V30))+(IF(Tabel4[[#This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0" s="11"/>
      <c r="T30" s="26">
        <f ca="1">Tabel4[[#This Row],[1. Dato]]-TODAY()</f>
        <v>-44470</v>
      </c>
      <c r="V30" s="11"/>
      <c r="X30" s="26">
        <f ca="1">Tabel4[[#This Row],[2. Dato]]-TODAY()</f>
        <v>-44470</v>
      </c>
      <c r="Z30" s="11"/>
      <c r="AB30" s="26">
        <f ca="1">Tabel4[[#This Row],[3. Dato]]-TODAY()</f>
        <v>-44470</v>
      </c>
      <c r="AD30" s="11"/>
      <c r="AF30" s="26">
        <f ca="1">Tabel4[[#This Row],[4. Dato]]-TODAY()</f>
        <v>-44470</v>
      </c>
      <c r="AH30" s="11"/>
      <c r="AJ30" s="26">
        <f ca="1">Tabel4[[#This Row],[5. Dato]]-TODAY()</f>
        <v>-44470</v>
      </c>
      <c r="AL30" s="11"/>
      <c r="AN30" s="26">
        <f ca="1">Tabel4[[#This Row],[6. Dato]]-TODAY()</f>
        <v>-44470</v>
      </c>
      <c r="AP30" s="11"/>
      <c r="AR30" s="26">
        <f ca="1">Tabel4[[#This Row],[7. Dato]]-TODAY()</f>
        <v>-44470</v>
      </c>
      <c r="AT30" s="11"/>
      <c r="AV30" s="26">
        <f ca="1">Tabel4[[#This Row],[8. Dato]]-TODAY()</f>
        <v>-44470</v>
      </c>
      <c r="AX30" s="11"/>
      <c r="AZ30" s="26">
        <f ca="1">Tabel4[[#This Row],[9. Dato]]-TODAY()</f>
        <v>-44470</v>
      </c>
      <c r="BB30" s="11"/>
      <c r="BD30" s="26">
        <f ca="1">Tabel4[[#This Row],[10. Dato]]-TODAY()</f>
        <v>-44470</v>
      </c>
      <c r="BF30" s="11"/>
      <c r="BH30" s="26">
        <f ca="1">Tabel4[[#This Row],[11. Dato]]-TODAY()</f>
        <v>-44470</v>
      </c>
      <c r="BJ30" s="11"/>
      <c r="BL30" s="26">
        <f ca="1">Tabel4[[#This Row],[12. Dato]]-TODAY()</f>
        <v>-44470</v>
      </c>
    </row>
    <row r="31" spans="6:64" x14ac:dyDescent="0.2">
      <c r="F31" s="4">
        <v>0</v>
      </c>
      <c r="J31" s="4">
        <f t="shared" si="0"/>
        <v>0</v>
      </c>
      <c r="N31" s="5">
        <f>IFERROR(Tabel4[[#This Row],[Faktueret/ Modtaget beløb ]]/Tabel4[[#This Row],[Årligt fast fee]],0)</f>
        <v>0</v>
      </c>
      <c r="O31" s="4">
        <f>(IF(Tabel4[[#This Row],[1. Status]]="Modtaget",+R31))+(IF(Tabel4[[#This Row],[2. Status]]="Modtaget",+V31))+(IF(Tabel4[[#This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1" s="17">
        <f>IFERROR(Tabel4[[#This Row],[Modtaget beløb]]/H31,0)</f>
        <v>0</v>
      </c>
      <c r="Q31" s="9">
        <f>(IF(Tabel4[[#This Row],[1. Status]]="Modtaget",+R31))+(IF(Tabel4[[#This Row],[2. Status]]="Modtaget",+V31))+(IF(Tabel4[[#This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1" s="11"/>
      <c r="T31" s="26">
        <f ca="1">Tabel4[[#This Row],[1. Dato]]-TODAY()</f>
        <v>-44470</v>
      </c>
      <c r="V31" s="11"/>
      <c r="X31" s="26">
        <f ca="1">Tabel4[[#This Row],[2. Dato]]-TODAY()</f>
        <v>-44470</v>
      </c>
      <c r="Z31" s="11"/>
      <c r="AB31" s="26">
        <f ca="1">Tabel4[[#This Row],[3. Dato]]-TODAY()</f>
        <v>-44470</v>
      </c>
      <c r="AD31" s="11"/>
      <c r="AF31" s="26">
        <f ca="1">Tabel4[[#This Row],[4. Dato]]-TODAY()</f>
        <v>-44470</v>
      </c>
      <c r="AH31" s="11"/>
      <c r="AJ31" s="26">
        <f ca="1">Tabel4[[#This Row],[5. Dato]]-TODAY()</f>
        <v>-44470</v>
      </c>
      <c r="AL31" s="11"/>
      <c r="AN31" s="26">
        <f ca="1">Tabel4[[#This Row],[6. Dato]]-TODAY()</f>
        <v>-44470</v>
      </c>
      <c r="AP31" s="11"/>
      <c r="AR31" s="26">
        <f ca="1">Tabel4[[#This Row],[7. Dato]]-TODAY()</f>
        <v>-44470</v>
      </c>
      <c r="AT31" s="11"/>
      <c r="AV31" s="26">
        <f ca="1">Tabel4[[#This Row],[8. Dato]]-TODAY()</f>
        <v>-44470</v>
      </c>
      <c r="AX31" s="11"/>
      <c r="AZ31" s="26">
        <f ca="1">Tabel4[[#This Row],[9. Dato]]-TODAY()</f>
        <v>-44470</v>
      </c>
      <c r="BB31" s="11"/>
      <c r="BD31" s="26">
        <f ca="1">Tabel4[[#This Row],[10. Dato]]-TODAY()</f>
        <v>-44470</v>
      </c>
      <c r="BF31" s="11"/>
      <c r="BH31" s="26">
        <f ca="1">Tabel4[[#This Row],[11. Dato]]-TODAY()</f>
        <v>-44470</v>
      </c>
      <c r="BJ31" s="11"/>
      <c r="BL31" s="26">
        <f ca="1">Tabel4[[#This Row],[12. Dato]]-TODAY()</f>
        <v>-44470</v>
      </c>
    </row>
    <row r="32" spans="6:64" x14ac:dyDescent="0.2">
      <c r="F32" s="4">
        <v>0</v>
      </c>
      <c r="J32" s="4">
        <f t="shared" si="0"/>
        <v>0</v>
      </c>
      <c r="N32" s="5">
        <f>IFERROR(Tabel4[[#This Row],[Faktueret/ Modtaget beløb ]]/Tabel4[[#This Row],[Årligt fast fee]],0)</f>
        <v>0</v>
      </c>
      <c r="O32" s="4">
        <f>(IF(Tabel4[[#This Row],[1. Status]]="Modtaget",+R32))+(IF(Tabel4[[#This Row],[2. Status]]="Modtaget",+V32))+(IF(Tabel4[[#This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2" s="17">
        <f>IFERROR(Tabel4[[#This Row],[Modtaget beløb]]/H32,0)</f>
        <v>0</v>
      </c>
      <c r="Q32" s="9">
        <f>(IF(Tabel4[[#This Row],[1. Status]]="Modtaget",+R32))+(IF(Tabel4[[#This Row],[2. Status]]="Modtaget",+V32))+(IF(Tabel4[[#This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2" s="11"/>
      <c r="T32" s="26">
        <f ca="1">Tabel4[[#This Row],[1. Dato]]-TODAY()</f>
        <v>-44470</v>
      </c>
      <c r="V32" s="11"/>
      <c r="X32" s="26">
        <f ca="1">Tabel4[[#This Row],[2. Dato]]-TODAY()</f>
        <v>-44470</v>
      </c>
      <c r="Z32" s="11"/>
      <c r="AB32" s="26">
        <f ca="1">Tabel4[[#This Row],[3. Dato]]-TODAY()</f>
        <v>-44470</v>
      </c>
      <c r="AD32" s="11"/>
      <c r="AF32" s="26">
        <f ca="1">Tabel4[[#This Row],[4. Dato]]-TODAY()</f>
        <v>-44470</v>
      </c>
      <c r="AH32" s="11"/>
      <c r="AJ32" s="26">
        <f ca="1">Tabel4[[#This Row],[5. Dato]]-TODAY()</f>
        <v>-44470</v>
      </c>
      <c r="AL32" s="11"/>
      <c r="AN32" s="26">
        <f ca="1">Tabel4[[#This Row],[6. Dato]]-TODAY()</f>
        <v>-44470</v>
      </c>
      <c r="AP32" s="11"/>
      <c r="AR32" s="26">
        <f ca="1">Tabel4[[#This Row],[7. Dato]]-TODAY()</f>
        <v>-44470</v>
      </c>
      <c r="AT32" s="11"/>
      <c r="AV32" s="26">
        <f ca="1">Tabel4[[#This Row],[8. Dato]]-TODAY()</f>
        <v>-44470</v>
      </c>
      <c r="AX32" s="11"/>
      <c r="AZ32" s="26">
        <f ca="1">Tabel4[[#This Row],[9. Dato]]-TODAY()</f>
        <v>-44470</v>
      </c>
      <c r="BB32" s="11"/>
      <c r="BD32" s="26">
        <f ca="1">Tabel4[[#This Row],[10. Dato]]-TODAY()</f>
        <v>-44470</v>
      </c>
      <c r="BF32" s="11"/>
      <c r="BH32" s="26">
        <f ca="1">Tabel4[[#This Row],[11. Dato]]-TODAY()</f>
        <v>-44470</v>
      </c>
      <c r="BJ32" s="11"/>
      <c r="BL32" s="26">
        <f ca="1">Tabel4[[#This Row],[12. Dato]]-TODAY()</f>
        <v>-44470</v>
      </c>
    </row>
    <row r="33" spans="6:64" x14ac:dyDescent="0.2">
      <c r="F33" s="4">
        <v>0</v>
      </c>
      <c r="J33" s="4">
        <f t="shared" si="0"/>
        <v>0</v>
      </c>
      <c r="N33" s="5">
        <f>IFERROR(Tabel4[[#This Row],[Faktueret/ Modtaget beløb ]]/Tabel4[[#This Row],[Årligt fast fee]],0)</f>
        <v>0</v>
      </c>
      <c r="O33" s="4">
        <f>(IF(Tabel4[[#This Row],[1. Status]]="Modtaget",+R33))+(IF(Tabel4[[#This Row],[2. Status]]="Modtaget",+V33))+(IF(Tabel4[[#This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3" s="17">
        <f>IFERROR(Tabel4[[#This Row],[Modtaget beløb]]/H33,0)</f>
        <v>0</v>
      </c>
      <c r="Q33" s="9">
        <f>(IF(Tabel4[[#This Row],[1. Status]]="Modtaget",+R33))+(IF(Tabel4[[#This Row],[2. Status]]="Modtaget",+V33))+(IF(Tabel4[[#This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3" s="11"/>
      <c r="T33" s="26">
        <f ca="1">Tabel4[[#This Row],[1. Dato]]-TODAY()</f>
        <v>-44470</v>
      </c>
      <c r="V33" s="11"/>
      <c r="X33" s="26">
        <f ca="1">Tabel4[[#This Row],[2. Dato]]-TODAY()</f>
        <v>-44470</v>
      </c>
      <c r="Z33" s="11"/>
      <c r="AB33" s="26">
        <f ca="1">Tabel4[[#This Row],[3. Dato]]-TODAY()</f>
        <v>-44470</v>
      </c>
      <c r="AD33" s="11"/>
      <c r="AF33" s="26">
        <f ca="1">Tabel4[[#This Row],[4. Dato]]-TODAY()</f>
        <v>-44470</v>
      </c>
      <c r="AH33" s="11"/>
      <c r="AJ33" s="26">
        <f ca="1">Tabel4[[#This Row],[5. Dato]]-TODAY()</f>
        <v>-44470</v>
      </c>
      <c r="AL33" s="11"/>
      <c r="AN33" s="26">
        <f ca="1">Tabel4[[#This Row],[6. Dato]]-TODAY()</f>
        <v>-44470</v>
      </c>
      <c r="AP33" s="11"/>
      <c r="AR33" s="26">
        <f ca="1">Tabel4[[#This Row],[7. Dato]]-TODAY()</f>
        <v>-44470</v>
      </c>
      <c r="AT33" s="11"/>
      <c r="AV33" s="26">
        <f ca="1">Tabel4[[#This Row],[8. Dato]]-TODAY()</f>
        <v>-44470</v>
      </c>
      <c r="AX33" s="11"/>
      <c r="AZ33" s="26">
        <f ca="1">Tabel4[[#This Row],[9. Dato]]-TODAY()</f>
        <v>-44470</v>
      </c>
      <c r="BB33" s="11"/>
      <c r="BD33" s="26">
        <f ca="1">Tabel4[[#This Row],[10. Dato]]-TODAY()</f>
        <v>-44470</v>
      </c>
      <c r="BF33" s="11"/>
      <c r="BH33" s="26">
        <f ca="1">Tabel4[[#This Row],[11. Dato]]-TODAY()</f>
        <v>-44470</v>
      </c>
      <c r="BJ33" s="11"/>
      <c r="BL33" s="26">
        <f ca="1">Tabel4[[#This Row],[12. Dato]]-TODAY()</f>
        <v>-44470</v>
      </c>
    </row>
    <row r="34" spans="6:64" x14ac:dyDescent="0.2">
      <c r="F34" s="4">
        <v>0</v>
      </c>
      <c r="J34" s="4">
        <f t="shared" si="0"/>
        <v>0</v>
      </c>
      <c r="N34" s="5">
        <f>IFERROR(Tabel4[[#This Row],[Faktueret/ Modtaget beløb ]]/Tabel4[[#This Row],[Årligt fast fee]],0)</f>
        <v>0</v>
      </c>
      <c r="O34" s="4">
        <f>(IF(Tabel4[[#This Row],[1. Status]]="Modtaget",+R34))+(IF(Tabel4[[#This Row],[2. Status]]="Modtaget",+V34))+(IF(Tabel4[[#This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4" s="17">
        <f>IFERROR(Tabel4[[#This Row],[Modtaget beløb]]/H34,0)</f>
        <v>0</v>
      </c>
      <c r="Q34" s="9">
        <f>(IF(Tabel4[[#This Row],[1. Status]]="Modtaget",+R34))+(IF(Tabel4[[#This Row],[2. Status]]="Modtaget",+V34))+(IF(Tabel4[[#This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4" s="11"/>
      <c r="T34" s="26">
        <f ca="1">Tabel4[[#This Row],[1. Dato]]-TODAY()</f>
        <v>-44470</v>
      </c>
      <c r="V34" s="11"/>
      <c r="X34" s="26">
        <f ca="1">Tabel4[[#This Row],[2. Dato]]-TODAY()</f>
        <v>-44470</v>
      </c>
      <c r="Z34" s="11"/>
      <c r="AB34" s="26">
        <f ca="1">Tabel4[[#This Row],[3. Dato]]-TODAY()</f>
        <v>-44470</v>
      </c>
      <c r="AD34" s="11"/>
      <c r="AF34" s="26">
        <f ca="1">Tabel4[[#This Row],[4. Dato]]-TODAY()</f>
        <v>-44470</v>
      </c>
      <c r="AH34" s="11"/>
      <c r="AJ34" s="26">
        <f ca="1">Tabel4[[#This Row],[5. Dato]]-TODAY()</f>
        <v>-44470</v>
      </c>
      <c r="AL34" s="11"/>
      <c r="AN34" s="26">
        <f ca="1">Tabel4[[#This Row],[6. Dato]]-TODAY()</f>
        <v>-44470</v>
      </c>
      <c r="AP34" s="11"/>
      <c r="AR34" s="26">
        <f ca="1">Tabel4[[#This Row],[7. Dato]]-TODAY()</f>
        <v>-44470</v>
      </c>
      <c r="AT34" s="11"/>
      <c r="AV34" s="26">
        <f ca="1">Tabel4[[#This Row],[8. Dato]]-TODAY()</f>
        <v>-44470</v>
      </c>
      <c r="AX34" s="11"/>
      <c r="AZ34" s="26">
        <f ca="1">Tabel4[[#This Row],[9. Dato]]-TODAY()</f>
        <v>-44470</v>
      </c>
      <c r="BB34" s="11"/>
      <c r="BD34" s="26">
        <f ca="1">Tabel4[[#This Row],[10. Dato]]-TODAY()</f>
        <v>-44470</v>
      </c>
      <c r="BF34" s="11"/>
      <c r="BH34" s="26">
        <f ca="1">Tabel4[[#This Row],[11. Dato]]-TODAY()</f>
        <v>-44470</v>
      </c>
      <c r="BJ34" s="11"/>
      <c r="BL34" s="26">
        <f ca="1">Tabel4[[#This Row],[12. Dato]]-TODAY()</f>
        <v>-44470</v>
      </c>
    </row>
    <row r="35" spans="6:64" x14ac:dyDescent="0.2">
      <c r="F35" s="4">
        <v>0</v>
      </c>
      <c r="J35" s="4">
        <f t="shared" si="0"/>
        <v>0</v>
      </c>
      <c r="N35" s="5">
        <f>IFERROR(Tabel4[[#This Row],[Faktueret/ Modtaget beløb ]]/Tabel4[[#This Row],[Årligt fast fee]],0)</f>
        <v>0</v>
      </c>
      <c r="O35" s="4">
        <f>(IF(Tabel4[[#This Row],[1. Status]]="Modtaget",+R35))+(IF(Tabel4[[#This Row],[2. Status]]="Modtaget",+V35))+(IF(Tabel4[[#This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5" s="17">
        <f>IFERROR(Tabel4[[#This Row],[Modtaget beløb]]/H35,0)</f>
        <v>0</v>
      </c>
      <c r="Q35" s="9">
        <f>(IF(Tabel4[[#This Row],[1. Status]]="Modtaget",+R35))+(IF(Tabel4[[#This Row],[2. Status]]="Modtaget",+V35))+(IF(Tabel4[[#This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5" s="11"/>
      <c r="T35" s="26">
        <f ca="1">Tabel4[[#This Row],[1. Dato]]-TODAY()</f>
        <v>-44470</v>
      </c>
      <c r="V35" s="11"/>
      <c r="X35" s="26">
        <f ca="1">Tabel4[[#This Row],[2. Dato]]-TODAY()</f>
        <v>-44470</v>
      </c>
      <c r="Z35" s="11"/>
      <c r="AB35" s="26">
        <f ca="1">Tabel4[[#This Row],[3. Dato]]-TODAY()</f>
        <v>-44470</v>
      </c>
      <c r="AD35" s="11"/>
      <c r="AF35" s="26">
        <f ca="1">Tabel4[[#This Row],[4. Dato]]-TODAY()</f>
        <v>-44470</v>
      </c>
      <c r="AH35" s="11"/>
      <c r="AJ35" s="26">
        <f ca="1">Tabel4[[#This Row],[5. Dato]]-TODAY()</f>
        <v>-44470</v>
      </c>
      <c r="AL35" s="11"/>
      <c r="AN35" s="26">
        <f ca="1">Tabel4[[#This Row],[6. Dato]]-TODAY()</f>
        <v>-44470</v>
      </c>
      <c r="AP35" s="11"/>
      <c r="AR35" s="26">
        <f ca="1">Tabel4[[#This Row],[7. Dato]]-TODAY()</f>
        <v>-44470</v>
      </c>
      <c r="AT35" s="11"/>
      <c r="AV35" s="26">
        <f ca="1">Tabel4[[#This Row],[8. Dato]]-TODAY()</f>
        <v>-44470</v>
      </c>
      <c r="AX35" s="11"/>
      <c r="AZ35" s="26">
        <f ca="1">Tabel4[[#This Row],[9. Dato]]-TODAY()</f>
        <v>-44470</v>
      </c>
      <c r="BB35" s="11"/>
      <c r="BD35" s="26">
        <f ca="1">Tabel4[[#This Row],[10. Dato]]-TODAY()</f>
        <v>-44470</v>
      </c>
      <c r="BF35" s="11"/>
      <c r="BH35" s="26">
        <f ca="1">Tabel4[[#This Row],[11. Dato]]-TODAY()</f>
        <v>-44470</v>
      </c>
      <c r="BJ35" s="11"/>
      <c r="BL35" s="26">
        <f ca="1">Tabel4[[#This Row],[12. Dato]]-TODAY()</f>
        <v>-44470</v>
      </c>
    </row>
    <row r="36" spans="6:64" x14ac:dyDescent="0.2">
      <c r="F36" s="4">
        <v>0</v>
      </c>
      <c r="J36" s="4">
        <f t="shared" si="0"/>
        <v>0</v>
      </c>
      <c r="N36" s="5">
        <f>IFERROR(Tabel4[[#This Row],[Faktueret/ Modtaget beløb ]]/Tabel4[[#This Row],[Årligt fast fee]],0)</f>
        <v>0</v>
      </c>
      <c r="O36" s="4">
        <f>(IF(Tabel4[[#This Row],[1. Status]]="Modtaget",+R36))+(IF(Tabel4[[#This Row],[2. Status]]="Modtaget",+V36))+(IF(Tabel4[[#This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6" s="17">
        <f>IFERROR(Tabel4[[#This Row],[Modtaget beløb]]/H36,0)</f>
        <v>0</v>
      </c>
      <c r="Q36" s="9">
        <f>(IF(Tabel4[[#This Row],[1. Status]]="Modtaget",+R36))+(IF(Tabel4[[#This Row],[2. Status]]="Modtaget",+V36))+(IF(Tabel4[[#This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6" s="11"/>
      <c r="T36" s="26">
        <f ca="1">Tabel4[[#This Row],[1. Dato]]-TODAY()</f>
        <v>-44470</v>
      </c>
      <c r="V36" s="11"/>
      <c r="X36" s="26">
        <f ca="1">Tabel4[[#This Row],[2. Dato]]-TODAY()</f>
        <v>-44470</v>
      </c>
      <c r="Z36" s="11"/>
      <c r="AB36" s="26">
        <f ca="1">Tabel4[[#This Row],[3. Dato]]-TODAY()</f>
        <v>-44470</v>
      </c>
      <c r="AD36" s="11"/>
      <c r="AF36" s="26">
        <f ca="1">Tabel4[[#This Row],[4. Dato]]-TODAY()</f>
        <v>-44470</v>
      </c>
      <c r="AH36" s="11"/>
      <c r="AJ36" s="26">
        <f ca="1">Tabel4[[#This Row],[5. Dato]]-TODAY()</f>
        <v>-44470</v>
      </c>
      <c r="AL36" s="11"/>
      <c r="AN36" s="26">
        <f ca="1">Tabel4[[#This Row],[6. Dato]]-TODAY()</f>
        <v>-44470</v>
      </c>
      <c r="AP36" s="11"/>
      <c r="AR36" s="26">
        <f ca="1">Tabel4[[#This Row],[7. Dato]]-TODAY()</f>
        <v>-44470</v>
      </c>
      <c r="AT36" s="11"/>
      <c r="AV36" s="26">
        <f ca="1">Tabel4[[#This Row],[8. Dato]]-TODAY()</f>
        <v>-44470</v>
      </c>
      <c r="AX36" s="11"/>
      <c r="AZ36" s="26">
        <f ca="1">Tabel4[[#This Row],[9. Dato]]-TODAY()</f>
        <v>-44470</v>
      </c>
      <c r="BB36" s="11"/>
      <c r="BD36" s="26">
        <f ca="1">Tabel4[[#This Row],[10. Dato]]-TODAY()</f>
        <v>-44470</v>
      </c>
      <c r="BF36" s="11"/>
      <c r="BH36" s="26">
        <f ca="1">Tabel4[[#This Row],[11. Dato]]-TODAY()</f>
        <v>-44470</v>
      </c>
      <c r="BJ36" s="11"/>
      <c r="BL36" s="26">
        <f ca="1">Tabel4[[#This Row],[12. Dato]]-TODAY()</f>
        <v>-44470</v>
      </c>
    </row>
    <row r="37" spans="6:64" x14ac:dyDescent="0.2">
      <c r="F37" s="4">
        <v>0</v>
      </c>
      <c r="J37" s="4">
        <f t="shared" si="0"/>
        <v>0</v>
      </c>
      <c r="N37" s="5">
        <f>IFERROR(Tabel4[[#This Row],[Faktueret/ Modtaget beløb ]]/Tabel4[[#This Row],[Årligt fast fee]],0)</f>
        <v>0</v>
      </c>
      <c r="O37" s="4">
        <f>(IF(Tabel4[[#This Row],[1. Status]]="Modtaget",+R37))+(IF(Tabel4[[#This Row],[2. Status]]="Modtaget",+V37))+(IF(Tabel4[[#This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7" s="17">
        <f>IFERROR(Tabel4[[#This Row],[Modtaget beløb]]/H37,0)</f>
        <v>0</v>
      </c>
      <c r="Q37" s="9">
        <f>(IF(Tabel4[[#This Row],[1. Status]]="Modtaget",+R37))+(IF(Tabel4[[#This Row],[2. Status]]="Modtaget",+V37))+(IF(Tabel4[[#This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7" s="11"/>
      <c r="T37" s="26">
        <f ca="1">Tabel4[[#This Row],[1. Dato]]-TODAY()</f>
        <v>-44470</v>
      </c>
      <c r="V37" s="11"/>
      <c r="X37" s="26">
        <f ca="1">Tabel4[[#This Row],[2. Dato]]-TODAY()</f>
        <v>-44470</v>
      </c>
      <c r="Z37" s="11"/>
      <c r="AB37" s="26">
        <f ca="1">Tabel4[[#This Row],[3. Dato]]-TODAY()</f>
        <v>-44470</v>
      </c>
      <c r="AD37" s="11"/>
      <c r="AF37" s="26">
        <f ca="1">Tabel4[[#This Row],[4. Dato]]-TODAY()</f>
        <v>-44470</v>
      </c>
      <c r="AH37" s="11"/>
      <c r="AJ37" s="26">
        <f ca="1">Tabel4[[#This Row],[5. Dato]]-TODAY()</f>
        <v>-44470</v>
      </c>
      <c r="AL37" s="11"/>
      <c r="AN37" s="26">
        <f ca="1">Tabel4[[#This Row],[6. Dato]]-TODAY()</f>
        <v>-44470</v>
      </c>
      <c r="AP37" s="11"/>
      <c r="AR37" s="26">
        <f ca="1">Tabel4[[#This Row],[7. Dato]]-TODAY()</f>
        <v>-44470</v>
      </c>
      <c r="AT37" s="11"/>
      <c r="AV37" s="26">
        <f ca="1">Tabel4[[#This Row],[8. Dato]]-TODAY()</f>
        <v>-44470</v>
      </c>
      <c r="AX37" s="11"/>
      <c r="AZ37" s="26">
        <f ca="1">Tabel4[[#This Row],[9. Dato]]-TODAY()</f>
        <v>-44470</v>
      </c>
      <c r="BB37" s="11"/>
      <c r="BD37" s="26">
        <f ca="1">Tabel4[[#This Row],[10. Dato]]-TODAY()</f>
        <v>-44470</v>
      </c>
      <c r="BF37" s="11"/>
      <c r="BH37" s="26">
        <f ca="1">Tabel4[[#This Row],[11. Dato]]-TODAY()</f>
        <v>-44470</v>
      </c>
      <c r="BJ37" s="11"/>
      <c r="BL37" s="26">
        <f ca="1">Tabel4[[#This Row],[12. Dato]]-TODAY()</f>
        <v>-44470</v>
      </c>
    </row>
    <row r="38" spans="6:64" x14ac:dyDescent="0.2">
      <c r="F38" s="4">
        <v>0</v>
      </c>
      <c r="J38" s="4">
        <f t="shared" si="0"/>
        <v>0</v>
      </c>
      <c r="N38" s="5">
        <f>IFERROR(Tabel4[[#This Row],[Faktueret/ Modtaget beløb ]]/Tabel4[[#This Row],[Årligt fast fee]],0)</f>
        <v>0</v>
      </c>
      <c r="O38" s="4">
        <f>(IF(Tabel4[[#This Row],[1. Status]]="Modtaget",+R38))+(IF(Tabel4[[#This Row],[2. Status]]="Modtaget",+V38))+(IF(Tabel4[[#This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8" s="17">
        <f>IFERROR(Tabel4[[#This Row],[Modtaget beløb]]/H38,0)</f>
        <v>0</v>
      </c>
      <c r="Q38" s="9">
        <f>(IF(Tabel4[[#This Row],[1. Status]]="Modtaget",+R38))+(IF(Tabel4[[#This Row],[2. Status]]="Modtaget",+V38))+(IF(Tabel4[[#This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8" s="11"/>
      <c r="T38" s="26">
        <f ca="1">Tabel4[[#This Row],[1. Dato]]-TODAY()</f>
        <v>-44470</v>
      </c>
      <c r="V38" s="11"/>
      <c r="X38" s="26">
        <f ca="1">Tabel4[[#This Row],[2. Dato]]-TODAY()</f>
        <v>-44470</v>
      </c>
      <c r="Z38" s="11"/>
      <c r="AB38" s="26">
        <f ca="1">Tabel4[[#This Row],[3. Dato]]-TODAY()</f>
        <v>-44470</v>
      </c>
      <c r="AD38" s="11"/>
      <c r="AF38" s="26">
        <f ca="1">Tabel4[[#This Row],[4. Dato]]-TODAY()</f>
        <v>-44470</v>
      </c>
      <c r="AH38" s="11"/>
      <c r="AJ38" s="26">
        <f ca="1">Tabel4[[#This Row],[5. Dato]]-TODAY()</f>
        <v>-44470</v>
      </c>
      <c r="AL38" s="11"/>
      <c r="AN38" s="26">
        <f ca="1">Tabel4[[#This Row],[6. Dato]]-TODAY()</f>
        <v>-44470</v>
      </c>
      <c r="AP38" s="11"/>
      <c r="AR38" s="26">
        <f ca="1">Tabel4[[#This Row],[7. Dato]]-TODAY()</f>
        <v>-44470</v>
      </c>
      <c r="AT38" s="11"/>
      <c r="AV38" s="26">
        <f ca="1">Tabel4[[#This Row],[8. Dato]]-TODAY()</f>
        <v>-44470</v>
      </c>
      <c r="AX38" s="11"/>
      <c r="AZ38" s="26">
        <f ca="1">Tabel4[[#This Row],[9. Dato]]-TODAY()</f>
        <v>-44470</v>
      </c>
      <c r="BB38" s="11"/>
      <c r="BD38" s="26">
        <f ca="1">Tabel4[[#This Row],[10. Dato]]-TODAY()</f>
        <v>-44470</v>
      </c>
      <c r="BF38" s="11"/>
      <c r="BH38" s="26">
        <f ca="1">Tabel4[[#This Row],[11. Dato]]-TODAY()</f>
        <v>-44470</v>
      </c>
      <c r="BJ38" s="11"/>
      <c r="BL38" s="26">
        <f ca="1">Tabel4[[#This Row],[12. Dato]]-TODAY()</f>
        <v>-44470</v>
      </c>
    </row>
    <row r="39" spans="6:64" x14ac:dyDescent="0.2">
      <c r="F39" s="4">
        <v>0</v>
      </c>
      <c r="J39" s="4">
        <f t="shared" si="0"/>
        <v>0</v>
      </c>
      <c r="N39" s="5">
        <f>IFERROR(Tabel4[[#This Row],[Faktueret/ Modtaget beløb ]]/Tabel4[[#This Row],[Årligt fast fee]],0)</f>
        <v>0</v>
      </c>
      <c r="O39" s="4">
        <f>(IF(Tabel4[[#This Row],[1. Status]]="Modtaget",+R39))+(IF(Tabel4[[#This Row],[2. Status]]="Modtaget",+V39))+(IF(Tabel4[[#This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39" s="17">
        <f>IFERROR(Tabel4[[#This Row],[Modtaget beløb]]/H39,0)</f>
        <v>0</v>
      </c>
      <c r="Q39" s="9">
        <f>(IF(Tabel4[[#This Row],[1. Status]]="Modtaget",+R39))+(IF(Tabel4[[#This Row],[2. Status]]="Modtaget",+V39))+(IF(Tabel4[[#This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modtaget",+R39))+(IF(Tabel4[[#This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39" s="11"/>
      <c r="T39" s="26">
        <f ca="1">Tabel4[[#This Row],[1. Dato]]-TODAY()</f>
        <v>-44470</v>
      </c>
      <c r="V39" s="11"/>
      <c r="X39" s="26">
        <f ca="1">Tabel4[[#This Row],[2. Dato]]-TODAY()</f>
        <v>-44470</v>
      </c>
      <c r="Z39" s="11"/>
      <c r="AB39" s="26">
        <f ca="1">Tabel4[[#This Row],[3. Dato]]-TODAY()</f>
        <v>-44470</v>
      </c>
      <c r="AD39" s="11"/>
      <c r="AF39" s="26">
        <f ca="1">Tabel4[[#This Row],[4. Dato]]-TODAY()</f>
        <v>-44470</v>
      </c>
      <c r="AH39" s="11"/>
      <c r="AJ39" s="26">
        <f ca="1">Tabel4[[#This Row],[5. Dato]]-TODAY()</f>
        <v>-44470</v>
      </c>
      <c r="AL39" s="11"/>
      <c r="AN39" s="26">
        <f ca="1">Tabel4[[#This Row],[6. Dato]]-TODAY()</f>
        <v>-44470</v>
      </c>
      <c r="AP39" s="11"/>
      <c r="AR39" s="26">
        <f ca="1">Tabel4[[#This Row],[7. Dato]]-TODAY()</f>
        <v>-44470</v>
      </c>
      <c r="AT39" s="11"/>
      <c r="AV39" s="26">
        <f ca="1">Tabel4[[#This Row],[8. Dato]]-TODAY()</f>
        <v>-44470</v>
      </c>
      <c r="AX39" s="11"/>
      <c r="AZ39" s="26">
        <f ca="1">Tabel4[[#This Row],[9. Dato]]-TODAY()</f>
        <v>-44470</v>
      </c>
      <c r="BB39" s="11"/>
      <c r="BD39" s="26">
        <f ca="1">Tabel4[[#This Row],[10. Dato]]-TODAY()</f>
        <v>-44470</v>
      </c>
      <c r="BF39" s="11"/>
      <c r="BH39" s="26">
        <f ca="1">Tabel4[[#This Row],[11. Dato]]-TODAY()</f>
        <v>-44470</v>
      </c>
      <c r="BJ39" s="11"/>
      <c r="BL39" s="26">
        <f ca="1">Tabel4[[#This Row],[12. Dato]]-TODAY()</f>
        <v>-44470</v>
      </c>
    </row>
    <row r="40" spans="6:64" x14ac:dyDescent="0.2">
      <c r="F40" s="4">
        <v>0</v>
      </c>
      <c r="J40" s="4">
        <f t="shared" si="0"/>
        <v>0</v>
      </c>
      <c r="N40" s="5">
        <f>IFERROR(Tabel4[[#This Row],[Faktueret/ Modtaget beløb ]]/Tabel4[[#This Row],[Årligt fast fee]],0)</f>
        <v>0</v>
      </c>
      <c r="O40" s="4">
        <f>(IF(Tabel4[[#This Row],[1. Status]]="Modtaget",+R40))+(IF(Tabel4[[#This Row],[2. Status]]="Modtaget",+V40))+(IF(Tabel4[[#This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0" s="17">
        <f>IFERROR(Tabel4[[#This Row],[Modtaget beløb]]/H40,0)</f>
        <v>0</v>
      </c>
      <c r="Q40" s="9">
        <f>(IF(Tabel4[[#This Row],[1. Status]]="Modtaget",+R40))+(IF(Tabel4[[#This Row],[2. Status]]="Modtaget",+V40))+(IF(Tabel4[[#This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0" s="11"/>
      <c r="T40" s="26">
        <f ca="1">Tabel4[[#This Row],[1. Dato]]-TODAY()</f>
        <v>-44470</v>
      </c>
      <c r="V40" s="11"/>
      <c r="X40" s="26">
        <f ca="1">Tabel4[[#This Row],[2. Dato]]-TODAY()</f>
        <v>-44470</v>
      </c>
      <c r="Z40" s="11"/>
      <c r="AB40" s="26">
        <f ca="1">Tabel4[[#This Row],[3. Dato]]-TODAY()</f>
        <v>-44470</v>
      </c>
      <c r="AD40" s="11"/>
      <c r="AF40" s="26">
        <f ca="1">Tabel4[[#This Row],[4. Dato]]-TODAY()</f>
        <v>-44470</v>
      </c>
      <c r="AH40" s="11"/>
      <c r="AJ40" s="26">
        <f ca="1">Tabel4[[#This Row],[5. Dato]]-TODAY()</f>
        <v>-44470</v>
      </c>
      <c r="AL40" s="11"/>
      <c r="AN40" s="26">
        <f ca="1">Tabel4[[#This Row],[6. Dato]]-TODAY()</f>
        <v>-44470</v>
      </c>
      <c r="AP40" s="11"/>
      <c r="AR40" s="26">
        <f ca="1">Tabel4[[#This Row],[7. Dato]]-TODAY()</f>
        <v>-44470</v>
      </c>
      <c r="AT40" s="11"/>
      <c r="AV40" s="26">
        <f ca="1">Tabel4[[#This Row],[8. Dato]]-TODAY()</f>
        <v>-44470</v>
      </c>
      <c r="AX40" s="11"/>
      <c r="AZ40" s="26">
        <f ca="1">Tabel4[[#This Row],[9. Dato]]-TODAY()</f>
        <v>-44470</v>
      </c>
      <c r="BB40" s="11"/>
      <c r="BD40" s="26">
        <f ca="1">Tabel4[[#This Row],[10. Dato]]-TODAY()</f>
        <v>-44470</v>
      </c>
      <c r="BF40" s="11"/>
      <c r="BH40" s="26">
        <f ca="1">Tabel4[[#This Row],[11. Dato]]-TODAY()</f>
        <v>-44470</v>
      </c>
      <c r="BJ40" s="11"/>
      <c r="BL40" s="26">
        <f ca="1">Tabel4[[#This Row],[12. Dato]]-TODAY()</f>
        <v>-44470</v>
      </c>
    </row>
    <row r="41" spans="6:64" x14ac:dyDescent="0.2">
      <c r="F41" s="4">
        <v>0</v>
      </c>
      <c r="J41" s="4">
        <f t="shared" si="0"/>
        <v>0</v>
      </c>
      <c r="N41" s="5">
        <f>IFERROR(Tabel4[[#This Row],[Faktueret/ Modtaget beløb ]]/Tabel4[[#This Row],[Årligt fast fee]],0)</f>
        <v>0</v>
      </c>
      <c r="O41" s="4">
        <f>(IF(Tabel4[[#This Row],[1. Status]]="Modtaget",+R41))+(IF(Tabel4[[#This Row],[2. Status]]="Modtaget",+V41))+(IF(Tabel4[[#This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1" s="17">
        <f>IFERROR(Tabel4[[#This Row],[Modtaget beløb]]/H41,0)</f>
        <v>0</v>
      </c>
      <c r="Q41" s="9">
        <f>(IF(Tabel4[[#This Row],[1. Status]]="Modtaget",+R41))+(IF(Tabel4[[#This Row],[2. Status]]="Modtaget",+V41))+(IF(Tabel4[[#This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1" s="11"/>
      <c r="T41" s="26">
        <f ca="1">Tabel4[[#This Row],[1. Dato]]-TODAY()</f>
        <v>-44470</v>
      </c>
      <c r="V41" s="11"/>
      <c r="X41" s="26">
        <f ca="1">Tabel4[[#This Row],[2. Dato]]-TODAY()</f>
        <v>-44470</v>
      </c>
      <c r="Z41" s="11"/>
      <c r="AB41" s="26">
        <f ca="1">Tabel4[[#This Row],[3. Dato]]-TODAY()</f>
        <v>-44470</v>
      </c>
      <c r="AD41" s="11"/>
      <c r="AF41" s="26">
        <f ca="1">Tabel4[[#This Row],[4. Dato]]-TODAY()</f>
        <v>-44470</v>
      </c>
      <c r="AH41" s="11"/>
      <c r="AJ41" s="26">
        <f ca="1">Tabel4[[#This Row],[5. Dato]]-TODAY()</f>
        <v>-44470</v>
      </c>
      <c r="AL41" s="11"/>
      <c r="AN41" s="26">
        <f ca="1">Tabel4[[#This Row],[6. Dato]]-TODAY()</f>
        <v>-44470</v>
      </c>
      <c r="AP41" s="11"/>
      <c r="AR41" s="26">
        <f ca="1">Tabel4[[#This Row],[7. Dato]]-TODAY()</f>
        <v>-44470</v>
      </c>
      <c r="AT41" s="11"/>
      <c r="AV41" s="26">
        <f ca="1">Tabel4[[#This Row],[8. Dato]]-TODAY()</f>
        <v>-44470</v>
      </c>
      <c r="AX41" s="11"/>
      <c r="AZ41" s="26">
        <f ca="1">Tabel4[[#This Row],[9. Dato]]-TODAY()</f>
        <v>-44470</v>
      </c>
      <c r="BB41" s="11"/>
      <c r="BD41" s="26">
        <f ca="1">Tabel4[[#This Row],[10. Dato]]-TODAY()</f>
        <v>-44470</v>
      </c>
      <c r="BF41" s="11"/>
      <c r="BH41" s="26">
        <f ca="1">Tabel4[[#This Row],[11. Dato]]-TODAY()</f>
        <v>-44470</v>
      </c>
      <c r="BJ41" s="11"/>
      <c r="BL41" s="26">
        <f ca="1">Tabel4[[#This Row],[12. Dato]]-TODAY()</f>
        <v>-44470</v>
      </c>
    </row>
    <row r="42" spans="6:64" x14ac:dyDescent="0.2">
      <c r="F42" s="4">
        <v>0</v>
      </c>
      <c r="J42" s="4">
        <f t="shared" si="0"/>
        <v>0</v>
      </c>
      <c r="N42" s="5">
        <f>IFERROR(Tabel4[[#This Row],[Faktueret/ Modtaget beløb ]]/Tabel4[[#This Row],[Årligt fast fee]],0)</f>
        <v>0</v>
      </c>
      <c r="O42" s="4">
        <f>(IF(Tabel4[[#This Row],[1. Status]]="Modtaget",+R42))+(IF(Tabel4[[#This Row],[2. Status]]="Modtaget",+V42))+(IF(Tabel4[[#This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2" s="17">
        <f>IFERROR(Tabel4[[#This Row],[Modtaget beløb]]/H42,0)</f>
        <v>0</v>
      </c>
      <c r="Q42" s="9">
        <f>(IF(Tabel4[[#This Row],[1. Status]]="Modtaget",+R42))+(IF(Tabel4[[#This Row],[2. Status]]="Modtaget",+V42))+(IF(Tabel4[[#This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2" s="11"/>
      <c r="T42" s="26">
        <f ca="1">Tabel4[[#This Row],[1. Dato]]-TODAY()</f>
        <v>-44470</v>
      </c>
      <c r="V42" s="11"/>
      <c r="X42" s="26">
        <f ca="1">Tabel4[[#This Row],[2. Dato]]-TODAY()</f>
        <v>-44470</v>
      </c>
      <c r="Z42" s="11"/>
      <c r="AB42" s="26">
        <f ca="1">Tabel4[[#This Row],[3. Dato]]-TODAY()</f>
        <v>-44470</v>
      </c>
      <c r="AD42" s="11"/>
      <c r="AF42" s="26">
        <f ca="1">Tabel4[[#This Row],[4. Dato]]-TODAY()</f>
        <v>-44470</v>
      </c>
      <c r="AH42" s="11"/>
      <c r="AJ42" s="26">
        <f ca="1">Tabel4[[#This Row],[5. Dato]]-TODAY()</f>
        <v>-44470</v>
      </c>
      <c r="AL42" s="11"/>
      <c r="AN42" s="26">
        <f ca="1">Tabel4[[#This Row],[6. Dato]]-TODAY()</f>
        <v>-44470</v>
      </c>
      <c r="AP42" s="11"/>
      <c r="AR42" s="26">
        <f ca="1">Tabel4[[#This Row],[7. Dato]]-TODAY()</f>
        <v>-44470</v>
      </c>
      <c r="AT42" s="11"/>
      <c r="AV42" s="26">
        <f ca="1">Tabel4[[#This Row],[8. Dato]]-TODAY()</f>
        <v>-44470</v>
      </c>
      <c r="AX42" s="11"/>
      <c r="AZ42" s="26">
        <f ca="1">Tabel4[[#This Row],[9. Dato]]-TODAY()</f>
        <v>-44470</v>
      </c>
      <c r="BB42" s="11"/>
      <c r="BD42" s="26">
        <f ca="1">Tabel4[[#This Row],[10. Dato]]-TODAY()</f>
        <v>-44470</v>
      </c>
      <c r="BF42" s="11"/>
      <c r="BH42" s="26">
        <f ca="1">Tabel4[[#This Row],[11. Dato]]-TODAY()</f>
        <v>-44470</v>
      </c>
      <c r="BJ42" s="11"/>
      <c r="BL42" s="26">
        <f ca="1">Tabel4[[#This Row],[12. Dato]]-TODAY()</f>
        <v>-44470</v>
      </c>
    </row>
    <row r="43" spans="6:64" x14ac:dyDescent="0.2">
      <c r="F43" s="4">
        <v>0</v>
      </c>
      <c r="J43" s="4">
        <f t="shared" si="0"/>
        <v>0</v>
      </c>
      <c r="N43" s="5">
        <f>IFERROR(Tabel4[[#This Row],[Faktueret/ Modtaget beløb ]]/Tabel4[[#This Row],[Årligt fast fee]],0)</f>
        <v>0</v>
      </c>
      <c r="O43" s="4">
        <f>(IF(Tabel4[[#This Row],[1. Status]]="Modtaget",+R43))+(IF(Tabel4[[#This Row],[2. Status]]="Modtaget",+V43))+(IF(Tabel4[[#This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3" s="17">
        <f>IFERROR(Tabel4[[#This Row],[Modtaget beløb]]/H43,0)</f>
        <v>0</v>
      </c>
      <c r="Q43" s="9">
        <f>(IF(Tabel4[[#This Row],[1. Status]]="Modtaget",+R43))+(IF(Tabel4[[#This Row],[2. Status]]="Modtaget",+V43))+(IF(Tabel4[[#This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3" s="11"/>
      <c r="T43" s="26">
        <f ca="1">Tabel4[[#This Row],[1. Dato]]-TODAY()</f>
        <v>-44470</v>
      </c>
      <c r="V43" s="11"/>
      <c r="X43" s="26">
        <f ca="1">Tabel4[[#This Row],[2. Dato]]-TODAY()</f>
        <v>-44470</v>
      </c>
      <c r="Z43" s="11"/>
      <c r="AB43" s="26">
        <f ca="1">Tabel4[[#This Row],[3. Dato]]-TODAY()</f>
        <v>-44470</v>
      </c>
      <c r="AD43" s="11"/>
      <c r="AF43" s="26">
        <f ca="1">Tabel4[[#This Row],[4. Dato]]-TODAY()</f>
        <v>-44470</v>
      </c>
      <c r="AH43" s="11"/>
      <c r="AJ43" s="26">
        <f ca="1">Tabel4[[#This Row],[5. Dato]]-TODAY()</f>
        <v>-44470</v>
      </c>
      <c r="AL43" s="11"/>
      <c r="AN43" s="26">
        <f ca="1">Tabel4[[#This Row],[6. Dato]]-TODAY()</f>
        <v>-44470</v>
      </c>
      <c r="AP43" s="11"/>
      <c r="AR43" s="26">
        <f ca="1">Tabel4[[#This Row],[7. Dato]]-TODAY()</f>
        <v>-44470</v>
      </c>
      <c r="AT43" s="11"/>
      <c r="AV43" s="26">
        <f ca="1">Tabel4[[#This Row],[8. Dato]]-TODAY()</f>
        <v>-44470</v>
      </c>
      <c r="AX43" s="11"/>
      <c r="AZ43" s="26">
        <f ca="1">Tabel4[[#This Row],[9. Dato]]-TODAY()</f>
        <v>-44470</v>
      </c>
      <c r="BB43" s="11"/>
      <c r="BD43" s="26">
        <f ca="1">Tabel4[[#This Row],[10. Dato]]-TODAY()</f>
        <v>-44470</v>
      </c>
      <c r="BF43" s="11"/>
      <c r="BH43" s="26">
        <f ca="1">Tabel4[[#This Row],[11. Dato]]-TODAY()</f>
        <v>-44470</v>
      </c>
      <c r="BJ43" s="11"/>
      <c r="BL43" s="26">
        <f ca="1">Tabel4[[#This Row],[12. Dato]]-TODAY()</f>
        <v>-44470</v>
      </c>
    </row>
    <row r="44" spans="6:64" x14ac:dyDescent="0.2">
      <c r="F44" s="4">
        <v>0</v>
      </c>
      <c r="J44" s="4">
        <f t="shared" si="0"/>
        <v>0</v>
      </c>
      <c r="N44" s="5">
        <f>IFERROR(Tabel4[[#This Row],[Faktueret/ Modtaget beløb ]]/Tabel4[[#This Row],[Årligt fast fee]],0)</f>
        <v>0</v>
      </c>
      <c r="O44" s="4">
        <f>(IF(Tabel4[[#This Row],[1. Status]]="Modtaget",+R44))+(IF(Tabel4[[#This Row],[2. Status]]="Modtaget",+V44))+(IF(Tabel4[[#This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4" s="17">
        <f>IFERROR(Tabel4[[#This Row],[Modtaget beløb]]/H44,0)</f>
        <v>0</v>
      </c>
      <c r="Q44" s="9">
        <f>(IF(Tabel4[[#This Row],[1. Status]]="Modtaget",+R44))+(IF(Tabel4[[#This Row],[2. Status]]="Modtaget",+V44))+(IF(Tabel4[[#This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4" s="11"/>
      <c r="T44" s="26">
        <f ca="1">Tabel4[[#This Row],[1. Dato]]-TODAY()</f>
        <v>-44470</v>
      </c>
      <c r="V44" s="11"/>
      <c r="X44" s="26">
        <f ca="1">Tabel4[[#This Row],[2. Dato]]-TODAY()</f>
        <v>-44470</v>
      </c>
      <c r="Z44" s="11"/>
      <c r="AB44" s="26">
        <f ca="1">Tabel4[[#This Row],[3. Dato]]-TODAY()</f>
        <v>-44470</v>
      </c>
      <c r="AD44" s="11"/>
      <c r="AF44" s="26">
        <f ca="1">Tabel4[[#This Row],[4. Dato]]-TODAY()</f>
        <v>-44470</v>
      </c>
      <c r="AH44" s="11"/>
      <c r="AJ44" s="26">
        <f ca="1">Tabel4[[#This Row],[5. Dato]]-TODAY()</f>
        <v>-44470</v>
      </c>
      <c r="AL44" s="11"/>
      <c r="AN44" s="26">
        <f ca="1">Tabel4[[#This Row],[6. Dato]]-TODAY()</f>
        <v>-44470</v>
      </c>
      <c r="AP44" s="11"/>
      <c r="AR44" s="26">
        <f ca="1">Tabel4[[#This Row],[7. Dato]]-TODAY()</f>
        <v>-44470</v>
      </c>
      <c r="AT44" s="11"/>
      <c r="AV44" s="26">
        <f ca="1">Tabel4[[#This Row],[8. Dato]]-TODAY()</f>
        <v>-44470</v>
      </c>
      <c r="AX44" s="11"/>
      <c r="AZ44" s="26">
        <f ca="1">Tabel4[[#This Row],[9. Dato]]-TODAY()</f>
        <v>-44470</v>
      </c>
      <c r="BB44" s="11"/>
      <c r="BD44" s="26">
        <f ca="1">Tabel4[[#This Row],[10. Dato]]-TODAY()</f>
        <v>-44470</v>
      </c>
      <c r="BF44" s="11"/>
      <c r="BH44" s="26">
        <f ca="1">Tabel4[[#This Row],[11. Dato]]-TODAY()</f>
        <v>-44470</v>
      </c>
      <c r="BJ44" s="11"/>
      <c r="BL44" s="26">
        <f ca="1">Tabel4[[#This Row],[12. Dato]]-TODAY()</f>
        <v>-44470</v>
      </c>
    </row>
    <row r="45" spans="6:64" x14ac:dyDescent="0.2">
      <c r="F45" s="4">
        <v>0</v>
      </c>
      <c r="J45" s="4">
        <f t="shared" si="0"/>
        <v>0</v>
      </c>
      <c r="N45" s="5">
        <f>IFERROR(Tabel4[[#This Row],[Faktueret/ Modtaget beløb ]]/Tabel4[[#This Row],[Årligt fast fee]],0)</f>
        <v>0</v>
      </c>
      <c r="O45" s="4">
        <f>(IF(Tabel4[[#This Row],[1. Status]]="Modtaget",+R45))+(IF(Tabel4[[#This Row],[2. Status]]="Modtaget",+V45))+(IF(Tabel4[[#This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5" s="17">
        <f>IFERROR(Tabel4[[#This Row],[Modtaget beløb]]/H45,0)</f>
        <v>0</v>
      </c>
      <c r="Q45" s="9">
        <f>(IF(Tabel4[[#This Row],[1. Status]]="Modtaget",+R45))+(IF(Tabel4[[#This Row],[2. Status]]="Modtaget",+V45))+(IF(Tabel4[[#This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5" s="11"/>
      <c r="T45" s="26">
        <f ca="1">Tabel4[[#This Row],[1. Dato]]-TODAY()</f>
        <v>-44470</v>
      </c>
      <c r="V45" s="11"/>
      <c r="X45" s="26">
        <f ca="1">Tabel4[[#This Row],[2. Dato]]-TODAY()</f>
        <v>-44470</v>
      </c>
      <c r="Z45" s="11"/>
      <c r="AB45" s="26">
        <f ca="1">Tabel4[[#This Row],[3. Dato]]-TODAY()</f>
        <v>-44470</v>
      </c>
      <c r="AD45" s="11"/>
      <c r="AF45" s="26">
        <f ca="1">Tabel4[[#This Row],[4. Dato]]-TODAY()</f>
        <v>-44470</v>
      </c>
      <c r="AH45" s="11"/>
      <c r="AJ45" s="26">
        <f ca="1">Tabel4[[#This Row],[5. Dato]]-TODAY()</f>
        <v>-44470</v>
      </c>
      <c r="AL45" s="11"/>
      <c r="AN45" s="26">
        <f ca="1">Tabel4[[#This Row],[6. Dato]]-TODAY()</f>
        <v>-44470</v>
      </c>
      <c r="AP45" s="11"/>
      <c r="AR45" s="26">
        <f ca="1">Tabel4[[#This Row],[7. Dato]]-TODAY()</f>
        <v>-44470</v>
      </c>
      <c r="AT45" s="11"/>
      <c r="AV45" s="26">
        <f ca="1">Tabel4[[#This Row],[8. Dato]]-TODAY()</f>
        <v>-44470</v>
      </c>
      <c r="AX45" s="11"/>
      <c r="AZ45" s="26">
        <f ca="1">Tabel4[[#This Row],[9. Dato]]-TODAY()</f>
        <v>-44470</v>
      </c>
      <c r="BB45" s="11"/>
      <c r="BD45" s="26">
        <f ca="1">Tabel4[[#This Row],[10. Dato]]-TODAY()</f>
        <v>-44470</v>
      </c>
      <c r="BF45" s="11"/>
      <c r="BH45" s="26">
        <f ca="1">Tabel4[[#This Row],[11. Dato]]-TODAY()</f>
        <v>-44470</v>
      </c>
      <c r="BJ45" s="11"/>
      <c r="BL45" s="26">
        <f ca="1">Tabel4[[#This Row],[12. Dato]]-TODAY()</f>
        <v>-44470</v>
      </c>
    </row>
    <row r="46" spans="6:64" x14ac:dyDescent="0.2">
      <c r="F46" s="4">
        <v>0</v>
      </c>
      <c r="J46" s="4">
        <f t="shared" si="0"/>
        <v>0</v>
      </c>
      <c r="N46" s="5">
        <f>IFERROR(Tabel4[[#This Row],[Faktueret/ Modtaget beløb ]]/Tabel4[[#This Row],[Årligt fast fee]],0)</f>
        <v>0</v>
      </c>
      <c r="O46" s="4">
        <f>(IF(Tabel4[[#This Row],[1. Status]]="Modtaget",+R46))+(IF(Tabel4[[#This Row],[2. Status]]="Modtaget",+V46))+(IF(Tabel4[[#This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6" s="17">
        <f>IFERROR(Tabel4[[#This Row],[Modtaget beløb]]/H46,0)</f>
        <v>0</v>
      </c>
      <c r="Q46" s="9">
        <f>(IF(Tabel4[[#This Row],[1. Status]]="Modtaget",+R46))+(IF(Tabel4[[#This Row],[2. Status]]="Modtaget",+V46))+(IF(Tabel4[[#This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6" s="11"/>
      <c r="T46" s="26">
        <f ca="1">Tabel4[[#This Row],[1. Dato]]-TODAY()</f>
        <v>-44470</v>
      </c>
      <c r="V46" s="11"/>
      <c r="X46" s="26">
        <f ca="1">Tabel4[[#This Row],[2. Dato]]-TODAY()</f>
        <v>-44470</v>
      </c>
      <c r="Z46" s="11"/>
      <c r="AB46" s="26">
        <f ca="1">Tabel4[[#This Row],[3. Dato]]-TODAY()</f>
        <v>-44470</v>
      </c>
      <c r="AD46" s="11"/>
      <c r="AF46" s="26">
        <f ca="1">Tabel4[[#This Row],[4. Dato]]-TODAY()</f>
        <v>-44470</v>
      </c>
      <c r="AH46" s="11"/>
      <c r="AJ46" s="26">
        <f ca="1">Tabel4[[#This Row],[5. Dato]]-TODAY()</f>
        <v>-44470</v>
      </c>
      <c r="AL46" s="11"/>
      <c r="AN46" s="26">
        <f ca="1">Tabel4[[#This Row],[6. Dato]]-TODAY()</f>
        <v>-44470</v>
      </c>
      <c r="AP46" s="11"/>
      <c r="AR46" s="26">
        <f ca="1">Tabel4[[#This Row],[7. Dato]]-TODAY()</f>
        <v>-44470</v>
      </c>
      <c r="AT46" s="11"/>
      <c r="AV46" s="26">
        <f ca="1">Tabel4[[#This Row],[8. Dato]]-TODAY()</f>
        <v>-44470</v>
      </c>
      <c r="AX46" s="11"/>
      <c r="AZ46" s="26">
        <f ca="1">Tabel4[[#This Row],[9. Dato]]-TODAY()</f>
        <v>-44470</v>
      </c>
      <c r="BB46" s="11"/>
      <c r="BD46" s="26">
        <f ca="1">Tabel4[[#This Row],[10. Dato]]-TODAY()</f>
        <v>-44470</v>
      </c>
      <c r="BF46" s="11"/>
      <c r="BH46" s="26">
        <f ca="1">Tabel4[[#This Row],[11. Dato]]-TODAY()</f>
        <v>-44470</v>
      </c>
      <c r="BJ46" s="11"/>
      <c r="BL46" s="26">
        <f ca="1">Tabel4[[#This Row],[12. Dato]]-TODAY()</f>
        <v>-44470</v>
      </c>
    </row>
    <row r="47" spans="6:64" x14ac:dyDescent="0.2">
      <c r="F47" s="4">
        <v>0</v>
      </c>
      <c r="J47" s="4">
        <f t="shared" si="0"/>
        <v>0</v>
      </c>
      <c r="N47" s="5">
        <f>IFERROR(Tabel4[[#This Row],[Faktueret/ Modtaget beløb ]]/Tabel4[[#This Row],[Årligt fast fee]],0)</f>
        <v>0</v>
      </c>
      <c r="O47" s="4">
        <f>(IF(Tabel4[[#This Row],[1. Status]]="Modtaget",+R47))+(IF(Tabel4[[#This Row],[2. Status]]="Modtaget",+V47))+(IF(Tabel4[[#This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7" s="17">
        <f>IFERROR(Tabel4[[#This Row],[Modtaget beløb]]/H47,0)</f>
        <v>0</v>
      </c>
      <c r="Q47" s="9">
        <f>(IF(Tabel4[[#This Row],[1. Status]]="Modtaget",+R47))+(IF(Tabel4[[#This Row],[2. Status]]="Modtaget",+V47))+(IF(Tabel4[[#This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7" s="11"/>
      <c r="T47" s="26">
        <f ca="1">Tabel4[[#This Row],[1. Dato]]-TODAY()</f>
        <v>-44470</v>
      </c>
      <c r="V47" s="11"/>
      <c r="X47" s="26">
        <f ca="1">Tabel4[[#This Row],[2. Dato]]-TODAY()</f>
        <v>-44470</v>
      </c>
      <c r="Z47" s="11"/>
      <c r="AB47" s="26">
        <f ca="1">Tabel4[[#This Row],[3. Dato]]-TODAY()</f>
        <v>-44470</v>
      </c>
      <c r="AD47" s="11"/>
      <c r="AF47" s="26">
        <f ca="1">Tabel4[[#This Row],[4. Dato]]-TODAY()</f>
        <v>-44470</v>
      </c>
      <c r="AH47" s="11"/>
      <c r="AJ47" s="26">
        <f ca="1">Tabel4[[#This Row],[5. Dato]]-TODAY()</f>
        <v>-44470</v>
      </c>
      <c r="AL47" s="11"/>
      <c r="AN47" s="26">
        <f ca="1">Tabel4[[#This Row],[6. Dato]]-TODAY()</f>
        <v>-44470</v>
      </c>
      <c r="AP47" s="11"/>
      <c r="AR47" s="26">
        <f ca="1">Tabel4[[#This Row],[7. Dato]]-TODAY()</f>
        <v>-44470</v>
      </c>
      <c r="AT47" s="11"/>
      <c r="AV47" s="26">
        <f ca="1">Tabel4[[#This Row],[8. Dato]]-TODAY()</f>
        <v>-44470</v>
      </c>
      <c r="AX47" s="11"/>
      <c r="AZ47" s="26">
        <f ca="1">Tabel4[[#This Row],[9. Dato]]-TODAY()</f>
        <v>-44470</v>
      </c>
      <c r="BB47" s="11"/>
      <c r="BD47" s="26">
        <f ca="1">Tabel4[[#This Row],[10. Dato]]-TODAY()</f>
        <v>-44470</v>
      </c>
      <c r="BF47" s="11"/>
      <c r="BH47" s="26">
        <f ca="1">Tabel4[[#This Row],[11. Dato]]-TODAY()</f>
        <v>-44470</v>
      </c>
      <c r="BJ47" s="11"/>
      <c r="BL47" s="26">
        <f ca="1">Tabel4[[#This Row],[12. Dato]]-TODAY()</f>
        <v>-44470</v>
      </c>
    </row>
    <row r="48" spans="6:64" x14ac:dyDescent="0.2">
      <c r="F48" s="4">
        <v>0</v>
      </c>
      <c r="J48" s="4">
        <f t="shared" si="0"/>
        <v>0</v>
      </c>
      <c r="N48" s="5">
        <f>IFERROR(Tabel4[[#This Row],[Faktueret/ Modtaget beløb ]]/Tabel4[[#This Row],[Årligt fast fee]],0)</f>
        <v>0</v>
      </c>
      <c r="O48" s="4">
        <f>(IF(Tabel4[[#This Row],[1. Status]]="Modtaget",+R48))+(IF(Tabel4[[#This Row],[2. Status]]="Modtaget",+V48))+(IF(Tabel4[[#This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8" s="17">
        <f>IFERROR(Tabel4[[#This Row],[Modtaget beløb]]/H48,0)</f>
        <v>0</v>
      </c>
      <c r="Q48" s="9">
        <f>(IF(Tabel4[[#This Row],[1. Status]]="Modtaget",+R48))+(IF(Tabel4[[#This Row],[2. Status]]="Modtaget",+V48))+(IF(Tabel4[[#This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8" s="11"/>
      <c r="T48" s="26">
        <f ca="1">Tabel4[[#This Row],[1. Dato]]-TODAY()</f>
        <v>-44470</v>
      </c>
      <c r="V48" s="11"/>
      <c r="X48" s="26">
        <f ca="1">Tabel4[[#This Row],[2. Dato]]-TODAY()</f>
        <v>-44470</v>
      </c>
      <c r="Z48" s="11"/>
      <c r="AB48" s="26">
        <f ca="1">Tabel4[[#This Row],[3. Dato]]-TODAY()</f>
        <v>-44470</v>
      </c>
      <c r="AD48" s="11"/>
      <c r="AF48" s="26">
        <f ca="1">Tabel4[[#This Row],[4. Dato]]-TODAY()</f>
        <v>-44470</v>
      </c>
      <c r="AH48" s="11"/>
      <c r="AJ48" s="26">
        <f ca="1">Tabel4[[#This Row],[5. Dato]]-TODAY()</f>
        <v>-44470</v>
      </c>
      <c r="AL48" s="11"/>
      <c r="AN48" s="26">
        <f ca="1">Tabel4[[#This Row],[6. Dato]]-TODAY()</f>
        <v>-44470</v>
      </c>
      <c r="AP48" s="11"/>
      <c r="AR48" s="26">
        <f ca="1">Tabel4[[#This Row],[7. Dato]]-TODAY()</f>
        <v>-44470</v>
      </c>
      <c r="AT48" s="11"/>
      <c r="AV48" s="26">
        <f ca="1">Tabel4[[#This Row],[8. Dato]]-TODAY()</f>
        <v>-44470</v>
      </c>
      <c r="AX48" s="11"/>
      <c r="AZ48" s="26">
        <f ca="1">Tabel4[[#This Row],[9. Dato]]-TODAY()</f>
        <v>-44470</v>
      </c>
      <c r="BB48" s="11"/>
      <c r="BD48" s="26">
        <f ca="1">Tabel4[[#This Row],[10. Dato]]-TODAY()</f>
        <v>-44470</v>
      </c>
      <c r="BF48" s="11"/>
      <c r="BH48" s="26">
        <f ca="1">Tabel4[[#This Row],[11. Dato]]-TODAY()</f>
        <v>-44470</v>
      </c>
      <c r="BJ48" s="11"/>
      <c r="BL48" s="26">
        <f ca="1">Tabel4[[#This Row],[12. Dato]]-TODAY()</f>
        <v>-44470</v>
      </c>
    </row>
    <row r="49" spans="6:64" x14ac:dyDescent="0.2">
      <c r="F49" s="4">
        <v>0</v>
      </c>
      <c r="J49" s="4">
        <f t="shared" si="0"/>
        <v>0</v>
      </c>
      <c r="N49" s="5">
        <f>IFERROR(Tabel4[[#This Row],[Faktueret/ Modtaget beløb ]]/Tabel4[[#This Row],[Årligt fast fee]],0)</f>
        <v>0</v>
      </c>
      <c r="O49" s="4">
        <f>(IF(Tabel4[[#This Row],[1. Status]]="Modtaget",+R49))+(IF(Tabel4[[#This Row],[2. Status]]="Modtaget",+V49))+(IF(Tabel4[[#This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49" s="17">
        <f>IFERROR(Tabel4[[#This Row],[Modtaget beløb]]/H49,0)</f>
        <v>0</v>
      </c>
      <c r="Q49" s="9">
        <f>(IF(Tabel4[[#This Row],[1. Status]]="Modtaget",+R49))+(IF(Tabel4[[#This Row],[2. Status]]="Modtaget",+V49))+(IF(Tabel4[[#This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modtaget",+R49))+(IF(Tabel4[[#This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49" s="11"/>
      <c r="T49" s="26">
        <f ca="1">Tabel4[[#This Row],[1. Dato]]-TODAY()</f>
        <v>-44470</v>
      </c>
      <c r="V49" s="11"/>
      <c r="X49" s="26">
        <f ca="1">Tabel4[[#This Row],[2. Dato]]-TODAY()</f>
        <v>-44470</v>
      </c>
      <c r="Z49" s="11"/>
      <c r="AB49" s="26">
        <f ca="1">Tabel4[[#This Row],[3. Dato]]-TODAY()</f>
        <v>-44470</v>
      </c>
      <c r="AD49" s="11"/>
      <c r="AF49" s="26">
        <f ca="1">Tabel4[[#This Row],[4. Dato]]-TODAY()</f>
        <v>-44470</v>
      </c>
      <c r="AH49" s="11"/>
      <c r="AJ49" s="26">
        <f ca="1">Tabel4[[#This Row],[5. Dato]]-TODAY()</f>
        <v>-44470</v>
      </c>
      <c r="AL49" s="11"/>
      <c r="AN49" s="26">
        <f ca="1">Tabel4[[#This Row],[6. Dato]]-TODAY()</f>
        <v>-44470</v>
      </c>
      <c r="AP49" s="11"/>
      <c r="AR49" s="26">
        <f ca="1">Tabel4[[#This Row],[7. Dato]]-TODAY()</f>
        <v>-44470</v>
      </c>
      <c r="AT49" s="11"/>
      <c r="AV49" s="26">
        <f ca="1">Tabel4[[#This Row],[8. Dato]]-TODAY()</f>
        <v>-44470</v>
      </c>
      <c r="AX49" s="11"/>
      <c r="AZ49" s="26">
        <f ca="1">Tabel4[[#This Row],[9. Dato]]-TODAY()</f>
        <v>-44470</v>
      </c>
      <c r="BB49" s="11"/>
      <c r="BD49" s="26">
        <f ca="1">Tabel4[[#This Row],[10. Dato]]-TODAY()</f>
        <v>-44470</v>
      </c>
      <c r="BF49" s="11"/>
      <c r="BH49" s="26">
        <f ca="1">Tabel4[[#This Row],[11. Dato]]-TODAY()</f>
        <v>-44470</v>
      </c>
      <c r="BJ49" s="11"/>
      <c r="BL49" s="26">
        <f ca="1">Tabel4[[#This Row],[12. Dato]]-TODAY()</f>
        <v>-44470</v>
      </c>
    </row>
    <row r="50" spans="6:64" x14ac:dyDescent="0.2">
      <c r="F50" s="4">
        <v>0</v>
      </c>
      <c r="J50" s="4">
        <f t="shared" si="0"/>
        <v>0</v>
      </c>
      <c r="N50" s="5">
        <f>IFERROR(Tabel4[[#This Row],[Faktueret/ Modtaget beløb ]]/Tabel4[[#This Row],[Årligt fast fee]],0)</f>
        <v>0</v>
      </c>
      <c r="O50" s="4">
        <f>(IF(Tabel4[[#This Row],[1. Status]]="Modtaget",+R50))+(IF(Tabel4[[#This Row],[2. Status]]="Modtaget",+V50))+(IF(Tabel4[[#This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0" s="17">
        <f>IFERROR(Tabel4[[#This Row],[Modtaget beløb]]/H50,0)</f>
        <v>0</v>
      </c>
      <c r="Q50" s="9">
        <f>(IF(Tabel4[[#This Row],[1. Status]]="Modtaget",+R50))+(IF(Tabel4[[#This Row],[2. Status]]="Modtaget",+V50))+(IF(Tabel4[[#This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0" s="11"/>
      <c r="T50" s="26">
        <f ca="1">Tabel4[[#This Row],[1. Dato]]-TODAY()</f>
        <v>-44470</v>
      </c>
      <c r="V50" s="11"/>
      <c r="X50" s="26">
        <f ca="1">Tabel4[[#This Row],[2. Dato]]-TODAY()</f>
        <v>-44470</v>
      </c>
      <c r="Z50" s="11"/>
      <c r="AB50" s="26">
        <f ca="1">Tabel4[[#This Row],[3. Dato]]-TODAY()</f>
        <v>-44470</v>
      </c>
      <c r="AD50" s="11"/>
      <c r="AF50" s="26">
        <f ca="1">Tabel4[[#This Row],[4. Dato]]-TODAY()</f>
        <v>-44470</v>
      </c>
      <c r="AH50" s="11"/>
      <c r="AJ50" s="26">
        <f ca="1">Tabel4[[#This Row],[5. Dato]]-TODAY()</f>
        <v>-44470</v>
      </c>
      <c r="AL50" s="11"/>
      <c r="AN50" s="26">
        <f ca="1">Tabel4[[#This Row],[6. Dato]]-TODAY()</f>
        <v>-44470</v>
      </c>
      <c r="AP50" s="11"/>
      <c r="AR50" s="26">
        <f ca="1">Tabel4[[#This Row],[7. Dato]]-TODAY()</f>
        <v>-44470</v>
      </c>
      <c r="AT50" s="11"/>
      <c r="AV50" s="26">
        <f ca="1">Tabel4[[#This Row],[8. Dato]]-TODAY()</f>
        <v>-44470</v>
      </c>
      <c r="AX50" s="11"/>
      <c r="AZ50" s="26">
        <f ca="1">Tabel4[[#This Row],[9. Dato]]-TODAY()</f>
        <v>-44470</v>
      </c>
      <c r="BB50" s="11"/>
      <c r="BD50" s="26">
        <f ca="1">Tabel4[[#This Row],[10. Dato]]-TODAY()</f>
        <v>-44470</v>
      </c>
      <c r="BF50" s="11"/>
      <c r="BH50" s="26">
        <f ca="1">Tabel4[[#This Row],[11. Dato]]-TODAY()</f>
        <v>-44470</v>
      </c>
      <c r="BJ50" s="11"/>
      <c r="BL50" s="26">
        <f ca="1">Tabel4[[#This Row],[12. Dato]]-TODAY()</f>
        <v>-44470</v>
      </c>
    </row>
    <row r="51" spans="6:64" x14ac:dyDescent="0.2">
      <c r="F51" s="4">
        <v>0</v>
      </c>
      <c r="J51" s="4">
        <f t="shared" si="0"/>
        <v>0</v>
      </c>
      <c r="N51" s="5">
        <f>IFERROR(Tabel4[[#This Row],[Faktueret/ Modtaget beløb ]]/Tabel4[[#This Row],[Årligt fast fee]],0)</f>
        <v>0</v>
      </c>
      <c r="O51" s="4">
        <f>(IF(Tabel4[[#This Row],[1. Status]]="Modtaget",+R51))+(IF(Tabel4[[#This Row],[2. Status]]="Modtaget",+V51))+(IF(Tabel4[[#This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1" s="17">
        <f>IFERROR(Tabel4[[#This Row],[Modtaget beløb]]/H51,0)</f>
        <v>0</v>
      </c>
      <c r="Q51" s="9">
        <f>(IF(Tabel4[[#This Row],[1. Status]]="Modtaget",+R51))+(IF(Tabel4[[#This Row],[2. Status]]="Modtaget",+V51))+(IF(Tabel4[[#This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1" s="11"/>
      <c r="T51" s="26">
        <f ca="1">Tabel4[[#This Row],[1. Dato]]-TODAY()</f>
        <v>-44470</v>
      </c>
      <c r="V51" s="11"/>
      <c r="X51" s="26">
        <f ca="1">Tabel4[[#This Row],[2. Dato]]-TODAY()</f>
        <v>-44470</v>
      </c>
      <c r="Z51" s="11"/>
      <c r="AB51" s="26">
        <f ca="1">Tabel4[[#This Row],[3. Dato]]-TODAY()</f>
        <v>-44470</v>
      </c>
      <c r="AD51" s="11"/>
      <c r="AF51" s="26">
        <f ca="1">Tabel4[[#This Row],[4. Dato]]-TODAY()</f>
        <v>-44470</v>
      </c>
      <c r="AH51" s="11"/>
      <c r="AJ51" s="26">
        <f ca="1">Tabel4[[#This Row],[5. Dato]]-TODAY()</f>
        <v>-44470</v>
      </c>
      <c r="AL51" s="11"/>
      <c r="AN51" s="26">
        <f ca="1">Tabel4[[#This Row],[6. Dato]]-TODAY()</f>
        <v>-44470</v>
      </c>
      <c r="AP51" s="11"/>
      <c r="AR51" s="26">
        <f ca="1">Tabel4[[#This Row],[7. Dato]]-TODAY()</f>
        <v>-44470</v>
      </c>
      <c r="AT51" s="11"/>
      <c r="AV51" s="26">
        <f ca="1">Tabel4[[#This Row],[8. Dato]]-TODAY()</f>
        <v>-44470</v>
      </c>
      <c r="AX51" s="11"/>
      <c r="AZ51" s="26">
        <f ca="1">Tabel4[[#This Row],[9. Dato]]-TODAY()</f>
        <v>-44470</v>
      </c>
      <c r="BB51" s="11"/>
      <c r="BD51" s="26">
        <f ca="1">Tabel4[[#This Row],[10. Dato]]-TODAY()</f>
        <v>-44470</v>
      </c>
      <c r="BF51" s="11"/>
      <c r="BH51" s="26">
        <f ca="1">Tabel4[[#This Row],[11. Dato]]-TODAY()</f>
        <v>-44470</v>
      </c>
      <c r="BJ51" s="11"/>
      <c r="BL51" s="26">
        <f ca="1">Tabel4[[#This Row],[12. Dato]]-TODAY()</f>
        <v>-44470</v>
      </c>
    </row>
    <row r="52" spans="6:64" x14ac:dyDescent="0.2">
      <c r="F52" s="4">
        <v>0</v>
      </c>
      <c r="J52" s="4">
        <f t="shared" si="0"/>
        <v>0</v>
      </c>
      <c r="N52" s="5">
        <f>IFERROR(Tabel4[[#This Row],[Faktueret/ Modtaget beløb ]]/Tabel4[[#This Row],[Årligt fast fee]],0)</f>
        <v>0</v>
      </c>
      <c r="O52" s="4">
        <f>(IF(Tabel4[[#This Row],[1. Status]]="Modtaget",+R52))+(IF(Tabel4[[#This Row],[2. Status]]="Modtaget",+V52))+(IF(Tabel4[[#This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2" s="17">
        <f>IFERROR(Tabel4[[#This Row],[Modtaget beløb]]/H52,0)</f>
        <v>0</v>
      </c>
      <c r="Q52" s="9">
        <f>(IF(Tabel4[[#This Row],[1. Status]]="Modtaget",+R52))+(IF(Tabel4[[#This Row],[2. Status]]="Modtaget",+V52))+(IF(Tabel4[[#This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2" s="11"/>
      <c r="T52" s="26">
        <f ca="1">Tabel4[[#This Row],[1. Dato]]-TODAY()</f>
        <v>-44470</v>
      </c>
      <c r="V52" s="11"/>
      <c r="X52" s="26">
        <f ca="1">Tabel4[[#This Row],[2. Dato]]-TODAY()</f>
        <v>-44470</v>
      </c>
      <c r="Z52" s="11"/>
      <c r="AB52" s="26">
        <f ca="1">Tabel4[[#This Row],[3. Dato]]-TODAY()</f>
        <v>-44470</v>
      </c>
      <c r="AD52" s="11"/>
      <c r="AF52" s="26">
        <f ca="1">Tabel4[[#This Row],[4. Dato]]-TODAY()</f>
        <v>-44470</v>
      </c>
      <c r="AH52" s="11"/>
      <c r="AJ52" s="26">
        <f ca="1">Tabel4[[#This Row],[5. Dato]]-TODAY()</f>
        <v>-44470</v>
      </c>
      <c r="AL52" s="11"/>
      <c r="AN52" s="26">
        <f ca="1">Tabel4[[#This Row],[6. Dato]]-TODAY()</f>
        <v>-44470</v>
      </c>
      <c r="AP52" s="11"/>
      <c r="AR52" s="26">
        <f ca="1">Tabel4[[#This Row],[7. Dato]]-TODAY()</f>
        <v>-44470</v>
      </c>
      <c r="AT52" s="11"/>
      <c r="AV52" s="26">
        <f ca="1">Tabel4[[#This Row],[8. Dato]]-TODAY()</f>
        <v>-44470</v>
      </c>
      <c r="AX52" s="11"/>
      <c r="AZ52" s="26">
        <f ca="1">Tabel4[[#This Row],[9. Dato]]-TODAY()</f>
        <v>-44470</v>
      </c>
      <c r="BB52" s="11"/>
      <c r="BD52" s="26">
        <f ca="1">Tabel4[[#This Row],[10. Dato]]-TODAY()</f>
        <v>-44470</v>
      </c>
      <c r="BF52" s="11"/>
      <c r="BH52" s="26">
        <f ca="1">Tabel4[[#This Row],[11. Dato]]-TODAY()</f>
        <v>-44470</v>
      </c>
      <c r="BJ52" s="11"/>
      <c r="BL52" s="26">
        <f ca="1">Tabel4[[#This Row],[12. Dato]]-TODAY()</f>
        <v>-44470</v>
      </c>
    </row>
    <row r="53" spans="6:64" x14ac:dyDescent="0.2">
      <c r="F53" s="4">
        <v>0</v>
      </c>
      <c r="J53" s="4">
        <f t="shared" si="0"/>
        <v>0</v>
      </c>
      <c r="N53" s="5">
        <f>IFERROR(Tabel4[[#This Row],[Faktueret/ Modtaget beløb ]]/Tabel4[[#This Row],[Årligt fast fee]],0)</f>
        <v>0</v>
      </c>
      <c r="O53" s="4">
        <f>(IF(Tabel4[[#This Row],[1. Status]]="Modtaget",+R53))+(IF(Tabel4[[#This Row],[2. Status]]="Modtaget",+V53))+(IF(Tabel4[[#This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3" s="17">
        <f>IFERROR(Tabel4[[#This Row],[Modtaget beløb]]/H53,0)</f>
        <v>0</v>
      </c>
      <c r="Q53" s="9">
        <f>(IF(Tabel4[[#This Row],[1. Status]]="Modtaget",+R53))+(IF(Tabel4[[#This Row],[2. Status]]="Modtaget",+V53))+(IF(Tabel4[[#This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3" s="11"/>
      <c r="T53" s="26">
        <f ca="1">Tabel4[[#This Row],[1. Dato]]-TODAY()</f>
        <v>-44470</v>
      </c>
      <c r="V53" s="11"/>
      <c r="X53" s="26">
        <f ca="1">Tabel4[[#This Row],[2. Dato]]-TODAY()</f>
        <v>-44470</v>
      </c>
      <c r="Z53" s="11"/>
      <c r="AB53" s="26">
        <f ca="1">Tabel4[[#This Row],[3. Dato]]-TODAY()</f>
        <v>-44470</v>
      </c>
      <c r="AD53" s="11"/>
      <c r="AF53" s="26">
        <f ca="1">Tabel4[[#This Row],[4. Dato]]-TODAY()</f>
        <v>-44470</v>
      </c>
      <c r="AH53" s="11"/>
      <c r="AJ53" s="26">
        <f ca="1">Tabel4[[#This Row],[5. Dato]]-TODAY()</f>
        <v>-44470</v>
      </c>
      <c r="AL53" s="11"/>
      <c r="AN53" s="26">
        <f ca="1">Tabel4[[#This Row],[6. Dato]]-TODAY()</f>
        <v>-44470</v>
      </c>
      <c r="AP53" s="11"/>
      <c r="AR53" s="26">
        <f ca="1">Tabel4[[#This Row],[7. Dato]]-TODAY()</f>
        <v>-44470</v>
      </c>
      <c r="AT53" s="11"/>
      <c r="AV53" s="26">
        <f ca="1">Tabel4[[#This Row],[8. Dato]]-TODAY()</f>
        <v>-44470</v>
      </c>
      <c r="AX53" s="11"/>
      <c r="AZ53" s="26">
        <f ca="1">Tabel4[[#This Row],[9. Dato]]-TODAY()</f>
        <v>-44470</v>
      </c>
      <c r="BB53" s="11"/>
      <c r="BD53" s="26">
        <f ca="1">Tabel4[[#This Row],[10. Dato]]-TODAY()</f>
        <v>-44470</v>
      </c>
      <c r="BF53" s="11"/>
      <c r="BH53" s="26">
        <f ca="1">Tabel4[[#This Row],[11. Dato]]-TODAY()</f>
        <v>-44470</v>
      </c>
      <c r="BJ53" s="11"/>
      <c r="BL53" s="26">
        <f ca="1">Tabel4[[#This Row],[12. Dato]]-TODAY()</f>
        <v>-44470</v>
      </c>
    </row>
    <row r="54" spans="6:64" x14ac:dyDescent="0.2">
      <c r="F54" s="4">
        <v>0</v>
      </c>
      <c r="J54" s="4">
        <f t="shared" si="0"/>
        <v>0</v>
      </c>
      <c r="N54" s="5">
        <f>IFERROR(Tabel4[[#This Row],[Faktueret/ Modtaget beløb ]]/Tabel4[[#This Row],[Årligt fast fee]],0)</f>
        <v>0</v>
      </c>
      <c r="O54" s="4">
        <f>(IF(Tabel4[[#This Row],[1. Status]]="Modtaget",+R54))+(IF(Tabel4[[#This Row],[2. Status]]="Modtaget",+V54))+(IF(Tabel4[[#This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4" s="17">
        <f>IFERROR(Tabel4[[#This Row],[Modtaget beløb]]/H54,0)</f>
        <v>0</v>
      </c>
      <c r="Q54" s="9">
        <f>(IF(Tabel4[[#This Row],[1. Status]]="Modtaget",+R54))+(IF(Tabel4[[#This Row],[2. Status]]="Modtaget",+V54))+(IF(Tabel4[[#This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4" s="11"/>
      <c r="T54" s="26">
        <f ca="1">Tabel4[[#This Row],[1. Dato]]-TODAY()</f>
        <v>-44470</v>
      </c>
      <c r="V54" s="11"/>
      <c r="X54" s="26">
        <f ca="1">Tabel4[[#This Row],[2. Dato]]-TODAY()</f>
        <v>-44470</v>
      </c>
      <c r="Z54" s="11"/>
      <c r="AB54" s="26">
        <f ca="1">Tabel4[[#This Row],[3. Dato]]-TODAY()</f>
        <v>-44470</v>
      </c>
      <c r="AD54" s="11"/>
      <c r="AF54" s="26">
        <f ca="1">Tabel4[[#This Row],[4. Dato]]-TODAY()</f>
        <v>-44470</v>
      </c>
      <c r="AH54" s="11"/>
      <c r="AJ54" s="26">
        <f ca="1">Tabel4[[#This Row],[5. Dato]]-TODAY()</f>
        <v>-44470</v>
      </c>
      <c r="AL54" s="11"/>
      <c r="AN54" s="26">
        <f ca="1">Tabel4[[#This Row],[6. Dato]]-TODAY()</f>
        <v>-44470</v>
      </c>
      <c r="AP54" s="11"/>
      <c r="AR54" s="26">
        <f ca="1">Tabel4[[#This Row],[7. Dato]]-TODAY()</f>
        <v>-44470</v>
      </c>
      <c r="AT54" s="11"/>
      <c r="AV54" s="26">
        <f ca="1">Tabel4[[#This Row],[8. Dato]]-TODAY()</f>
        <v>-44470</v>
      </c>
      <c r="AX54" s="11"/>
      <c r="AZ54" s="26">
        <f ca="1">Tabel4[[#This Row],[9. Dato]]-TODAY()</f>
        <v>-44470</v>
      </c>
      <c r="BB54" s="11"/>
      <c r="BD54" s="26">
        <f ca="1">Tabel4[[#This Row],[10. Dato]]-TODAY()</f>
        <v>-44470</v>
      </c>
      <c r="BF54" s="11"/>
      <c r="BH54" s="26">
        <f ca="1">Tabel4[[#This Row],[11. Dato]]-TODAY()</f>
        <v>-44470</v>
      </c>
      <c r="BJ54" s="11"/>
      <c r="BL54" s="26">
        <f ca="1">Tabel4[[#This Row],[12. Dato]]-TODAY()</f>
        <v>-44470</v>
      </c>
    </row>
    <row r="55" spans="6:64" x14ac:dyDescent="0.2">
      <c r="F55" s="4">
        <v>0</v>
      </c>
      <c r="J55" s="4">
        <f t="shared" si="0"/>
        <v>0</v>
      </c>
      <c r="N55" s="5">
        <f>IFERROR(Tabel4[[#This Row],[Faktueret/ Modtaget beløb ]]/Tabel4[[#This Row],[Årligt fast fee]],0)</f>
        <v>0</v>
      </c>
      <c r="O55" s="4">
        <f>(IF(Tabel4[[#This Row],[1. Status]]="Modtaget",+R55))+(IF(Tabel4[[#This Row],[2. Status]]="Modtaget",+V55))+(IF(Tabel4[[#This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5" s="17">
        <f>IFERROR(Tabel4[[#This Row],[Modtaget beløb]]/H55,0)</f>
        <v>0</v>
      </c>
      <c r="Q55" s="9">
        <f>(IF(Tabel4[[#This Row],[1. Status]]="Modtaget",+R55))+(IF(Tabel4[[#This Row],[2. Status]]="Modtaget",+V55))+(IF(Tabel4[[#This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5" s="11"/>
      <c r="T55" s="26">
        <f ca="1">Tabel4[[#This Row],[1. Dato]]-TODAY()</f>
        <v>-44470</v>
      </c>
      <c r="V55" s="11"/>
      <c r="X55" s="26">
        <f ca="1">Tabel4[[#This Row],[2. Dato]]-TODAY()</f>
        <v>-44470</v>
      </c>
      <c r="Z55" s="11"/>
      <c r="AB55" s="26">
        <f ca="1">Tabel4[[#This Row],[3. Dato]]-TODAY()</f>
        <v>-44470</v>
      </c>
      <c r="AD55" s="11"/>
      <c r="AF55" s="26">
        <f ca="1">Tabel4[[#This Row],[4. Dato]]-TODAY()</f>
        <v>-44470</v>
      </c>
      <c r="AH55" s="11"/>
      <c r="AJ55" s="26">
        <f ca="1">Tabel4[[#This Row],[5. Dato]]-TODAY()</f>
        <v>-44470</v>
      </c>
      <c r="AL55" s="11"/>
      <c r="AN55" s="26">
        <f ca="1">Tabel4[[#This Row],[6. Dato]]-TODAY()</f>
        <v>-44470</v>
      </c>
      <c r="AP55" s="11"/>
      <c r="AR55" s="26">
        <f ca="1">Tabel4[[#This Row],[7. Dato]]-TODAY()</f>
        <v>-44470</v>
      </c>
      <c r="AT55" s="11"/>
      <c r="AV55" s="26">
        <f ca="1">Tabel4[[#This Row],[8. Dato]]-TODAY()</f>
        <v>-44470</v>
      </c>
      <c r="AX55" s="11"/>
      <c r="AZ55" s="26">
        <f ca="1">Tabel4[[#This Row],[9. Dato]]-TODAY()</f>
        <v>-44470</v>
      </c>
      <c r="BB55" s="11"/>
      <c r="BD55" s="26">
        <f ca="1">Tabel4[[#This Row],[10. Dato]]-TODAY()</f>
        <v>-44470</v>
      </c>
      <c r="BF55" s="11"/>
      <c r="BH55" s="26">
        <f ca="1">Tabel4[[#This Row],[11. Dato]]-TODAY()</f>
        <v>-44470</v>
      </c>
      <c r="BJ55" s="11"/>
      <c r="BL55" s="26">
        <f ca="1">Tabel4[[#This Row],[12. Dato]]-TODAY()</f>
        <v>-44470</v>
      </c>
    </row>
    <row r="56" spans="6:64" x14ac:dyDescent="0.2">
      <c r="F56" s="4">
        <v>0</v>
      </c>
      <c r="J56" s="4">
        <f t="shared" si="0"/>
        <v>0</v>
      </c>
      <c r="N56" s="5">
        <f>IFERROR(Tabel4[[#This Row],[Faktueret/ Modtaget beløb ]]/Tabel4[[#This Row],[Årligt fast fee]],0)</f>
        <v>0</v>
      </c>
      <c r="O56" s="4">
        <f>(IF(Tabel4[[#This Row],[1. Status]]="Modtaget",+R56))+(IF(Tabel4[[#This Row],[2. Status]]="Modtaget",+V56))+(IF(Tabel4[[#This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6" s="17">
        <f>IFERROR(Tabel4[[#This Row],[Modtaget beløb]]/H56,0)</f>
        <v>0</v>
      </c>
      <c r="Q56" s="9">
        <f>(IF(Tabel4[[#This Row],[1. Status]]="Modtaget",+R56))+(IF(Tabel4[[#This Row],[2. Status]]="Modtaget",+V56))+(IF(Tabel4[[#This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6" s="11"/>
      <c r="T56" s="26">
        <f ca="1">Tabel4[[#This Row],[1. Dato]]-TODAY()</f>
        <v>-44470</v>
      </c>
      <c r="V56" s="11"/>
      <c r="X56" s="26">
        <f ca="1">Tabel4[[#This Row],[2. Dato]]-TODAY()</f>
        <v>-44470</v>
      </c>
      <c r="Z56" s="11"/>
      <c r="AB56" s="26">
        <f ca="1">Tabel4[[#This Row],[3. Dato]]-TODAY()</f>
        <v>-44470</v>
      </c>
      <c r="AD56" s="11"/>
      <c r="AF56" s="26">
        <f ca="1">Tabel4[[#This Row],[4. Dato]]-TODAY()</f>
        <v>-44470</v>
      </c>
      <c r="AH56" s="11"/>
      <c r="AJ56" s="26">
        <f ca="1">Tabel4[[#This Row],[5. Dato]]-TODAY()</f>
        <v>-44470</v>
      </c>
      <c r="AL56" s="11"/>
      <c r="AN56" s="26">
        <f ca="1">Tabel4[[#This Row],[6. Dato]]-TODAY()</f>
        <v>-44470</v>
      </c>
      <c r="AP56" s="11"/>
      <c r="AR56" s="26">
        <f ca="1">Tabel4[[#This Row],[7. Dato]]-TODAY()</f>
        <v>-44470</v>
      </c>
      <c r="AT56" s="11"/>
      <c r="AV56" s="26">
        <f ca="1">Tabel4[[#This Row],[8. Dato]]-TODAY()</f>
        <v>-44470</v>
      </c>
      <c r="AX56" s="11"/>
      <c r="AZ56" s="26">
        <f ca="1">Tabel4[[#This Row],[9. Dato]]-TODAY()</f>
        <v>-44470</v>
      </c>
      <c r="BB56" s="11"/>
      <c r="BD56" s="26">
        <f ca="1">Tabel4[[#This Row],[10. Dato]]-TODAY()</f>
        <v>-44470</v>
      </c>
      <c r="BF56" s="11"/>
      <c r="BH56" s="26">
        <f ca="1">Tabel4[[#This Row],[11. Dato]]-TODAY()</f>
        <v>-44470</v>
      </c>
      <c r="BJ56" s="11"/>
      <c r="BL56" s="26">
        <f ca="1">Tabel4[[#This Row],[12. Dato]]-TODAY()</f>
        <v>-44470</v>
      </c>
    </row>
    <row r="57" spans="6:64" x14ac:dyDescent="0.2">
      <c r="F57" s="4">
        <v>0</v>
      </c>
      <c r="J57" s="4">
        <f t="shared" si="0"/>
        <v>0</v>
      </c>
      <c r="N57" s="5">
        <f>IFERROR(Tabel4[[#This Row],[Faktueret/ Modtaget beløb ]]/Tabel4[[#This Row],[Årligt fast fee]],0)</f>
        <v>0</v>
      </c>
      <c r="O57" s="4">
        <f>(IF(Tabel4[[#This Row],[1. Status]]="Modtaget",+R57))+(IF(Tabel4[[#This Row],[2. Status]]="Modtaget",+V57))+(IF(Tabel4[[#This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7" s="17">
        <f>IFERROR(Tabel4[[#This Row],[Modtaget beløb]]/H57,0)</f>
        <v>0</v>
      </c>
      <c r="Q57" s="9">
        <f>(IF(Tabel4[[#This Row],[1. Status]]="Modtaget",+R57))+(IF(Tabel4[[#This Row],[2. Status]]="Modtaget",+V57))+(IF(Tabel4[[#This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7" s="11"/>
      <c r="T57" s="26">
        <f ca="1">Tabel4[[#This Row],[1. Dato]]-TODAY()</f>
        <v>-44470</v>
      </c>
      <c r="V57" s="11"/>
      <c r="X57" s="26">
        <f ca="1">Tabel4[[#This Row],[2. Dato]]-TODAY()</f>
        <v>-44470</v>
      </c>
      <c r="Z57" s="11"/>
      <c r="AB57" s="26">
        <f ca="1">Tabel4[[#This Row],[3. Dato]]-TODAY()</f>
        <v>-44470</v>
      </c>
      <c r="AD57" s="11"/>
      <c r="AF57" s="26">
        <f ca="1">Tabel4[[#This Row],[4. Dato]]-TODAY()</f>
        <v>-44470</v>
      </c>
      <c r="AH57" s="11"/>
      <c r="AJ57" s="26">
        <f ca="1">Tabel4[[#This Row],[5. Dato]]-TODAY()</f>
        <v>-44470</v>
      </c>
      <c r="AL57" s="11"/>
      <c r="AN57" s="26">
        <f ca="1">Tabel4[[#This Row],[6. Dato]]-TODAY()</f>
        <v>-44470</v>
      </c>
      <c r="AP57" s="11"/>
      <c r="AR57" s="26">
        <f ca="1">Tabel4[[#This Row],[7. Dato]]-TODAY()</f>
        <v>-44470</v>
      </c>
      <c r="AT57" s="11"/>
      <c r="AV57" s="26">
        <f ca="1">Tabel4[[#This Row],[8. Dato]]-TODAY()</f>
        <v>-44470</v>
      </c>
      <c r="AX57" s="11"/>
      <c r="AZ57" s="26">
        <f ca="1">Tabel4[[#This Row],[9. Dato]]-TODAY()</f>
        <v>-44470</v>
      </c>
      <c r="BB57" s="11"/>
      <c r="BD57" s="26">
        <f ca="1">Tabel4[[#This Row],[10. Dato]]-TODAY()</f>
        <v>-44470</v>
      </c>
      <c r="BF57" s="11"/>
      <c r="BH57" s="26">
        <f ca="1">Tabel4[[#This Row],[11. Dato]]-TODAY()</f>
        <v>-44470</v>
      </c>
      <c r="BJ57" s="11"/>
      <c r="BL57" s="26">
        <f ca="1">Tabel4[[#This Row],[12. Dato]]-TODAY()</f>
        <v>-44470</v>
      </c>
    </row>
    <row r="58" spans="6:64" x14ac:dyDescent="0.2">
      <c r="F58" s="4">
        <v>0</v>
      </c>
      <c r="J58" s="4">
        <f t="shared" si="0"/>
        <v>0</v>
      </c>
      <c r="N58" s="5">
        <f>IFERROR(Tabel4[[#This Row],[Faktueret/ Modtaget beløb ]]/Tabel4[[#This Row],[Årligt fast fee]],0)</f>
        <v>0</v>
      </c>
      <c r="O58" s="4">
        <f>(IF(Tabel4[[#This Row],[1. Status]]="Modtaget",+R58))+(IF(Tabel4[[#This Row],[2. Status]]="Modtaget",+V58))+(IF(Tabel4[[#This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8" s="17">
        <f>IFERROR(Tabel4[[#This Row],[Modtaget beløb]]/H58,0)</f>
        <v>0</v>
      </c>
      <c r="Q58" s="9">
        <f>(IF(Tabel4[[#This Row],[1. Status]]="Modtaget",+R58))+(IF(Tabel4[[#This Row],[2. Status]]="Modtaget",+V58))+(IF(Tabel4[[#This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8" s="11"/>
      <c r="T58" s="26">
        <f ca="1">Tabel4[[#This Row],[1. Dato]]-TODAY()</f>
        <v>-44470</v>
      </c>
      <c r="V58" s="11"/>
      <c r="X58" s="26">
        <f ca="1">Tabel4[[#This Row],[2. Dato]]-TODAY()</f>
        <v>-44470</v>
      </c>
      <c r="Z58" s="11"/>
      <c r="AB58" s="26">
        <f ca="1">Tabel4[[#This Row],[3. Dato]]-TODAY()</f>
        <v>-44470</v>
      </c>
      <c r="AD58" s="11"/>
      <c r="AF58" s="26">
        <f ca="1">Tabel4[[#This Row],[4. Dato]]-TODAY()</f>
        <v>-44470</v>
      </c>
      <c r="AH58" s="11"/>
      <c r="AJ58" s="26">
        <f ca="1">Tabel4[[#This Row],[5. Dato]]-TODAY()</f>
        <v>-44470</v>
      </c>
      <c r="AL58" s="11"/>
      <c r="AN58" s="26">
        <f ca="1">Tabel4[[#This Row],[6. Dato]]-TODAY()</f>
        <v>-44470</v>
      </c>
      <c r="AP58" s="11"/>
      <c r="AR58" s="26">
        <f ca="1">Tabel4[[#This Row],[7. Dato]]-TODAY()</f>
        <v>-44470</v>
      </c>
      <c r="AT58" s="11"/>
      <c r="AV58" s="26">
        <f ca="1">Tabel4[[#This Row],[8. Dato]]-TODAY()</f>
        <v>-44470</v>
      </c>
      <c r="AX58" s="11"/>
      <c r="AZ58" s="26">
        <f ca="1">Tabel4[[#This Row],[9. Dato]]-TODAY()</f>
        <v>-44470</v>
      </c>
      <c r="BB58" s="11"/>
      <c r="BD58" s="26">
        <f ca="1">Tabel4[[#This Row],[10. Dato]]-TODAY()</f>
        <v>-44470</v>
      </c>
      <c r="BF58" s="11"/>
      <c r="BH58" s="26">
        <f ca="1">Tabel4[[#This Row],[11. Dato]]-TODAY()</f>
        <v>-44470</v>
      </c>
      <c r="BJ58" s="11"/>
      <c r="BL58" s="26">
        <f ca="1">Tabel4[[#This Row],[12. Dato]]-TODAY()</f>
        <v>-44470</v>
      </c>
    </row>
    <row r="59" spans="6:64" x14ac:dyDescent="0.2">
      <c r="F59" s="4">
        <v>0</v>
      </c>
      <c r="J59" s="4">
        <f t="shared" si="0"/>
        <v>0</v>
      </c>
      <c r="N59" s="5">
        <f>IFERROR(Tabel4[[#This Row],[Faktueret/ Modtaget beløb ]]/Tabel4[[#This Row],[Årligt fast fee]],0)</f>
        <v>0</v>
      </c>
      <c r="O59" s="4">
        <f>(IF(Tabel4[[#This Row],[1. Status]]="Modtaget",+R59))+(IF(Tabel4[[#This Row],[2. Status]]="Modtaget",+V59))+(IF(Tabel4[[#This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59" s="17">
        <f>IFERROR(Tabel4[[#This Row],[Modtaget beløb]]/H59,0)</f>
        <v>0</v>
      </c>
      <c r="Q59" s="9">
        <f>(IF(Tabel4[[#This Row],[1. Status]]="Modtaget",+R59))+(IF(Tabel4[[#This Row],[2. Status]]="Modtaget",+V59))+(IF(Tabel4[[#This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modtaget",+R59))+(IF(Tabel4[[#This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59" s="11"/>
      <c r="T59" s="26">
        <f ca="1">Tabel4[[#This Row],[1. Dato]]-TODAY()</f>
        <v>-44470</v>
      </c>
      <c r="V59" s="11"/>
      <c r="X59" s="26">
        <f ca="1">Tabel4[[#This Row],[2. Dato]]-TODAY()</f>
        <v>-44470</v>
      </c>
      <c r="Z59" s="11"/>
      <c r="AB59" s="26">
        <f ca="1">Tabel4[[#This Row],[3. Dato]]-TODAY()</f>
        <v>-44470</v>
      </c>
      <c r="AD59" s="11"/>
      <c r="AF59" s="26">
        <f ca="1">Tabel4[[#This Row],[4. Dato]]-TODAY()</f>
        <v>-44470</v>
      </c>
      <c r="AH59" s="11"/>
      <c r="AJ59" s="26">
        <f ca="1">Tabel4[[#This Row],[5. Dato]]-TODAY()</f>
        <v>-44470</v>
      </c>
      <c r="AL59" s="11"/>
      <c r="AN59" s="26">
        <f ca="1">Tabel4[[#This Row],[6. Dato]]-TODAY()</f>
        <v>-44470</v>
      </c>
      <c r="AP59" s="11"/>
      <c r="AR59" s="26">
        <f ca="1">Tabel4[[#This Row],[7. Dato]]-TODAY()</f>
        <v>-44470</v>
      </c>
      <c r="AT59" s="11"/>
      <c r="AV59" s="26">
        <f ca="1">Tabel4[[#This Row],[8. Dato]]-TODAY()</f>
        <v>-44470</v>
      </c>
      <c r="AX59" s="11"/>
      <c r="AZ59" s="26">
        <f ca="1">Tabel4[[#This Row],[9. Dato]]-TODAY()</f>
        <v>-44470</v>
      </c>
      <c r="BB59" s="11"/>
      <c r="BD59" s="26">
        <f ca="1">Tabel4[[#This Row],[10. Dato]]-TODAY()</f>
        <v>-44470</v>
      </c>
      <c r="BF59" s="11"/>
      <c r="BH59" s="26">
        <f ca="1">Tabel4[[#This Row],[11. Dato]]-TODAY()</f>
        <v>-44470</v>
      </c>
      <c r="BJ59" s="11"/>
      <c r="BL59" s="26">
        <f ca="1">Tabel4[[#This Row],[12. Dato]]-TODAY()</f>
        <v>-44470</v>
      </c>
    </row>
    <row r="60" spans="6:64" x14ac:dyDescent="0.2">
      <c r="F60" s="4">
        <v>0</v>
      </c>
      <c r="J60" s="4">
        <f t="shared" si="0"/>
        <v>0</v>
      </c>
      <c r="N60" s="5">
        <f>IFERROR(Tabel4[[#This Row],[Faktueret/ Modtaget beløb ]]/Tabel4[[#This Row],[Årligt fast fee]],0)</f>
        <v>0</v>
      </c>
      <c r="O60" s="4">
        <f>(IF(Tabel4[[#This Row],[1. Status]]="Modtaget",+R60))+(IF(Tabel4[[#This Row],[2. Status]]="Modtaget",+V60))+(IF(Tabel4[[#This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0" s="17">
        <f>IFERROR(Tabel4[[#This Row],[Modtaget beløb]]/H60,0)</f>
        <v>0</v>
      </c>
      <c r="Q60" s="9">
        <f>(IF(Tabel4[[#This Row],[1. Status]]="Modtaget",+R60))+(IF(Tabel4[[#This Row],[2. Status]]="Modtaget",+V60))+(IF(Tabel4[[#This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0" s="11"/>
      <c r="T60" s="26">
        <f ca="1">Tabel4[[#This Row],[1. Dato]]-TODAY()</f>
        <v>-44470</v>
      </c>
      <c r="V60" s="11"/>
      <c r="X60" s="26">
        <f ca="1">Tabel4[[#This Row],[2. Dato]]-TODAY()</f>
        <v>-44470</v>
      </c>
      <c r="Z60" s="11"/>
      <c r="AB60" s="26">
        <f ca="1">Tabel4[[#This Row],[3. Dato]]-TODAY()</f>
        <v>-44470</v>
      </c>
      <c r="AD60" s="11"/>
      <c r="AF60" s="26">
        <f ca="1">Tabel4[[#This Row],[4. Dato]]-TODAY()</f>
        <v>-44470</v>
      </c>
      <c r="AH60" s="11"/>
      <c r="AJ60" s="26">
        <f ca="1">Tabel4[[#This Row],[5. Dato]]-TODAY()</f>
        <v>-44470</v>
      </c>
      <c r="AL60" s="11"/>
      <c r="AN60" s="26">
        <f ca="1">Tabel4[[#This Row],[6. Dato]]-TODAY()</f>
        <v>-44470</v>
      </c>
      <c r="AP60" s="11"/>
      <c r="AR60" s="26">
        <f ca="1">Tabel4[[#This Row],[7. Dato]]-TODAY()</f>
        <v>-44470</v>
      </c>
      <c r="AT60" s="11"/>
      <c r="AV60" s="26">
        <f ca="1">Tabel4[[#This Row],[8. Dato]]-TODAY()</f>
        <v>-44470</v>
      </c>
      <c r="AX60" s="11"/>
      <c r="AZ60" s="26">
        <f ca="1">Tabel4[[#This Row],[9. Dato]]-TODAY()</f>
        <v>-44470</v>
      </c>
      <c r="BB60" s="11"/>
      <c r="BD60" s="26">
        <f ca="1">Tabel4[[#This Row],[10. Dato]]-TODAY()</f>
        <v>-44470</v>
      </c>
      <c r="BF60" s="11"/>
      <c r="BH60" s="26">
        <f ca="1">Tabel4[[#This Row],[11. Dato]]-TODAY()</f>
        <v>-44470</v>
      </c>
      <c r="BJ60" s="11"/>
      <c r="BL60" s="26">
        <f ca="1">Tabel4[[#This Row],[12. Dato]]-TODAY()</f>
        <v>-44470</v>
      </c>
    </row>
    <row r="61" spans="6:64" x14ac:dyDescent="0.2">
      <c r="F61" s="4">
        <v>0</v>
      </c>
      <c r="J61" s="4">
        <f t="shared" si="0"/>
        <v>0</v>
      </c>
      <c r="N61" s="5">
        <f>IFERROR(Tabel4[[#This Row],[Faktueret/ Modtaget beløb ]]/Tabel4[[#This Row],[Årligt fast fee]],0)</f>
        <v>0</v>
      </c>
      <c r="O61" s="4">
        <f>(IF(Tabel4[[#This Row],[1. Status]]="Modtaget",+R61))+(IF(Tabel4[[#This Row],[2. Status]]="Modtaget",+V61))+(IF(Tabel4[[#This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1" s="17">
        <f>IFERROR(Tabel4[[#This Row],[Modtaget beløb]]/H61,0)</f>
        <v>0</v>
      </c>
      <c r="Q61" s="9">
        <f>(IF(Tabel4[[#This Row],[1. Status]]="Modtaget",+R61))+(IF(Tabel4[[#This Row],[2. Status]]="Modtaget",+V61))+(IF(Tabel4[[#This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1" s="11"/>
      <c r="T61" s="26">
        <f ca="1">Tabel4[[#This Row],[1. Dato]]-TODAY()</f>
        <v>-44470</v>
      </c>
      <c r="V61" s="11"/>
      <c r="X61" s="26">
        <f ca="1">Tabel4[[#This Row],[2. Dato]]-TODAY()</f>
        <v>-44470</v>
      </c>
      <c r="Z61" s="11"/>
      <c r="AB61" s="26">
        <f ca="1">Tabel4[[#This Row],[3. Dato]]-TODAY()</f>
        <v>-44470</v>
      </c>
      <c r="AD61" s="11"/>
      <c r="AF61" s="26">
        <f ca="1">Tabel4[[#This Row],[4. Dato]]-TODAY()</f>
        <v>-44470</v>
      </c>
      <c r="AH61" s="11"/>
      <c r="AJ61" s="26">
        <f ca="1">Tabel4[[#This Row],[5. Dato]]-TODAY()</f>
        <v>-44470</v>
      </c>
      <c r="AL61" s="11"/>
      <c r="AN61" s="26">
        <f ca="1">Tabel4[[#This Row],[6. Dato]]-TODAY()</f>
        <v>-44470</v>
      </c>
      <c r="AP61" s="11"/>
      <c r="AR61" s="26">
        <f ca="1">Tabel4[[#This Row],[7. Dato]]-TODAY()</f>
        <v>-44470</v>
      </c>
      <c r="AT61" s="11"/>
      <c r="AV61" s="26">
        <f ca="1">Tabel4[[#This Row],[8. Dato]]-TODAY()</f>
        <v>-44470</v>
      </c>
      <c r="AX61" s="11"/>
      <c r="AZ61" s="26">
        <f ca="1">Tabel4[[#This Row],[9. Dato]]-TODAY()</f>
        <v>-44470</v>
      </c>
      <c r="BB61" s="11"/>
      <c r="BD61" s="26">
        <f ca="1">Tabel4[[#This Row],[10. Dato]]-TODAY()</f>
        <v>-44470</v>
      </c>
      <c r="BF61" s="11"/>
      <c r="BH61" s="26">
        <f ca="1">Tabel4[[#This Row],[11. Dato]]-TODAY()</f>
        <v>-44470</v>
      </c>
      <c r="BJ61" s="11"/>
      <c r="BL61" s="26">
        <f ca="1">Tabel4[[#This Row],[12. Dato]]-TODAY()</f>
        <v>-44470</v>
      </c>
    </row>
    <row r="62" spans="6:64" x14ac:dyDescent="0.2">
      <c r="F62" s="4">
        <v>0</v>
      </c>
      <c r="J62" s="4">
        <f t="shared" si="0"/>
        <v>0</v>
      </c>
      <c r="N62" s="5">
        <f>IFERROR(Tabel4[[#This Row],[Faktueret/ Modtaget beløb ]]/Tabel4[[#This Row],[Årligt fast fee]],0)</f>
        <v>0</v>
      </c>
      <c r="O62" s="4">
        <f>(IF(Tabel4[[#This Row],[1. Status]]="Modtaget",+R62))+(IF(Tabel4[[#This Row],[2. Status]]="Modtaget",+V62))+(IF(Tabel4[[#This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2" s="17">
        <f>IFERROR(Tabel4[[#This Row],[Modtaget beløb]]/H62,0)</f>
        <v>0</v>
      </c>
      <c r="Q62" s="9">
        <f>(IF(Tabel4[[#This Row],[1. Status]]="Modtaget",+R62))+(IF(Tabel4[[#This Row],[2. Status]]="Modtaget",+V62))+(IF(Tabel4[[#This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2" s="11"/>
      <c r="T62" s="26">
        <f ca="1">Tabel4[[#This Row],[1. Dato]]-TODAY()</f>
        <v>-44470</v>
      </c>
      <c r="V62" s="11"/>
      <c r="X62" s="26">
        <f ca="1">Tabel4[[#This Row],[2. Dato]]-TODAY()</f>
        <v>-44470</v>
      </c>
      <c r="Z62" s="11"/>
      <c r="AB62" s="26">
        <f ca="1">Tabel4[[#This Row],[3. Dato]]-TODAY()</f>
        <v>-44470</v>
      </c>
      <c r="AD62" s="11"/>
      <c r="AF62" s="26">
        <f ca="1">Tabel4[[#This Row],[4. Dato]]-TODAY()</f>
        <v>-44470</v>
      </c>
      <c r="AH62" s="11"/>
      <c r="AJ62" s="26">
        <f ca="1">Tabel4[[#This Row],[5. Dato]]-TODAY()</f>
        <v>-44470</v>
      </c>
      <c r="AL62" s="11"/>
      <c r="AN62" s="26">
        <f ca="1">Tabel4[[#This Row],[6. Dato]]-TODAY()</f>
        <v>-44470</v>
      </c>
      <c r="AP62" s="11"/>
      <c r="AR62" s="26">
        <f ca="1">Tabel4[[#This Row],[7. Dato]]-TODAY()</f>
        <v>-44470</v>
      </c>
      <c r="AT62" s="11"/>
      <c r="AV62" s="26">
        <f ca="1">Tabel4[[#This Row],[8. Dato]]-TODAY()</f>
        <v>-44470</v>
      </c>
      <c r="AX62" s="11"/>
      <c r="AZ62" s="26">
        <f ca="1">Tabel4[[#This Row],[9. Dato]]-TODAY()</f>
        <v>-44470</v>
      </c>
      <c r="BB62" s="11"/>
      <c r="BD62" s="26">
        <f ca="1">Tabel4[[#This Row],[10. Dato]]-TODAY()</f>
        <v>-44470</v>
      </c>
      <c r="BF62" s="11"/>
      <c r="BH62" s="26">
        <f ca="1">Tabel4[[#This Row],[11. Dato]]-TODAY()</f>
        <v>-44470</v>
      </c>
      <c r="BJ62" s="11"/>
      <c r="BL62" s="26">
        <f ca="1">Tabel4[[#This Row],[12. Dato]]-TODAY()</f>
        <v>-44470</v>
      </c>
    </row>
    <row r="63" spans="6:64" x14ac:dyDescent="0.2">
      <c r="F63" s="4">
        <v>0</v>
      </c>
      <c r="J63" s="4">
        <f t="shared" si="0"/>
        <v>0</v>
      </c>
      <c r="N63" s="5">
        <f>IFERROR(Tabel4[[#This Row],[Faktueret/ Modtaget beløb ]]/Tabel4[[#This Row],[Årligt fast fee]],0)</f>
        <v>0</v>
      </c>
      <c r="O63" s="4">
        <f>(IF(Tabel4[[#This Row],[1. Status]]="Modtaget",+R63))+(IF(Tabel4[[#This Row],[2. Status]]="Modtaget",+V63))+(IF(Tabel4[[#This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3" s="17">
        <f>IFERROR(Tabel4[[#This Row],[Modtaget beløb]]/H63,0)</f>
        <v>0</v>
      </c>
      <c r="Q63" s="9">
        <f>(IF(Tabel4[[#This Row],[1. Status]]="Modtaget",+R63))+(IF(Tabel4[[#This Row],[2. Status]]="Modtaget",+V63))+(IF(Tabel4[[#This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3" s="11"/>
      <c r="T63" s="26">
        <f ca="1">Tabel4[[#This Row],[1. Dato]]-TODAY()</f>
        <v>-44470</v>
      </c>
      <c r="V63" s="11"/>
      <c r="X63" s="26">
        <f ca="1">Tabel4[[#This Row],[2. Dato]]-TODAY()</f>
        <v>-44470</v>
      </c>
      <c r="Z63" s="11"/>
      <c r="AB63" s="26">
        <f ca="1">Tabel4[[#This Row],[3. Dato]]-TODAY()</f>
        <v>-44470</v>
      </c>
      <c r="AD63" s="11"/>
      <c r="AF63" s="26">
        <f ca="1">Tabel4[[#This Row],[4. Dato]]-TODAY()</f>
        <v>-44470</v>
      </c>
      <c r="AH63" s="11"/>
      <c r="AJ63" s="26">
        <f ca="1">Tabel4[[#This Row],[5. Dato]]-TODAY()</f>
        <v>-44470</v>
      </c>
      <c r="AL63" s="11"/>
      <c r="AN63" s="26">
        <f ca="1">Tabel4[[#This Row],[6. Dato]]-TODAY()</f>
        <v>-44470</v>
      </c>
      <c r="AP63" s="11"/>
      <c r="AR63" s="26">
        <f ca="1">Tabel4[[#This Row],[7. Dato]]-TODAY()</f>
        <v>-44470</v>
      </c>
      <c r="AT63" s="11"/>
      <c r="AV63" s="26">
        <f ca="1">Tabel4[[#This Row],[8. Dato]]-TODAY()</f>
        <v>-44470</v>
      </c>
      <c r="AX63" s="11"/>
      <c r="AZ63" s="26">
        <f ca="1">Tabel4[[#This Row],[9. Dato]]-TODAY()</f>
        <v>-44470</v>
      </c>
      <c r="BB63" s="11"/>
      <c r="BD63" s="26">
        <f ca="1">Tabel4[[#This Row],[10. Dato]]-TODAY()</f>
        <v>-44470</v>
      </c>
      <c r="BF63" s="11"/>
      <c r="BH63" s="26">
        <f ca="1">Tabel4[[#This Row],[11. Dato]]-TODAY()</f>
        <v>-44470</v>
      </c>
      <c r="BJ63" s="11"/>
      <c r="BL63" s="26">
        <f ca="1">Tabel4[[#This Row],[12. Dato]]-TODAY()</f>
        <v>-44470</v>
      </c>
    </row>
    <row r="64" spans="6:64" x14ac:dyDescent="0.2">
      <c r="F64" s="4">
        <v>0</v>
      </c>
      <c r="J64" s="4">
        <f t="shared" si="0"/>
        <v>0</v>
      </c>
      <c r="N64" s="5">
        <f>IFERROR(Tabel4[[#This Row],[Faktueret/ Modtaget beløb ]]/Tabel4[[#This Row],[Årligt fast fee]],0)</f>
        <v>0</v>
      </c>
      <c r="O64" s="4">
        <f>(IF(Tabel4[[#This Row],[1. Status]]="Modtaget",+R64))+(IF(Tabel4[[#This Row],[2. Status]]="Modtaget",+V64))+(IF(Tabel4[[#This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4" s="17">
        <f>IFERROR(Tabel4[[#This Row],[Modtaget beløb]]/H64,0)</f>
        <v>0</v>
      </c>
      <c r="Q64" s="9">
        <f>(IF(Tabel4[[#This Row],[1. Status]]="Modtaget",+R64))+(IF(Tabel4[[#This Row],[2. Status]]="Modtaget",+V64))+(IF(Tabel4[[#This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4" s="11"/>
      <c r="T64" s="26">
        <f ca="1">Tabel4[[#This Row],[1. Dato]]-TODAY()</f>
        <v>-44470</v>
      </c>
      <c r="V64" s="11"/>
      <c r="X64" s="26">
        <f ca="1">Tabel4[[#This Row],[2. Dato]]-TODAY()</f>
        <v>-44470</v>
      </c>
      <c r="Z64" s="11"/>
      <c r="AB64" s="26">
        <f ca="1">Tabel4[[#This Row],[3. Dato]]-TODAY()</f>
        <v>-44470</v>
      </c>
      <c r="AD64" s="11"/>
      <c r="AF64" s="26">
        <f ca="1">Tabel4[[#This Row],[4. Dato]]-TODAY()</f>
        <v>-44470</v>
      </c>
      <c r="AH64" s="11"/>
      <c r="AJ64" s="26">
        <f ca="1">Tabel4[[#This Row],[5. Dato]]-TODAY()</f>
        <v>-44470</v>
      </c>
      <c r="AL64" s="11"/>
      <c r="AN64" s="26">
        <f ca="1">Tabel4[[#This Row],[6. Dato]]-TODAY()</f>
        <v>-44470</v>
      </c>
      <c r="AP64" s="11"/>
      <c r="AR64" s="26">
        <f ca="1">Tabel4[[#This Row],[7. Dato]]-TODAY()</f>
        <v>-44470</v>
      </c>
      <c r="AT64" s="11"/>
      <c r="AV64" s="26">
        <f ca="1">Tabel4[[#This Row],[8. Dato]]-TODAY()</f>
        <v>-44470</v>
      </c>
      <c r="AX64" s="11"/>
      <c r="AZ64" s="26">
        <f ca="1">Tabel4[[#This Row],[9. Dato]]-TODAY()</f>
        <v>-44470</v>
      </c>
      <c r="BB64" s="11"/>
      <c r="BD64" s="26">
        <f ca="1">Tabel4[[#This Row],[10. Dato]]-TODAY()</f>
        <v>-44470</v>
      </c>
      <c r="BF64" s="11"/>
      <c r="BH64" s="26">
        <f ca="1">Tabel4[[#This Row],[11. Dato]]-TODAY()</f>
        <v>-44470</v>
      </c>
      <c r="BJ64" s="11"/>
      <c r="BL64" s="26">
        <f ca="1">Tabel4[[#This Row],[12. Dato]]-TODAY()</f>
        <v>-44470</v>
      </c>
    </row>
    <row r="65" spans="6:64" x14ac:dyDescent="0.2">
      <c r="F65" s="4">
        <v>0</v>
      </c>
      <c r="J65" s="4">
        <f t="shared" si="0"/>
        <v>0</v>
      </c>
      <c r="N65" s="5">
        <f>IFERROR(Tabel4[[#This Row],[Faktueret/ Modtaget beløb ]]/Tabel4[[#This Row],[Årligt fast fee]],0)</f>
        <v>0</v>
      </c>
      <c r="O65" s="4">
        <f>(IF(Tabel4[[#This Row],[1. Status]]="Modtaget",+R65))+(IF(Tabel4[[#This Row],[2. Status]]="Modtaget",+V65))+(IF(Tabel4[[#This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5" s="17">
        <f>IFERROR(Tabel4[[#This Row],[Modtaget beløb]]/H65,0)</f>
        <v>0</v>
      </c>
      <c r="Q65" s="9">
        <f>(IF(Tabel4[[#This Row],[1. Status]]="Modtaget",+R65))+(IF(Tabel4[[#This Row],[2. Status]]="Modtaget",+V65))+(IF(Tabel4[[#This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5" s="11"/>
      <c r="T65" s="26">
        <f ca="1">Tabel4[[#This Row],[1. Dato]]-TODAY()</f>
        <v>-44470</v>
      </c>
      <c r="V65" s="11"/>
      <c r="X65" s="26">
        <f ca="1">Tabel4[[#This Row],[2. Dato]]-TODAY()</f>
        <v>-44470</v>
      </c>
      <c r="Z65" s="11"/>
      <c r="AB65" s="26">
        <f ca="1">Tabel4[[#This Row],[3. Dato]]-TODAY()</f>
        <v>-44470</v>
      </c>
      <c r="AD65" s="11"/>
      <c r="AF65" s="26">
        <f ca="1">Tabel4[[#This Row],[4. Dato]]-TODAY()</f>
        <v>-44470</v>
      </c>
      <c r="AH65" s="11"/>
      <c r="AJ65" s="26">
        <f ca="1">Tabel4[[#This Row],[5. Dato]]-TODAY()</f>
        <v>-44470</v>
      </c>
      <c r="AL65" s="11"/>
      <c r="AN65" s="26">
        <f ca="1">Tabel4[[#This Row],[6. Dato]]-TODAY()</f>
        <v>-44470</v>
      </c>
      <c r="AP65" s="11"/>
      <c r="AR65" s="26">
        <f ca="1">Tabel4[[#This Row],[7. Dato]]-TODAY()</f>
        <v>-44470</v>
      </c>
      <c r="AT65" s="11"/>
      <c r="AV65" s="26">
        <f ca="1">Tabel4[[#This Row],[8. Dato]]-TODAY()</f>
        <v>-44470</v>
      </c>
      <c r="AX65" s="11"/>
      <c r="AZ65" s="26">
        <f ca="1">Tabel4[[#This Row],[9. Dato]]-TODAY()</f>
        <v>-44470</v>
      </c>
      <c r="BB65" s="11"/>
      <c r="BD65" s="26">
        <f ca="1">Tabel4[[#This Row],[10. Dato]]-TODAY()</f>
        <v>-44470</v>
      </c>
      <c r="BF65" s="11"/>
      <c r="BH65" s="26">
        <f ca="1">Tabel4[[#This Row],[11. Dato]]-TODAY()</f>
        <v>-44470</v>
      </c>
      <c r="BJ65" s="11"/>
      <c r="BL65" s="26">
        <f ca="1">Tabel4[[#This Row],[12. Dato]]-TODAY()</f>
        <v>-44470</v>
      </c>
    </row>
    <row r="66" spans="6:64" x14ac:dyDescent="0.2">
      <c r="F66" s="4">
        <v>0</v>
      </c>
      <c r="J66" s="4">
        <f t="shared" si="0"/>
        <v>0</v>
      </c>
      <c r="N66" s="5">
        <f>IFERROR(Tabel4[[#This Row],[Faktueret/ Modtaget beløb ]]/Tabel4[[#This Row],[Årligt fast fee]],0)</f>
        <v>0</v>
      </c>
      <c r="O66" s="4">
        <f>(IF(Tabel4[[#This Row],[1. Status]]="Modtaget",+R66))+(IF(Tabel4[[#This Row],[2. Status]]="Modtaget",+V66))+(IF(Tabel4[[#This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6" s="17">
        <f>IFERROR(Tabel4[[#This Row],[Modtaget beløb]]/H66,0)</f>
        <v>0</v>
      </c>
      <c r="Q66" s="9">
        <f>(IF(Tabel4[[#This Row],[1. Status]]="Modtaget",+R66))+(IF(Tabel4[[#This Row],[2. Status]]="Modtaget",+V66))+(IF(Tabel4[[#This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6" s="11"/>
      <c r="T66" s="26">
        <f ca="1">Tabel4[[#This Row],[1. Dato]]-TODAY()</f>
        <v>-44470</v>
      </c>
      <c r="V66" s="11"/>
      <c r="X66" s="26">
        <f ca="1">Tabel4[[#This Row],[2. Dato]]-TODAY()</f>
        <v>-44470</v>
      </c>
      <c r="Z66" s="11"/>
      <c r="AB66" s="26">
        <f ca="1">Tabel4[[#This Row],[3. Dato]]-TODAY()</f>
        <v>-44470</v>
      </c>
      <c r="AD66" s="11"/>
      <c r="AF66" s="26">
        <f ca="1">Tabel4[[#This Row],[4. Dato]]-TODAY()</f>
        <v>-44470</v>
      </c>
      <c r="AH66" s="11"/>
      <c r="AJ66" s="26">
        <f ca="1">Tabel4[[#This Row],[5. Dato]]-TODAY()</f>
        <v>-44470</v>
      </c>
      <c r="AL66" s="11"/>
      <c r="AN66" s="26">
        <f ca="1">Tabel4[[#This Row],[6. Dato]]-TODAY()</f>
        <v>-44470</v>
      </c>
      <c r="AP66" s="11"/>
      <c r="AR66" s="26">
        <f ca="1">Tabel4[[#This Row],[7. Dato]]-TODAY()</f>
        <v>-44470</v>
      </c>
      <c r="AT66" s="11"/>
      <c r="AV66" s="26">
        <f ca="1">Tabel4[[#This Row],[8. Dato]]-TODAY()</f>
        <v>-44470</v>
      </c>
      <c r="AX66" s="11"/>
      <c r="AZ66" s="26">
        <f ca="1">Tabel4[[#This Row],[9. Dato]]-TODAY()</f>
        <v>-44470</v>
      </c>
      <c r="BB66" s="11"/>
      <c r="BD66" s="26">
        <f ca="1">Tabel4[[#This Row],[10. Dato]]-TODAY()</f>
        <v>-44470</v>
      </c>
      <c r="BF66" s="11"/>
      <c r="BH66" s="26">
        <f ca="1">Tabel4[[#This Row],[11. Dato]]-TODAY()</f>
        <v>-44470</v>
      </c>
      <c r="BJ66" s="11"/>
      <c r="BL66" s="26">
        <f ca="1">Tabel4[[#This Row],[12. Dato]]-TODAY()</f>
        <v>-44470</v>
      </c>
    </row>
    <row r="67" spans="6:64" x14ac:dyDescent="0.2">
      <c r="F67" s="4">
        <v>0</v>
      </c>
      <c r="J67" s="4">
        <f t="shared" si="0"/>
        <v>0</v>
      </c>
      <c r="N67" s="5">
        <f>IFERROR(Tabel4[[#This Row],[Faktueret/ Modtaget beløb ]]/Tabel4[[#This Row],[Årligt fast fee]],0)</f>
        <v>0</v>
      </c>
      <c r="O67" s="4">
        <f>(IF(Tabel4[[#This Row],[1. Status]]="Modtaget",+R67))+(IF(Tabel4[[#This Row],[2. Status]]="Modtaget",+V67))+(IF(Tabel4[[#This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7" s="17">
        <f>IFERROR(Tabel4[[#This Row],[Modtaget beløb]]/H67,0)</f>
        <v>0</v>
      </c>
      <c r="Q67" s="9">
        <f>(IF(Tabel4[[#This Row],[1. Status]]="Modtaget",+R67))+(IF(Tabel4[[#This Row],[2. Status]]="Modtaget",+V67))+(IF(Tabel4[[#This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7" s="11"/>
      <c r="T67" s="26">
        <f ca="1">Tabel4[[#This Row],[1. Dato]]-TODAY()</f>
        <v>-44470</v>
      </c>
      <c r="V67" s="11"/>
      <c r="X67" s="26">
        <f ca="1">Tabel4[[#This Row],[2. Dato]]-TODAY()</f>
        <v>-44470</v>
      </c>
      <c r="Z67" s="11"/>
      <c r="AB67" s="26">
        <f ca="1">Tabel4[[#This Row],[3. Dato]]-TODAY()</f>
        <v>-44470</v>
      </c>
      <c r="AD67" s="11"/>
      <c r="AF67" s="26">
        <f ca="1">Tabel4[[#This Row],[4. Dato]]-TODAY()</f>
        <v>-44470</v>
      </c>
      <c r="AH67" s="11"/>
      <c r="AJ67" s="26">
        <f ca="1">Tabel4[[#This Row],[5. Dato]]-TODAY()</f>
        <v>-44470</v>
      </c>
      <c r="AL67" s="11"/>
      <c r="AN67" s="26">
        <f ca="1">Tabel4[[#This Row],[6. Dato]]-TODAY()</f>
        <v>-44470</v>
      </c>
      <c r="AP67" s="11"/>
      <c r="AR67" s="26">
        <f ca="1">Tabel4[[#This Row],[7. Dato]]-TODAY()</f>
        <v>-44470</v>
      </c>
      <c r="AT67" s="11"/>
      <c r="AV67" s="26">
        <f ca="1">Tabel4[[#This Row],[8. Dato]]-TODAY()</f>
        <v>-44470</v>
      </c>
      <c r="AX67" s="11"/>
      <c r="AZ67" s="26">
        <f ca="1">Tabel4[[#This Row],[9. Dato]]-TODAY()</f>
        <v>-44470</v>
      </c>
      <c r="BB67" s="11"/>
      <c r="BD67" s="26">
        <f ca="1">Tabel4[[#This Row],[10. Dato]]-TODAY()</f>
        <v>-44470</v>
      </c>
      <c r="BF67" s="11"/>
      <c r="BH67" s="26">
        <f ca="1">Tabel4[[#This Row],[11. Dato]]-TODAY()</f>
        <v>-44470</v>
      </c>
      <c r="BJ67" s="11"/>
      <c r="BL67" s="26">
        <f ca="1">Tabel4[[#This Row],[12. Dato]]-TODAY()</f>
        <v>-44470</v>
      </c>
    </row>
    <row r="68" spans="6:64" x14ac:dyDescent="0.2">
      <c r="F68" s="4">
        <v>0</v>
      </c>
      <c r="J68" s="4">
        <f t="shared" si="0"/>
        <v>0</v>
      </c>
      <c r="N68" s="5">
        <f>IFERROR(Tabel4[[#This Row],[Faktueret/ Modtaget beløb ]]/Tabel4[[#This Row],[Årligt fast fee]],0)</f>
        <v>0</v>
      </c>
      <c r="O68" s="4">
        <f>(IF(Tabel4[[#This Row],[1. Status]]="Modtaget",+R68))+(IF(Tabel4[[#This Row],[2. Status]]="Modtaget",+V68))+(IF(Tabel4[[#This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8" s="17">
        <f>IFERROR(Tabel4[[#This Row],[Modtaget beløb]]/H68,0)</f>
        <v>0</v>
      </c>
      <c r="Q68" s="9">
        <f>(IF(Tabel4[[#This Row],[1. Status]]="Modtaget",+R68))+(IF(Tabel4[[#This Row],[2. Status]]="Modtaget",+V68))+(IF(Tabel4[[#This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8" s="11"/>
      <c r="T68" s="26">
        <f ca="1">Tabel4[[#This Row],[1. Dato]]-TODAY()</f>
        <v>-44470</v>
      </c>
      <c r="V68" s="11"/>
      <c r="X68" s="26">
        <f ca="1">Tabel4[[#This Row],[2. Dato]]-TODAY()</f>
        <v>-44470</v>
      </c>
      <c r="Z68" s="11"/>
      <c r="AB68" s="26">
        <f ca="1">Tabel4[[#This Row],[3. Dato]]-TODAY()</f>
        <v>-44470</v>
      </c>
      <c r="AD68" s="11"/>
      <c r="AF68" s="26">
        <f ca="1">Tabel4[[#This Row],[4. Dato]]-TODAY()</f>
        <v>-44470</v>
      </c>
      <c r="AH68" s="11"/>
      <c r="AJ68" s="26">
        <f ca="1">Tabel4[[#This Row],[5. Dato]]-TODAY()</f>
        <v>-44470</v>
      </c>
      <c r="AL68" s="11"/>
      <c r="AN68" s="26">
        <f ca="1">Tabel4[[#This Row],[6. Dato]]-TODAY()</f>
        <v>-44470</v>
      </c>
      <c r="AP68" s="11"/>
      <c r="AR68" s="26">
        <f ca="1">Tabel4[[#This Row],[7. Dato]]-TODAY()</f>
        <v>-44470</v>
      </c>
      <c r="AT68" s="11"/>
      <c r="AV68" s="26">
        <f ca="1">Tabel4[[#This Row],[8. Dato]]-TODAY()</f>
        <v>-44470</v>
      </c>
      <c r="AX68" s="11"/>
      <c r="AZ68" s="26">
        <f ca="1">Tabel4[[#This Row],[9. Dato]]-TODAY()</f>
        <v>-44470</v>
      </c>
      <c r="BB68" s="11"/>
      <c r="BD68" s="26">
        <f ca="1">Tabel4[[#This Row],[10. Dato]]-TODAY()</f>
        <v>-44470</v>
      </c>
      <c r="BF68" s="11"/>
      <c r="BH68" s="26">
        <f ca="1">Tabel4[[#This Row],[11. Dato]]-TODAY()</f>
        <v>-44470</v>
      </c>
      <c r="BJ68" s="11"/>
      <c r="BL68" s="26">
        <f ca="1">Tabel4[[#This Row],[12. Dato]]-TODAY()</f>
        <v>-44470</v>
      </c>
    </row>
    <row r="69" spans="6:64" x14ac:dyDescent="0.2">
      <c r="F69" s="4">
        <v>0</v>
      </c>
      <c r="J69" s="4">
        <f t="shared" si="0"/>
        <v>0</v>
      </c>
      <c r="N69" s="5">
        <f>IFERROR(Tabel4[[#This Row],[Faktueret/ Modtaget beløb ]]/Tabel4[[#This Row],[Årligt fast fee]],0)</f>
        <v>0</v>
      </c>
      <c r="O69" s="4">
        <f>(IF(Tabel4[[#This Row],[1. Status]]="Modtaget",+R69))+(IF(Tabel4[[#This Row],[2. Status]]="Modtaget",+V69))+(IF(Tabel4[[#This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69" s="17">
        <f>IFERROR(Tabel4[[#This Row],[Modtaget beløb]]/H69,0)</f>
        <v>0</v>
      </c>
      <c r="Q69" s="9">
        <f>(IF(Tabel4[[#This Row],[1. Status]]="Modtaget",+R69))+(IF(Tabel4[[#This Row],[2. Status]]="Modtaget",+V69))+(IF(Tabel4[[#This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modtaget",+R69))+(IF(Tabel4[[#This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69" s="11"/>
      <c r="T69" s="26">
        <f ca="1">Tabel4[[#This Row],[1. Dato]]-TODAY()</f>
        <v>-44470</v>
      </c>
      <c r="V69" s="11"/>
      <c r="X69" s="26">
        <f ca="1">Tabel4[[#This Row],[2. Dato]]-TODAY()</f>
        <v>-44470</v>
      </c>
      <c r="Z69" s="11"/>
      <c r="AB69" s="26">
        <f ca="1">Tabel4[[#This Row],[3. Dato]]-TODAY()</f>
        <v>-44470</v>
      </c>
      <c r="AD69" s="11"/>
      <c r="AF69" s="26">
        <f ca="1">Tabel4[[#This Row],[4. Dato]]-TODAY()</f>
        <v>-44470</v>
      </c>
      <c r="AH69" s="11"/>
      <c r="AJ69" s="26">
        <f ca="1">Tabel4[[#This Row],[5. Dato]]-TODAY()</f>
        <v>-44470</v>
      </c>
      <c r="AL69" s="11"/>
      <c r="AN69" s="26">
        <f ca="1">Tabel4[[#This Row],[6. Dato]]-TODAY()</f>
        <v>-44470</v>
      </c>
      <c r="AP69" s="11"/>
      <c r="AR69" s="26">
        <f ca="1">Tabel4[[#This Row],[7. Dato]]-TODAY()</f>
        <v>-44470</v>
      </c>
      <c r="AT69" s="11"/>
      <c r="AV69" s="26">
        <f ca="1">Tabel4[[#This Row],[8. Dato]]-TODAY()</f>
        <v>-44470</v>
      </c>
      <c r="AX69" s="11"/>
      <c r="AZ69" s="26">
        <f ca="1">Tabel4[[#This Row],[9. Dato]]-TODAY()</f>
        <v>-44470</v>
      </c>
      <c r="BB69" s="11"/>
      <c r="BD69" s="26">
        <f ca="1">Tabel4[[#This Row],[10. Dato]]-TODAY()</f>
        <v>-44470</v>
      </c>
      <c r="BF69" s="11"/>
      <c r="BH69" s="26">
        <f ca="1">Tabel4[[#This Row],[11. Dato]]-TODAY()</f>
        <v>-44470</v>
      </c>
      <c r="BJ69" s="11"/>
      <c r="BL69" s="26">
        <f ca="1">Tabel4[[#This Row],[12. Dato]]-TODAY()</f>
        <v>-44470</v>
      </c>
    </row>
    <row r="70" spans="6:64" x14ac:dyDescent="0.2">
      <c r="F70" s="4">
        <v>0</v>
      </c>
      <c r="J70" s="4">
        <f t="shared" si="0"/>
        <v>0</v>
      </c>
      <c r="N70" s="5">
        <f>IFERROR(Tabel4[[#This Row],[Faktueret/ Modtaget beløb ]]/Tabel4[[#This Row],[Årligt fast fee]],0)</f>
        <v>0</v>
      </c>
      <c r="O70" s="4">
        <f>(IF(Tabel4[[#This Row],[1. Status]]="Modtaget",+R70))+(IF(Tabel4[[#This Row],[2. Status]]="Modtaget",+V70))+(IF(Tabel4[[#This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0" s="17">
        <f>IFERROR(Tabel4[[#This Row],[Modtaget beløb]]/H70,0)</f>
        <v>0</v>
      </c>
      <c r="Q70" s="9">
        <f>(IF(Tabel4[[#This Row],[1. Status]]="Modtaget",+R70))+(IF(Tabel4[[#This Row],[2. Status]]="Modtaget",+V70))+(IF(Tabel4[[#This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0" s="11"/>
      <c r="T70" s="26">
        <f ca="1">Tabel4[[#This Row],[1. Dato]]-TODAY()</f>
        <v>-44470</v>
      </c>
      <c r="V70" s="11"/>
      <c r="X70" s="26">
        <f ca="1">Tabel4[[#This Row],[2. Dato]]-TODAY()</f>
        <v>-44470</v>
      </c>
      <c r="Z70" s="11"/>
      <c r="AB70" s="26">
        <f ca="1">Tabel4[[#This Row],[3. Dato]]-TODAY()</f>
        <v>-44470</v>
      </c>
      <c r="AD70" s="11"/>
      <c r="AF70" s="26">
        <f ca="1">Tabel4[[#This Row],[4. Dato]]-TODAY()</f>
        <v>-44470</v>
      </c>
      <c r="AH70" s="11"/>
      <c r="AJ70" s="26">
        <f ca="1">Tabel4[[#This Row],[5. Dato]]-TODAY()</f>
        <v>-44470</v>
      </c>
      <c r="AL70" s="11"/>
      <c r="AN70" s="26">
        <f ca="1">Tabel4[[#This Row],[6. Dato]]-TODAY()</f>
        <v>-44470</v>
      </c>
      <c r="AP70" s="11"/>
      <c r="AR70" s="26">
        <f ca="1">Tabel4[[#This Row],[7. Dato]]-TODAY()</f>
        <v>-44470</v>
      </c>
      <c r="AT70" s="11"/>
      <c r="AV70" s="26">
        <f ca="1">Tabel4[[#This Row],[8. Dato]]-TODAY()</f>
        <v>-44470</v>
      </c>
      <c r="AX70" s="11"/>
      <c r="AZ70" s="26">
        <f ca="1">Tabel4[[#This Row],[9. Dato]]-TODAY()</f>
        <v>-44470</v>
      </c>
      <c r="BB70" s="11"/>
      <c r="BD70" s="26">
        <f ca="1">Tabel4[[#This Row],[10. Dato]]-TODAY()</f>
        <v>-44470</v>
      </c>
      <c r="BF70" s="11"/>
      <c r="BH70" s="26">
        <f ca="1">Tabel4[[#This Row],[11. Dato]]-TODAY()</f>
        <v>-44470</v>
      </c>
      <c r="BJ70" s="11"/>
      <c r="BL70" s="26">
        <f ca="1">Tabel4[[#This Row],[12. Dato]]-TODAY()</f>
        <v>-44470</v>
      </c>
    </row>
    <row r="71" spans="6:64" x14ac:dyDescent="0.2">
      <c r="F71" s="4">
        <v>0</v>
      </c>
      <c r="J71" s="4">
        <f t="shared" si="0"/>
        <v>0</v>
      </c>
      <c r="N71" s="5">
        <f>IFERROR(Tabel4[[#This Row],[Faktueret/ Modtaget beløb ]]/Tabel4[[#This Row],[Årligt fast fee]],0)</f>
        <v>0</v>
      </c>
      <c r="O71" s="4">
        <f>(IF(Tabel4[[#This Row],[1. Status]]="Modtaget",+R71))+(IF(Tabel4[[#This Row],[2. Status]]="Modtaget",+V71))+(IF(Tabel4[[#This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1" s="17">
        <f>IFERROR(Tabel4[[#This Row],[Modtaget beløb]]/H71,0)</f>
        <v>0</v>
      </c>
      <c r="Q71" s="9">
        <f>(IF(Tabel4[[#This Row],[1. Status]]="Modtaget",+R71))+(IF(Tabel4[[#This Row],[2. Status]]="Modtaget",+V71))+(IF(Tabel4[[#This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1" s="11"/>
      <c r="T71" s="26">
        <f ca="1">Tabel4[[#This Row],[1. Dato]]-TODAY()</f>
        <v>-44470</v>
      </c>
      <c r="V71" s="11"/>
      <c r="X71" s="26">
        <f ca="1">Tabel4[[#This Row],[2. Dato]]-TODAY()</f>
        <v>-44470</v>
      </c>
      <c r="Z71" s="11"/>
      <c r="AB71" s="26">
        <f ca="1">Tabel4[[#This Row],[3. Dato]]-TODAY()</f>
        <v>-44470</v>
      </c>
      <c r="AD71" s="11"/>
      <c r="AF71" s="26">
        <f ca="1">Tabel4[[#This Row],[4. Dato]]-TODAY()</f>
        <v>-44470</v>
      </c>
      <c r="AH71" s="11"/>
      <c r="AJ71" s="26">
        <f ca="1">Tabel4[[#This Row],[5. Dato]]-TODAY()</f>
        <v>-44470</v>
      </c>
      <c r="AL71" s="11"/>
      <c r="AN71" s="26">
        <f ca="1">Tabel4[[#This Row],[6. Dato]]-TODAY()</f>
        <v>-44470</v>
      </c>
      <c r="AP71" s="11"/>
      <c r="AR71" s="26">
        <f ca="1">Tabel4[[#This Row],[7. Dato]]-TODAY()</f>
        <v>-44470</v>
      </c>
      <c r="AT71" s="11"/>
      <c r="AV71" s="26">
        <f ca="1">Tabel4[[#This Row],[8. Dato]]-TODAY()</f>
        <v>-44470</v>
      </c>
      <c r="AX71" s="11"/>
      <c r="AZ71" s="26">
        <f ca="1">Tabel4[[#This Row],[9. Dato]]-TODAY()</f>
        <v>-44470</v>
      </c>
      <c r="BB71" s="11"/>
      <c r="BD71" s="26">
        <f ca="1">Tabel4[[#This Row],[10. Dato]]-TODAY()</f>
        <v>-44470</v>
      </c>
      <c r="BF71" s="11"/>
      <c r="BH71" s="26">
        <f ca="1">Tabel4[[#This Row],[11. Dato]]-TODAY()</f>
        <v>-44470</v>
      </c>
      <c r="BJ71" s="11"/>
      <c r="BL71" s="26">
        <f ca="1">Tabel4[[#This Row],[12. Dato]]-TODAY()</f>
        <v>-44470</v>
      </c>
    </row>
    <row r="72" spans="6:64" x14ac:dyDescent="0.2">
      <c r="F72" s="4">
        <v>0</v>
      </c>
      <c r="J72" s="4">
        <f t="shared" si="0"/>
        <v>0</v>
      </c>
      <c r="N72" s="5">
        <f>IFERROR(Tabel4[[#This Row],[Faktueret/ Modtaget beløb ]]/Tabel4[[#This Row],[Årligt fast fee]],0)</f>
        <v>0</v>
      </c>
      <c r="O72" s="4">
        <f>(IF(Tabel4[[#This Row],[1. Status]]="Modtaget",+R72))+(IF(Tabel4[[#This Row],[2. Status]]="Modtaget",+V72))+(IF(Tabel4[[#This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2" s="17">
        <f>IFERROR(Tabel4[[#This Row],[Modtaget beløb]]/H72,0)</f>
        <v>0</v>
      </c>
      <c r="Q72" s="9">
        <f>(IF(Tabel4[[#This Row],[1. Status]]="Modtaget",+R72))+(IF(Tabel4[[#This Row],[2. Status]]="Modtaget",+V72))+(IF(Tabel4[[#This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2" s="11"/>
      <c r="T72" s="26">
        <f ca="1">Tabel4[[#This Row],[1. Dato]]-TODAY()</f>
        <v>-44470</v>
      </c>
      <c r="V72" s="11"/>
      <c r="X72" s="26">
        <f ca="1">Tabel4[[#This Row],[2. Dato]]-TODAY()</f>
        <v>-44470</v>
      </c>
      <c r="Z72" s="11"/>
      <c r="AB72" s="26">
        <f ca="1">Tabel4[[#This Row],[3. Dato]]-TODAY()</f>
        <v>-44470</v>
      </c>
      <c r="AD72" s="11"/>
      <c r="AF72" s="26">
        <f ca="1">Tabel4[[#This Row],[4. Dato]]-TODAY()</f>
        <v>-44470</v>
      </c>
      <c r="AH72" s="11"/>
      <c r="AJ72" s="26">
        <f ca="1">Tabel4[[#This Row],[5. Dato]]-TODAY()</f>
        <v>-44470</v>
      </c>
      <c r="AL72" s="11"/>
      <c r="AN72" s="26">
        <f ca="1">Tabel4[[#This Row],[6. Dato]]-TODAY()</f>
        <v>-44470</v>
      </c>
      <c r="AP72" s="11"/>
      <c r="AR72" s="26">
        <f ca="1">Tabel4[[#This Row],[7. Dato]]-TODAY()</f>
        <v>-44470</v>
      </c>
      <c r="AT72" s="11"/>
      <c r="AV72" s="26">
        <f ca="1">Tabel4[[#This Row],[8. Dato]]-TODAY()</f>
        <v>-44470</v>
      </c>
      <c r="AX72" s="11"/>
      <c r="AZ72" s="26">
        <f ca="1">Tabel4[[#This Row],[9. Dato]]-TODAY()</f>
        <v>-44470</v>
      </c>
      <c r="BB72" s="11"/>
      <c r="BD72" s="26">
        <f ca="1">Tabel4[[#This Row],[10. Dato]]-TODAY()</f>
        <v>-44470</v>
      </c>
      <c r="BF72" s="11"/>
      <c r="BH72" s="26">
        <f ca="1">Tabel4[[#This Row],[11. Dato]]-TODAY()</f>
        <v>-44470</v>
      </c>
      <c r="BJ72" s="11"/>
      <c r="BL72" s="26">
        <f ca="1">Tabel4[[#This Row],[12. Dato]]-TODAY()</f>
        <v>-44470</v>
      </c>
    </row>
    <row r="73" spans="6:64" x14ac:dyDescent="0.2">
      <c r="F73" s="4">
        <v>0</v>
      </c>
      <c r="J73" s="4">
        <f t="shared" si="0"/>
        <v>0</v>
      </c>
      <c r="N73" s="5">
        <f>IFERROR(Tabel4[[#This Row],[Faktueret/ Modtaget beløb ]]/Tabel4[[#This Row],[Årligt fast fee]],0)</f>
        <v>0</v>
      </c>
      <c r="O73" s="4">
        <f>(IF(Tabel4[[#This Row],[1. Status]]="Modtaget",+R73))+(IF(Tabel4[[#This Row],[2. Status]]="Modtaget",+V73))+(IF(Tabel4[[#This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3" s="17">
        <f>IFERROR(Tabel4[[#This Row],[Modtaget beløb]]/H73,0)</f>
        <v>0</v>
      </c>
      <c r="Q73" s="9">
        <f>(IF(Tabel4[[#This Row],[1. Status]]="Modtaget",+R73))+(IF(Tabel4[[#This Row],[2. Status]]="Modtaget",+V73))+(IF(Tabel4[[#This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3" s="11"/>
      <c r="T73" s="26">
        <f ca="1">Tabel4[[#This Row],[1. Dato]]-TODAY()</f>
        <v>-44470</v>
      </c>
      <c r="V73" s="11"/>
      <c r="X73" s="26">
        <f ca="1">Tabel4[[#This Row],[2. Dato]]-TODAY()</f>
        <v>-44470</v>
      </c>
      <c r="Z73" s="11"/>
      <c r="AB73" s="26">
        <f ca="1">Tabel4[[#This Row],[3. Dato]]-TODAY()</f>
        <v>-44470</v>
      </c>
      <c r="AD73" s="11"/>
      <c r="AF73" s="26">
        <f ca="1">Tabel4[[#This Row],[4. Dato]]-TODAY()</f>
        <v>-44470</v>
      </c>
      <c r="AH73" s="11"/>
      <c r="AJ73" s="26">
        <f ca="1">Tabel4[[#This Row],[5. Dato]]-TODAY()</f>
        <v>-44470</v>
      </c>
      <c r="AL73" s="11"/>
      <c r="AN73" s="26">
        <f ca="1">Tabel4[[#This Row],[6. Dato]]-TODAY()</f>
        <v>-44470</v>
      </c>
      <c r="AP73" s="11"/>
      <c r="AR73" s="26">
        <f ca="1">Tabel4[[#This Row],[7. Dato]]-TODAY()</f>
        <v>-44470</v>
      </c>
      <c r="AT73" s="11"/>
      <c r="AV73" s="26">
        <f ca="1">Tabel4[[#This Row],[8. Dato]]-TODAY()</f>
        <v>-44470</v>
      </c>
      <c r="AX73" s="11"/>
      <c r="AZ73" s="26">
        <f ca="1">Tabel4[[#This Row],[9. Dato]]-TODAY()</f>
        <v>-44470</v>
      </c>
      <c r="BB73" s="11"/>
      <c r="BD73" s="26">
        <f ca="1">Tabel4[[#This Row],[10. Dato]]-TODAY()</f>
        <v>-44470</v>
      </c>
      <c r="BF73" s="11"/>
      <c r="BH73" s="26">
        <f ca="1">Tabel4[[#This Row],[11. Dato]]-TODAY()</f>
        <v>-44470</v>
      </c>
      <c r="BJ73" s="11"/>
      <c r="BL73" s="26">
        <f ca="1">Tabel4[[#This Row],[12. Dato]]-TODAY()</f>
        <v>-44470</v>
      </c>
    </row>
    <row r="74" spans="6:64" x14ac:dyDescent="0.2">
      <c r="F74" s="4">
        <v>0</v>
      </c>
      <c r="J74" s="4">
        <f t="shared" si="0"/>
        <v>0</v>
      </c>
      <c r="N74" s="5">
        <f>IFERROR(Tabel4[[#This Row],[Faktueret/ Modtaget beløb ]]/Tabel4[[#This Row],[Årligt fast fee]],0)</f>
        <v>0</v>
      </c>
      <c r="O74" s="4">
        <f>(IF(Tabel4[[#This Row],[1. Status]]="Modtaget",+R74))+(IF(Tabel4[[#This Row],[2. Status]]="Modtaget",+V74))+(IF(Tabel4[[#This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4" s="17">
        <f>IFERROR(Tabel4[[#This Row],[Modtaget beløb]]/H74,0)</f>
        <v>0</v>
      </c>
      <c r="Q74" s="9">
        <f>(IF(Tabel4[[#This Row],[1. Status]]="Modtaget",+R74))+(IF(Tabel4[[#This Row],[2. Status]]="Modtaget",+V74))+(IF(Tabel4[[#This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4" s="11"/>
      <c r="T74" s="26">
        <f ca="1">Tabel4[[#This Row],[1. Dato]]-TODAY()</f>
        <v>-44470</v>
      </c>
      <c r="V74" s="11"/>
      <c r="X74" s="26">
        <f ca="1">Tabel4[[#This Row],[2. Dato]]-TODAY()</f>
        <v>-44470</v>
      </c>
      <c r="Z74" s="11"/>
      <c r="AB74" s="26">
        <f ca="1">Tabel4[[#This Row],[3. Dato]]-TODAY()</f>
        <v>-44470</v>
      </c>
      <c r="AD74" s="11"/>
      <c r="AF74" s="26">
        <f ca="1">Tabel4[[#This Row],[4. Dato]]-TODAY()</f>
        <v>-44470</v>
      </c>
      <c r="AH74" s="11"/>
      <c r="AJ74" s="26">
        <f ca="1">Tabel4[[#This Row],[5. Dato]]-TODAY()</f>
        <v>-44470</v>
      </c>
      <c r="AL74" s="11"/>
      <c r="AN74" s="26">
        <f ca="1">Tabel4[[#This Row],[6. Dato]]-TODAY()</f>
        <v>-44470</v>
      </c>
      <c r="AP74" s="11"/>
      <c r="AR74" s="26">
        <f ca="1">Tabel4[[#This Row],[7. Dato]]-TODAY()</f>
        <v>-44470</v>
      </c>
      <c r="AT74" s="11"/>
      <c r="AV74" s="26">
        <f ca="1">Tabel4[[#This Row],[8. Dato]]-TODAY()</f>
        <v>-44470</v>
      </c>
      <c r="AX74" s="11"/>
      <c r="AZ74" s="26">
        <f ca="1">Tabel4[[#This Row],[9. Dato]]-TODAY()</f>
        <v>-44470</v>
      </c>
      <c r="BB74" s="11"/>
      <c r="BD74" s="26">
        <f ca="1">Tabel4[[#This Row],[10. Dato]]-TODAY()</f>
        <v>-44470</v>
      </c>
      <c r="BF74" s="11"/>
      <c r="BH74" s="26">
        <f ca="1">Tabel4[[#This Row],[11. Dato]]-TODAY()</f>
        <v>-44470</v>
      </c>
      <c r="BJ74" s="11"/>
      <c r="BL74" s="26">
        <f ca="1">Tabel4[[#This Row],[12. Dato]]-TODAY()</f>
        <v>-44470</v>
      </c>
    </row>
    <row r="75" spans="6:64" x14ac:dyDescent="0.2">
      <c r="F75" s="4">
        <v>0</v>
      </c>
      <c r="J75" s="4">
        <f t="shared" ref="J75:J138" si="1">1000000*I75</f>
        <v>0</v>
      </c>
      <c r="N75" s="5">
        <f>IFERROR(Tabel4[[#This Row],[Faktueret/ Modtaget beløb ]]/Tabel4[[#This Row],[Årligt fast fee]],0)</f>
        <v>0</v>
      </c>
      <c r="O75" s="4">
        <f>(IF(Tabel4[[#This Row],[1. Status]]="Modtaget",+R75))+(IF(Tabel4[[#This Row],[2. Status]]="Modtaget",+V75))+(IF(Tabel4[[#This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5" s="17">
        <f>IFERROR(Tabel4[[#This Row],[Modtaget beløb]]/H75,0)</f>
        <v>0</v>
      </c>
      <c r="Q75" s="9">
        <f>(IF(Tabel4[[#This Row],[1. Status]]="Modtaget",+R75))+(IF(Tabel4[[#This Row],[2. Status]]="Modtaget",+V75))+(IF(Tabel4[[#This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5" s="11"/>
      <c r="T75" s="26">
        <f ca="1">Tabel4[[#This Row],[1. Dato]]-TODAY()</f>
        <v>-44470</v>
      </c>
      <c r="V75" s="11"/>
      <c r="X75" s="26">
        <f ca="1">Tabel4[[#This Row],[2. Dato]]-TODAY()</f>
        <v>-44470</v>
      </c>
      <c r="Z75" s="11"/>
      <c r="AB75" s="26">
        <f ca="1">Tabel4[[#This Row],[3. Dato]]-TODAY()</f>
        <v>-44470</v>
      </c>
      <c r="AD75" s="11"/>
      <c r="AF75" s="26">
        <f ca="1">Tabel4[[#This Row],[4. Dato]]-TODAY()</f>
        <v>-44470</v>
      </c>
      <c r="AH75" s="11"/>
      <c r="AJ75" s="26">
        <f ca="1">Tabel4[[#This Row],[5. Dato]]-TODAY()</f>
        <v>-44470</v>
      </c>
      <c r="AL75" s="11"/>
      <c r="AN75" s="26">
        <f ca="1">Tabel4[[#This Row],[6. Dato]]-TODAY()</f>
        <v>-44470</v>
      </c>
      <c r="AP75" s="11"/>
      <c r="AR75" s="26">
        <f ca="1">Tabel4[[#This Row],[7. Dato]]-TODAY()</f>
        <v>-44470</v>
      </c>
      <c r="AT75" s="11"/>
      <c r="AV75" s="26">
        <f ca="1">Tabel4[[#This Row],[8. Dato]]-TODAY()</f>
        <v>-44470</v>
      </c>
      <c r="AX75" s="11"/>
      <c r="AZ75" s="26">
        <f ca="1">Tabel4[[#This Row],[9. Dato]]-TODAY()</f>
        <v>-44470</v>
      </c>
      <c r="BB75" s="11"/>
      <c r="BD75" s="26">
        <f ca="1">Tabel4[[#This Row],[10. Dato]]-TODAY()</f>
        <v>-44470</v>
      </c>
      <c r="BF75" s="11"/>
      <c r="BH75" s="26">
        <f ca="1">Tabel4[[#This Row],[11. Dato]]-TODAY()</f>
        <v>-44470</v>
      </c>
      <c r="BJ75" s="11"/>
      <c r="BL75" s="26">
        <f ca="1">Tabel4[[#This Row],[12. Dato]]-TODAY()</f>
        <v>-44470</v>
      </c>
    </row>
    <row r="76" spans="6:64" x14ac:dyDescent="0.2">
      <c r="F76" s="4">
        <v>0</v>
      </c>
      <c r="J76" s="4">
        <f t="shared" si="1"/>
        <v>0</v>
      </c>
      <c r="N76" s="5">
        <f>IFERROR(Tabel4[[#This Row],[Faktueret/ Modtaget beløb ]]/Tabel4[[#This Row],[Årligt fast fee]],0)</f>
        <v>0</v>
      </c>
      <c r="O76" s="4">
        <f>(IF(Tabel4[[#This Row],[1. Status]]="Modtaget",+R76))+(IF(Tabel4[[#This Row],[2. Status]]="Modtaget",+V76))+(IF(Tabel4[[#This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6" s="17">
        <f>IFERROR(Tabel4[[#This Row],[Modtaget beløb]]/H76,0)</f>
        <v>0</v>
      </c>
      <c r="Q76" s="9">
        <f>(IF(Tabel4[[#This Row],[1. Status]]="Modtaget",+R76))+(IF(Tabel4[[#This Row],[2. Status]]="Modtaget",+V76))+(IF(Tabel4[[#This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6" s="11"/>
      <c r="T76" s="26">
        <f ca="1">Tabel4[[#This Row],[1. Dato]]-TODAY()</f>
        <v>-44470</v>
      </c>
      <c r="V76" s="11"/>
      <c r="X76" s="26">
        <f ca="1">Tabel4[[#This Row],[2. Dato]]-TODAY()</f>
        <v>-44470</v>
      </c>
      <c r="Z76" s="11"/>
      <c r="AB76" s="26">
        <f ca="1">Tabel4[[#This Row],[3. Dato]]-TODAY()</f>
        <v>-44470</v>
      </c>
      <c r="AD76" s="11"/>
      <c r="AF76" s="26">
        <f ca="1">Tabel4[[#This Row],[4. Dato]]-TODAY()</f>
        <v>-44470</v>
      </c>
      <c r="AH76" s="11"/>
      <c r="AJ76" s="26">
        <f ca="1">Tabel4[[#This Row],[5. Dato]]-TODAY()</f>
        <v>-44470</v>
      </c>
      <c r="AL76" s="11"/>
      <c r="AN76" s="26">
        <f ca="1">Tabel4[[#This Row],[6. Dato]]-TODAY()</f>
        <v>-44470</v>
      </c>
      <c r="AP76" s="11"/>
      <c r="AR76" s="26">
        <f ca="1">Tabel4[[#This Row],[7. Dato]]-TODAY()</f>
        <v>-44470</v>
      </c>
      <c r="AT76" s="11"/>
      <c r="AV76" s="26">
        <f ca="1">Tabel4[[#This Row],[8. Dato]]-TODAY()</f>
        <v>-44470</v>
      </c>
      <c r="AX76" s="11"/>
      <c r="AZ76" s="26">
        <f ca="1">Tabel4[[#This Row],[9. Dato]]-TODAY()</f>
        <v>-44470</v>
      </c>
      <c r="BB76" s="11"/>
      <c r="BD76" s="26">
        <f ca="1">Tabel4[[#This Row],[10. Dato]]-TODAY()</f>
        <v>-44470</v>
      </c>
      <c r="BF76" s="11"/>
      <c r="BH76" s="26">
        <f ca="1">Tabel4[[#This Row],[11. Dato]]-TODAY()</f>
        <v>-44470</v>
      </c>
      <c r="BJ76" s="11"/>
      <c r="BL76" s="26">
        <f ca="1">Tabel4[[#This Row],[12. Dato]]-TODAY()</f>
        <v>-44470</v>
      </c>
    </row>
    <row r="77" spans="6:64" x14ac:dyDescent="0.2">
      <c r="F77" s="4">
        <v>0</v>
      </c>
      <c r="J77" s="4">
        <f t="shared" si="1"/>
        <v>0</v>
      </c>
      <c r="N77" s="5">
        <f>IFERROR(Tabel4[[#This Row],[Faktueret/ Modtaget beløb ]]/Tabel4[[#This Row],[Årligt fast fee]],0)</f>
        <v>0</v>
      </c>
      <c r="O77" s="4">
        <f>(IF(Tabel4[[#This Row],[1. Status]]="Modtaget",+R77))+(IF(Tabel4[[#This Row],[2. Status]]="Modtaget",+V77))+(IF(Tabel4[[#This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7" s="17">
        <f>IFERROR(Tabel4[[#This Row],[Modtaget beløb]]/H77,0)</f>
        <v>0</v>
      </c>
      <c r="Q77" s="9">
        <f>(IF(Tabel4[[#This Row],[1. Status]]="Modtaget",+R77))+(IF(Tabel4[[#This Row],[2. Status]]="Modtaget",+V77))+(IF(Tabel4[[#This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7" s="11"/>
      <c r="T77" s="26">
        <f ca="1">Tabel4[[#This Row],[1. Dato]]-TODAY()</f>
        <v>-44470</v>
      </c>
      <c r="V77" s="11"/>
      <c r="X77" s="26">
        <f ca="1">Tabel4[[#This Row],[2. Dato]]-TODAY()</f>
        <v>-44470</v>
      </c>
      <c r="Z77" s="11"/>
      <c r="AB77" s="26">
        <f ca="1">Tabel4[[#This Row],[3. Dato]]-TODAY()</f>
        <v>-44470</v>
      </c>
      <c r="AD77" s="11"/>
      <c r="AF77" s="26">
        <f ca="1">Tabel4[[#This Row],[4. Dato]]-TODAY()</f>
        <v>-44470</v>
      </c>
      <c r="AH77" s="11"/>
      <c r="AJ77" s="26">
        <f ca="1">Tabel4[[#This Row],[5. Dato]]-TODAY()</f>
        <v>-44470</v>
      </c>
      <c r="AL77" s="11"/>
      <c r="AN77" s="26">
        <f ca="1">Tabel4[[#This Row],[6. Dato]]-TODAY()</f>
        <v>-44470</v>
      </c>
      <c r="AP77" s="11"/>
      <c r="AR77" s="26">
        <f ca="1">Tabel4[[#This Row],[7. Dato]]-TODAY()</f>
        <v>-44470</v>
      </c>
      <c r="AT77" s="11"/>
      <c r="AV77" s="26">
        <f ca="1">Tabel4[[#This Row],[8. Dato]]-TODAY()</f>
        <v>-44470</v>
      </c>
      <c r="AX77" s="11"/>
      <c r="AZ77" s="26">
        <f ca="1">Tabel4[[#This Row],[9. Dato]]-TODAY()</f>
        <v>-44470</v>
      </c>
      <c r="BB77" s="11"/>
      <c r="BD77" s="26">
        <f ca="1">Tabel4[[#This Row],[10. Dato]]-TODAY()</f>
        <v>-44470</v>
      </c>
      <c r="BF77" s="11"/>
      <c r="BH77" s="26">
        <f ca="1">Tabel4[[#This Row],[11. Dato]]-TODAY()</f>
        <v>-44470</v>
      </c>
      <c r="BJ77" s="11"/>
      <c r="BL77" s="26">
        <f ca="1">Tabel4[[#This Row],[12. Dato]]-TODAY()</f>
        <v>-44470</v>
      </c>
    </row>
    <row r="78" spans="6:64" x14ac:dyDescent="0.2">
      <c r="F78" s="4">
        <v>0</v>
      </c>
      <c r="J78" s="4">
        <f t="shared" si="1"/>
        <v>0</v>
      </c>
      <c r="N78" s="5">
        <f>IFERROR(Tabel4[[#This Row],[Faktueret/ Modtaget beløb ]]/Tabel4[[#This Row],[Årligt fast fee]],0)</f>
        <v>0</v>
      </c>
      <c r="O78" s="4">
        <f>(IF(Tabel4[[#This Row],[1. Status]]="Modtaget",+R78))+(IF(Tabel4[[#This Row],[2. Status]]="Modtaget",+V78))+(IF(Tabel4[[#This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8" s="17">
        <f>IFERROR(Tabel4[[#This Row],[Modtaget beløb]]/H78,0)</f>
        <v>0</v>
      </c>
      <c r="Q78" s="9">
        <f>(IF(Tabel4[[#This Row],[1. Status]]="Modtaget",+R78))+(IF(Tabel4[[#This Row],[2. Status]]="Modtaget",+V78))+(IF(Tabel4[[#This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8" s="11"/>
      <c r="T78" s="26">
        <f ca="1">Tabel4[[#This Row],[1. Dato]]-TODAY()</f>
        <v>-44470</v>
      </c>
      <c r="V78" s="11"/>
      <c r="X78" s="26">
        <f ca="1">Tabel4[[#This Row],[2. Dato]]-TODAY()</f>
        <v>-44470</v>
      </c>
      <c r="Z78" s="11"/>
      <c r="AB78" s="26">
        <f ca="1">Tabel4[[#This Row],[3. Dato]]-TODAY()</f>
        <v>-44470</v>
      </c>
      <c r="AD78" s="11"/>
      <c r="AF78" s="26">
        <f ca="1">Tabel4[[#This Row],[4. Dato]]-TODAY()</f>
        <v>-44470</v>
      </c>
      <c r="AH78" s="11"/>
      <c r="AJ78" s="26">
        <f ca="1">Tabel4[[#This Row],[5. Dato]]-TODAY()</f>
        <v>-44470</v>
      </c>
      <c r="AL78" s="11"/>
      <c r="AN78" s="26">
        <f ca="1">Tabel4[[#This Row],[6. Dato]]-TODAY()</f>
        <v>-44470</v>
      </c>
      <c r="AP78" s="11"/>
      <c r="AR78" s="26">
        <f ca="1">Tabel4[[#This Row],[7. Dato]]-TODAY()</f>
        <v>-44470</v>
      </c>
      <c r="AT78" s="11"/>
      <c r="AV78" s="26">
        <f ca="1">Tabel4[[#This Row],[8. Dato]]-TODAY()</f>
        <v>-44470</v>
      </c>
      <c r="AX78" s="11"/>
      <c r="AZ78" s="26">
        <f ca="1">Tabel4[[#This Row],[9. Dato]]-TODAY()</f>
        <v>-44470</v>
      </c>
      <c r="BB78" s="11"/>
      <c r="BD78" s="26">
        <f ca="1">Tabel4[[#This Row],[10. Dato]]-TODAY()</f>
        <v>-44470</v>
      </c>
      <c r="BF78" s="11"/>
      <c r="BH78" s="26">
        <f ca="1">Tabel4[[#This Row],[11. Dato]]-TODAY()</f>
        <v>-44470</v>
      </c>
      <c r="BJ78" s="11"/>
      <c r="BL78" s="26">
        <f ca="1">Tabel4[[#This Row],[12. Dato]]-TODAY()</f>
        <v>-44470</v>
      </c>
    </row>
    <row r="79" spans="6:64" x14ac:dyDescent="0.2">
      <c r="F79" s="4">
        <v>0</v>
      </c>
      <c r="J79" s="4">
        <f t="shared" si="1"/>
        <v>0</v>
      </c>
      <c r="N79" s="5">
        <f>IFERROR(Tabel4[[#This Row],[Faktueret/ Modtaget beløb ]]/Tabel4[[#This Row],[Årligt fast fee]],0)</f>
        <v>0</v>
      </c>
      <c r="O79" s="4">
        <f>(IF(Tabel4[[#This Row],[1. Status]]="Modtaget",+R79))+(IF(Tabel4[[#This Row],[2. Status]]="Modtaget",+V79))+(IF(Tabel4[[#This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79" s="17">
        <f>IFERROR(Tabel4[[#This Row],[Modtaget beløb]]/H79,0)</f>
        <v>0</v>
      </c>
      <c r="Q79" s="9">
        <f>(IF(Tabel4[[#This Row],[1. Status]]="Modtaget",+R79))+(IF(Tabel4[[#This Row],[2. Status]]="Modtaget",+V79))+(IF(Tabel4[[#This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modtaget",+R79))+(IF(Tabel4[[#This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79" s="11"/>
      <c r="T79" s="26">
        <f ca="1">Tabel4[[#This Row],[1. Dato]]-TODAY()</f>
        <v>-44470</v>
      </c>
      <c r="V79" s="11"/>
      <c r="X79" s="26">
        <f ca="1">Tabel4[[#This Row],[2. Dato]]-TODAY()</f>
        <v>-44470</v>
      </c>
      <c r="Z79" s="11"/>
      <c r="AB79" s="26">
        <f ca="1">Tabel4[[#This Row],[3. Dato]]-TODAY()</f>
        <v>-44470</v>
      </c>
      <c r="AD79" s="11"/>
      <c r="AF79" s="26">
        <f ca="1">Tabel4[[#This Row],[4. Dato]]-TODAY()</f>
        <v>-44470</v>
      </c>
      <c r="AH79" s="11"/>
      <c r="AJ79" s="26">
        <f ca="1">Tabel4[[#This Row],[5. Dato]]-TODAY()</f>
        <v>-44470</v>
      </c>
      <c r="AL79" s="11"/>
      <c r="AN79" s="26">
        <f ca="1">Tabel4[[#This Row],[6. Dato]]-TODAY()</f>
        <v>-44470</v>
      </c>
      <c r="AP79" s="11"/>
      <c r="AR79" s="26">
        <f ca="1">Tabel4[[#This Row],[7. Dato]]-TODAY()</f>
        <v>-44470</v>
      </c>
      <c r="AT79" s="11"/>
      <c r="AV79" s="26">
        <f ca="1">Tabel4[[#This Row],[8. Dato]]-TODAY()</f>
        <v>-44470</v>
      </c>
      <c r="AX79" s="11"/>
      <c r="AZ79" s="26">
        <f ca="1">Tabel4[[#This Row],[9. Dato]]-TODAY()</f>
        <v>-44470</v>
      </c>
      <c r="BB79" s="11"/>
      <c r="BD79" s="26">
        <f ca="1">Tabel4[[#This Row],[10. Dato]]-TODAY()</f>
        <v>-44470</v>
      </c>
      <c r="BF79" s="11"/>
      <c r="BH79" s="26">
        <f ca="1">Tabel4[[#This Row],[11. Dato]]-TODAY()</f>
        <v>-44470</v>
      </c>
      <c r="BJ79" s="11"/>
      <c r="BL79" s="26">
        <f ca="1">Tabel4[[#This Row],[12. Dato]]-TODAY()</f>
        <v>-44470</v>
      </c>
    </row>
    <row r="80" spans="6:64" x14ac:dyDescent="0.2">
      <c r="F80" s="4">
        <v>0</v>
      </c>
      <c r="J80" s="4">
        <f t="shared" si="1"/>
        <v>0</v>
      </c>
      <c r="N80" s="5">
        <f>IFERROR(Tabel4[[#This Row],[Faktueret/ Modtaget beløb ]]/Tabel4[[#This Row],[Årligt fast fee]],0)</f>
        <v>0</v>
      </c>
      <c r="O80" s="4">
        <f>(IF(Tabel4[[#This Row],[1. Status]]="Modtaget",+R80))+(IF(Tabel4[[#This Row],[2. Status]]="Modtaget",+V80))+(IF(Tabel4[[#This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0" s="17">
        <f>IFERROR(Tabel4[[#This Row],[Modtaget beløb]]/H80,0)</f>
        <v>0</v>
      </c>
      <c r="Q80" s="9">
        <f>(IF(Tabel4[[#This Row],[1. Status]]="Modtaget",+R80))+(IF(Tabel4[[#This Row],[2. Status]]="Modtaget",+V80))+(IF(Tabel4[[#This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0" s="11"/>
      <c r="T80" s="26">
        <f ca="1">Tabel4[[#This Row],[1. Dato]]-TODAY()</f>
        <v>-44470</v>
      </c>
      <c r="V80" s="11"/>
      <c r="X80" s="26">
        <f ca="1">Tabel4[[#This Row],[2. Dato]]-TODAY()</f>
        <v>-44470</v>
      </c>
      <c r="Z80" s="11"/>
      <c r="AB80" s="26">
        <f ca="1">Tabel4[[#This Row],[3. Dato]]-TODAY()</f>
        <v>-44470</v>
      </c>
      <c r="AD80" s="11"/>
      <c r="AF80" s="26">
        <f ca="1">Tabel4[[#This Row],[4. Dato]]-TODAY()</f>
        <v>-44470</v>
      </c>
      <c r="AH80" s="11"/>
      <c r="AJ80" s="26">
        <f ca="1">Tabel4[[#This Row],[5. Dato]]-TODAY()</f>
        <v>-44470</v>
      </c>
      <c r="AL80" s="11"/>
      <c r="AN80" s="26">
        <f ca="1">Tabel4[[#This Row],[6. Dato]]-TODAY()</f>
        <v>-44470</v>
      </c>
      <c r="AP80" s="11"/>
      <c r="AR80" s="26">
        <f ca="1">Tabel4[[#This Row],[7. Dato]]-TODAY()</f>
        <v>-44470</v>
      </c>
      <c r="AT80" s="11"/>
      <c r="AV80" s="26">
        <f ca="1">Tabel4[[#This Row],[8. Dato]]-TODAY()</f>
        <v>-44470</v>
      </c>
      <c r="AX80" s="11"/>
      <c r="AZ80" s="26">
        <f ca="1">Tabel4[[#This Row],[9. Dato]]-TODAY()</f>
        <v>-44470</v>
      </c>
      <c r="BB80" s="11"/>
      <c r="BD80" s="26">
        <f ca="1">Tabel4[[#This Row],[10. Dato]]-TODAY()</f>
        <v>-44470</v>
      </c>
      <c r="BF80" s="11"/>
      <c r="BH80" s="26">
        <f ca="1">Tabel4[[#This Row],[11. Dato]]-TODAY()</f>
        <v>-44470</v>
      </c>
      <c r="BJ80" s="11"/>
      <c r="BL80" s="26">
        <f ca="1">Tabel4[[#This Row],[12. Dato]]-TODAY()</f>
        <v>-44470</v>
      </c>
    </row>
    <row r="81" spans="6:64" x14ac:dyDescent="0.2">
      <c r="F81" s="4">
        <v>0</v>
      </c>
      <c r="J81" s="4">
        <f t="shared" si="1"/>
        <v>0</v>
      </c>
      <c r="N81" s="5">
        <f>IFERROR(Tabel4[[#This Row],[Faktueret/ Modtaget beløb ]]/Tabel4[[#This Row],[Årligt fast fee]],0)</f>
        <v>0</v>
      </c>
      <c r="O81" s="4">
        <f>(IF(Tabel4[[#This Row],[1. Status]]="Modtaget",+R81))+(IF(Tabel4[[#This Row],[2. Status]]="Modtaget",+V81))+(IF(Tabel4[[#This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1" s="17">
        <f>IFERROR(Tabel4[[#This Row],[Modtaget beløb]]/H81,0)</f>
        <v>0</v>
      </c>
      <c r="Q81" s="9">
        <f>(IF(Tabel4[[#This Row],[1. Status]]="Modtaget",+R81))+(IF(Tabel4[[#This Row],[2. Status]]="Modtaget",+V81))+(IF(Tabel4[[#This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1" s="11"/>
      <c r="T81" s="26">
        <f ca="1">Tabel4[[#This Row],[1. Dato]]-TODAY()</f>
        <v>-44470</v>
      </c>
      <c r="V81" s="11"/>
      <c r="X81" s="26">
        <f ca="1">Tabel4[[#This Row],[2. Dato]]-TODAY()</f>
        <v>-44470</v>
      </c>
      <c r="Z81" s="11"/>
      <c r="AB81" s="26">
        <f ca="1">Tabel4[[#This Row],[3. Dato]]-TODAY()</f>
        <v>-44470</v>
      </c>
      <c r="AD81" s="11"/>
      <c r="AF81" s="26">
        <f ca="1">Tabel4[[#This Row],[4. Dato]]-TODAY()</f>
        <v>-44470</v>
      </c>
      <c r="AH81" s="11"/>
      <c r="AJ81" s="26">
        <f ca="1">Tabel4[[#This Row],[5. Dato]]-TODAY()</f>
        <v>-44470</v>
      </c>
      <c r="AL81" s="11"/>
      <c r="AN81" s="26">
        <f ca="1">Tabel4[[#This Row],[6. Dato]]-TODAY()</f>
        <v>-44470</v>
      </c>
      <c r="AP81" s="11"/>
      <c r="AR81" s="26">
        <f ca="1">Tabel4[[#This Row],[7. Dato]]-TODAY()</f>
        <v>-44470</v>
      </c>
      <c r="AT81" s="11"/>
      <c r="AV81" s="26">
        <f ca="1">Tabel4[[#This Row],[8. Dato]]-TODAY()</f>
        <v>-44470</v>
      </c>
      <c r="AX81" s="11"/>
      <c r="AZ81" s="26">
        <f ca="1">Tabel4[[#This Row],[9. Dato]]-TODAY()</f>
        <v>-44470</v>
      </c>
      <c r="BB81" s="11"/>
      <c r="BD81" s="26">
        <f ca="1">Tabel4[[#This Row],[10. Dato]]-TODAY()</f>
        <v>-44470</v>
      </c>
      <c r="BF81" s="11"/>
      <c r="BH81" s="26">
        <f ca="1">Tabel4[[#This Row],[11. Dato]]-TODAY()</f>
        <v>-44470</v>
      </c>
      <c r="BJ81" s="11"/>
      <c r="BL81" s="26">
        <f ca="1">Tabel4[[#This Row],[12. Dato]]-TODAY()</f>
        <v>-44470</v>
      </c>
    </row>
    <row r="82" spans="6:64" x14ac:dyDescent="0.2">
      <c r="F82" s="4">
        <v>0</v>
      </c>
      <c r="J82" s="4">
        <f t="shared" si="1"/>
        <v>0</v>
      </c>
      <c r="N82" s="5">
        <f>IFERROR(Tabel4[[#This Row],[Faktueret/ Modtaget beløb ]]/Tabel4[[#This Row],[Årligt fast fee]],0)</f>
        <v>0</v>
      </c>
      <c r="O82" s="4">
        <f>(IF(Tabel4[[#This Row],[1. Status]]="Modtaget",+R82))+(IF(Tabel4[[#This Row],[2. Status]]="Modtaget",+V82))+(IF(Tabel4[[#This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2" s="17">
        <f>IFERROR(Tabel4[[#This Row],[Modtaget beløb]]/H82,0)</f>
        <v>0</v>
      </c>
      <c r="Q82" s="9">
        <f>(IF(Tabel4[[#This Row],[1. Status]]="Modtaget",+R82))+(IF(Tabel4[[#This Row],[2. Status]]="Modtaget",+V82))+(IF(Tabel4[[#This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2" s="11"/>
      <c r="T82" s="26">
        <f ca="1">Tabel4[[#This Row],[1. Dato]]-TODAY()</f>
        <v>-44470</v>
      </c>
      <c r="V82" s="11"/>
      <c r="X82" s="26">
        <f ca="1">Tabel4[[#This Row],[2. Dato]]-TODAY()</f>
        <v>-44470</v>
      </c>
      <c r="Z82" s="11"/>
      <c r="AB82" s="26">
        <f ca="1">Tabel4[[#This Row],[3. Dato]]-TODAY()</f>
        <v>-44470</v>
      </c>
      <c r="AD82" s="11"/>
      <c r="AF82" s="26">
        <f ca="1">Tabel4[[#This Row],[4. Dato]]-TODAY()</f>
        <v>-44470</v>
      </c>
      <c r="AH82" s="11"/>
      <c r="AJ82" s="26">
        <f ca="1">Tabel4[[#This Row],[5. Dato]]-TODAY()</f>
        <v>-44470</v>
      </c>
      <c r="AL82" s="11"/>
      <c r="AN82" s="26">
        <f ca="1">Tabel4[[#This Row],[6. Dato]]-TODAY()</f>
        <v>-44470</v>
      </c>
      <c r="AP82" s="11"/>
      <c r="AR82" s="26">
        <f ca="1">Tabel4[[#This Row],[7. Dato]]-TODAY()</f>
        <v>-44470</v>
      </c>
      <c r="AT82" s="11"/>
      <c r="AV82" s="26">
        <f ca="1">Tabel4[[#This Row],[8. Dato]]-TODAY()</f>
        <v>-44470</v>
      </c>
      <c r="AX82" s="11"/>
      <c r="AZ82" s="26">
        <f ca="1">Tabel4[[#This Row],[9. Dato]]-TODAY()</f>
        <v>-44470</v>
      </c>
      <c r="BB82" s="11"/>
      <c r="BD82" s="26">
        <f ca="1">Tabel4[[#This Row],[10. Dato]]-TODAY()</f>
        <v>-44470</v>
      </c>
      <c r="BF82" s="11"/>
      <c r="BH82" s="26">
        <f ca="1">Tabel4[[#This Row],[11. Dato]]-TODAY()</f>
        <v>-44470</v>
      </c>
      <c r="BJ82" s="11"/>
      <c r="BL82" s="26">
        <f ca="1">Tabel4[[#This Row],[12. Dato]]-TODAY()</f>
        <v>-44470</v>
      </c>
    </row>
    <row r="83" spans="6:64" x14ac:dyDescent="0.2">
      <c r="F83" s="4">
        <v>0</v>
      </c>
      <c r="J83" s="4">
        <f t="shared" si="1"/>
        <v>0</v>
      </c>
      <c r="N83" s="5">
        <f>IFERROR(Tabel4[[#This Row],[Faktueret/ Modtaget beløb ]]/Tabel4[[#This Row],[Årligt fast fee]],0)</f>
        <v>0</v>
      </c>
      <c r="O83" s="4">
        <f>(IF(Tabel4[[#This Row],[1. Status]]="Modtaget",+R83))+(IF(Tabel4[[#This Row],[2. Status]]="Modtaget",+V83))+(IF(Tabel4[[#This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3" s="17">
        <f>IFERROR(Tabel4[[#This Row],[Modtaget beløb]]/H83,0)</f>
        <v>0</v>
      </c>
      <c r="Q83" s="9">
        <f>(IF(Tabel4[[#This Row],[1. Status]]="Modtaget",+R83))+(IF(Tabel4[[#This Row],[2. Status]]="Modtaget",+V83))+(IF(Tabel4[[#This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3" s="11"/>
      <c r="T83" s="26">
        <f ca="1">Tabel4[[#This Row],[1. Dato]]-TODAY()</f>
        <v>-44470</v>
      </c>
      <c r="V83" s="11"/>
      <c r="X83" s="26">
        <f ca="1">Tabel4[[#This Row],[2. Dato]]-TODAY()</f>
        <v>-44470</v>
      </c>
      <c r="Z83" s="11"/>
      <c r="AB83" s="26">
        <f ca="1">Tabel4[[#This Row],[3. Dato]]-TODAY()</f>
        <v>-44470</v>
      </c>
      <c r="AD83" s="11"/>
      <c r="AF83" s="26">
        <f ca="1">Tabel4[[#This Row],[4. Dato]]-TODAY()</f>
        <v>-44470</v>
      </c>
      <c r="AH83" s="11"/>
      <c r="AJ83" s="26">
        <f ca="1">Tabel4[[#This Row],[5. Dato]]-TODAY()</f>
        <v>-44470</v>
      </c>
      <c r="AL83" s="11"/>
      <c r="AN83" s="26">
        <f ca="1">Tabel4[[#This Row],[6. Dato]]-TODAY()</f>
        <v>-44470</v>
      </c>
      <c r="AP83" s="11"/>
      <c r="AR83" s="26">
        <f ca="1">Tabel4[[#This Row],[7. Dato]]-TODAY()</f>
        <v>-44470</v>
      </c>
      <c r="AT83" s="11"/>
      <c r="AV83" s="26">
        <f ca="1">Tabel4[[#This Row],[8. Dato]]-TODAY()</f>
        <v>-44470</v>
      </c>
      <c r="AX83" s="11"/>
      <c r="AZ83" s="26">
        <f ca="1">Tabel4[[#This Row],[9. Dato]]-TODAY()</f>
        <v>-44470</v>
      </c>
      <c r="BB83" s="11"/>
      <c r="BD83" s="26">
        <f ca="1">Tabel4[[#This Row],[10. Dato]]-TODAY()</f>
        <v>-44470</v>
      </c>
      <c r="BF83" s="11"/>
      <c r="BH83" s="26">
        <f ca="1">Tabel4[[#This Row],[11. Dato]]-TODAY()</f>
        <v>-44470</v>
      </c>
      <c r="BJ83" s="11"/>
      <c r="BL83" s="26">
        <f ca="1">Tabel4[[#This Row],[12. Dato]]-TODAY()</f>
        <v>-44470</v>
      </c>
    </row>
    <row r="84" spans="6:64" x14ac:dyDescent="0.2">
      <c r="F84" s="4">
        <v>0</v>
      </c>
      <c r="J84" s="4">
        <f t="shared" si="1"/>
        <v>0</v>
      </c>
      <c r="N84" s="5">
        <f>IFERROR(Tabel4[[#This Row],[Faktueret/ Modtaget beløb ]]/Tabel4[[#This Row],[Årligt fast fee]],0)</f>
        <v>0</v>
      </c>
      <c r="O84" s="4">
        <f>(IF(Tabel4[[#This Row],[1. Status]]="Modtaget",+R84))+(IF(Tabel4[[#This Row],[2. Status]]="Modtaget",+V84))+(IF(Tabel4[[#This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4" s="17">
        <f>IFERROR(Tabel4[[#This Row],[Modtaget beløb]]/H84,0)</f>
        <v>0</v>
      </c>
      <c r="Q84" s="9">
        <f>(IF(Tabel4[[#This Row],[1. Status]]="Modtaget",+R84))+(IF(Tabel4[[#This Row],[2. Status]]="Modtaget",+V84))+(IF(Tabel4[[#This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4" s="11"/>
      <c r="T84" s="26">
        <f ca="1">Tabel4[[#This Row],[1. Dato]]-TODAY()</f>
        <v>-44470</v>
      </c>
      <c r="V84" s="11"/>
      <c r="X84" s="26">
        <f ca="1">Tabel4[[#This Row],[2. Dato]]-TODAY()</f>
        <v>-44470</v>
      </c>
      <c r="Z84" s="11"/>
      <c r="AB84" s="26">
        <f ca="1">Tabel4[[#This Row],[3. Dato]]-TODAY()</f>
        <v>-44470</v>
      </c>
      <c r="AD84" s="11"/>
      <c r="AF84" s="26">
        <f ca="1">Tabel4[[#This Row],[4. Dato]]-TODAY()</f>
        <v>-44470</v>
      </c>
      <c r="AH84" s="11"/>
      <c r="AJ84" s="26">
        <f ca="1">Tabel4[[#This Row],[5. Dato]]-TODAY()</f>
        <v>-44470</v>
      </c>
      <c r="AL84" s="11"/>
      <c r="AN84" s="26">
        <f ca="1">Tabel4[[#This Row],[6. Dato]]-TODAY()</f>
        <v>-44470</v>
      </c>
      <c r="AP84" s="11"/>
      <c r="AR84" s="26">
        <f ca="1">Tabel4[[#This Row],[7. Dato]]-TODAY()</f>
        <v>-44470</v>
      </c>
      <c r="AT84" s="11"/>
      <c r="AV84" s="26">
        <f ca="1">Tabel4[[#This Row],[8. Dato]]-TODAY()</f>
        <v>-44470</v>
      </c>
      <c r="AX84" s="11"/>
      <c r="AZ84" s="26">
        <f ca="1">Tabel4[[#This Row],[9. Dato]]-TODAY()</f>
        <v>-44470</v>
      </c>
      <c r="BB84" s="11"/>
      <c r="BD84" s="26">
        <f ca="1">Tabel4[[#This Row],[10. Dato]]-TODAY()</f>
        <v>-44470</v>
      </c>
      <c r="BF84" s="11"/>
      <c r="BH84" s="26">
        <f ca="1">Tabel4[[#This Row],[11. Dato]]-TODAY()</f>
        <v>-44470</v>
      </c>
      <c r="BJ84" s="11"/>
      <c r="BL84" s="26">
        <f ca="1">Tabel4[[#This Row],[12. Dato]]-TODAY()</f>
        <v>-44470</v>
      </c>
    </row>
    <row r="85" spans="6:64" x14ac:dyDescent="0.2">
      <c r="F85" s="4">
        <v>0</v>
      </c>
      <c r="J85" s="4">
        <f t="shared" si="1"/>
        <v>0</v>
      </c>
      <c r="N85" s="5">
        <f>IFERROR(Tabel4[[#This Row],[Faktueret/ Modtaget beløb ]]/Tabel4[[#This Row],[Årligt fast fee]],0)</f>
        <v>0</v>
      </c>
      <c r="O85" s="4">
        <f>(IF(Tabel4[[#This Row],[1. Status]]="Modtaget",+R85))+(IF(Tabel4[[#This Row],[2. Status]]="Modtaget",+V85))+(IF(Tabel4[[#This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5" s="17">
        <f>IFERROR(Tabel4[[#This Row],[Modtaget beløb]]/H85,0)</f>
        <v>0</v>
      </c>
      <c r="Q85" s="9">
        <f>(IF(Tabel4[[#This Row],[1. Status]]="Modtaget",+R85))+(IF(Tabel4[[#This Row],[2. Status]]="Modtaget",+V85))+(IF(Tabel4[[#This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5" s="11"/>
      <c r="T85" s="26">
        <f ca="1">Tabel4[[#This Row],[1. Dato]]-TODAY()</f>
        <v>-44470</v>
      </c>
      <c r="V85" s="11"/>
      <c r="X85" s="26">
        <f ca="1">Tabel4[[#This Row],[2. Dato]]-TODAY()</f>
        <v>-44470</v>
      </c>
      <c r="Z85" s="11"/>
      <c r="AB85" s="26">
        <f ca="1">Tabel4[[#This Row],[3. Dato]]-TODAY()</f>
        <v>-44470</v>
      </c>
      <c r="AD85" s="11"/>
      <c r="AF85" s="26">
        <f ca="1">Tabel4[[#This Row],[4. Dato]]-TODAY()</f>
        <v>-44470</v>
      </c>
      <c r="AH85" s="11"/>
      <c r="AJ85" s="26">
        <f ca="1">Tabel4[[#This Row],[5. Dato]]-TODAY()</f>
        <v>-44470</v>
      </c>
      <c r="AL85" s="11"/>
      <c r="AN85" s="26">
        <f ca="1">Tabel4[[#This Row],[6. Dato]]-TODAY()</f>
        <v>-44470</v>
      </c>
      <c r="AP85" s="11"/>
      <c r="AR85" s="26">
        <f ca="1">Tabel4[[#This Row],[7. Dato]]-TODAY()</f>
        <v>-44470</v>
      </c>
      <c r="AT85" s="11"/>
      <c r="AV85" s="26">
        <f ca="1">Tabel4[[#This Row],[8. Dato]]-TODAY()</f>
        <v>-44470</v>
      </c>
      <c r="AX85" s="11"/>
      <c r="AZ85" s="26">
        <f ca="1">Tabel4[[#This Row],[9. Dato]]-TODAY()</f>
        <v>-44470</v>
      </c>
      <c r="BB85" s="11"/>
      <c r="BD85" s="26">
        <f ca="1">Tabel4[[#This Row],[10. Dato]]-TODAY()</f>
        <v>-44470</v>
      </c>
      <c r="BF85" s="11"/>
      <c r="BH85" s="26">
        <f ca="1">Tabel4[[#This Row],[11. Dato]]-TODAY()</f>
        <v>-44470</v>
      </c>
      <c r="BJ85" s="11"/>
      <c r="BL85" s="26">
        <f ca="1">Tabel4[[#This Row],[12. Dato]]-TODAY()</f>
        <v>-44470</v>
      </c>
    </row>
    <row r="86" spans="6:64" x14ac:dyDescent="0.2">
      <c r="F86" s="4">
        <v>0</v>
      </c>
      <c r="J86" s="4">
        <f t="shared" si="1"/>
        <v>0</v>
      </c>
      <c r="N86" s="5">
        <f>IFERROR(Tabel4[[#This Row],[Faktueret/ Modtaget beløb ]]/Tabel4[[#This Row],[Årligt fast fee]],0)</f>
        <v>0</v>
      </c>
      <c r="O86" s="4">
        <f>(IF(Tabel4[[#This Row],[1. Status]]="Modtaget",+R86))+(IF(Tabel4[[#This Row],[2. Status]]="Modtaget",+V86))+(IF(Tabel4[[#This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6" s="17">
        <f>IFERROR(Tabel4[[#This Row],[Modtaget beløb]]/H86,0)</f>
        <v>0</v>
      </c>
      <c r="Q86" s="9">
        <f>(IF(Tabel4[[#This Row],[1. Status]]="Modtaget",+R86))+(IF(Tabel4[[#This Row],[2. Status]]="Modtaget",+V86))+(IF(Tabel4[[#This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6" s="11"/>
      <c r="T86" s="26">
        <f ca="1">Tabel4[[#This Row],[1. Dato]]-TODAY()</f>
        <v>-44470</v>
      </c>
      <c r="V86" s="11"/>
      <c r="X86" s="26">
        <f ca="1">Tabel4[[#This Row],[2. Dato]]-TODAY()</f>
        <v>-44470</v>
      </c>
      <c r="Z86" s="11"/>
      <c r="AB86" s="26">
        <f ca="1">Tabel4[[#This Row],[3. Dato]]-TODAY()</f>
        <v>-44470</v>
      </c>
      <c r="AD86" s="11"/>
      <c r="AF86" s="26">
        <f ca="1">Tabel4[[#This Row],[4. Dato]]-TODAY()</f>
        <v>-44470</v>
      </c>
      <c r="AH86" s="11"/>
      <c r="AJ86" s="26">
        <f ca="1">Tabel4[[#This Row],[5. Dato]]-TODAY()</f>
        <v>-44470</v>
      </c>
      <c r="AL86" s="11"/>
      <c r="AN86" s="26">
        <f ca="1">Tabel4[[#This Row],[6. Dato]]-TODAY()</f>
        <v>-44470</v>
      </c>
      <c r="AP86" s="11"/>
      <c r="AR86" s="26">
        <f ca="1">Tabel4[[#This Row],[7. Dato]]-TODAY()</f>
        <v>-44470</v>
      </c>
      <c r="AT86" s="11"/>
      <c r="AV86" s="26">
        <f ca="1">Tabel4[[#This Row],[8. Dato]]-TODAY()</f>
        <v>-44470</v>
      </c>
      <c r="AX86" s="11"/>
      <c r="AZ86" s="26">
        <f ca="1">Tabel4[[#This Row],[9. Dato]]-TODAY()</f>
        <v>-44470</v>
      </c>
      <c r="BB86" s="11"/>
      <c r="BD86" s="26">
        <f ca="1">Tabel4[[#This Row],[10. Dato]]-TODAY()</f>
        <v>-44470</v>
      </c>
      <c r="BF86" s="11"/>
      <c r="BH86" s="26">
        <f ca="1">Tabel4[[#This Row],[11. Dato]]-TODAY()</f>
        <v>-44470</v>
      </c>
      <c r="BJ86" s="11"/>
      <c r="BL86" s="26">
        <f ca="1">Tabel4[[#This Row],[12. Dato]]-TODAY()</f>
        <v>-44470</v>
      </c>
    </row>
    <row r="87" spans="6:64" x14ac:dyDescent="0.2">
      <c r="F87" s="4">
        <v>0</v>
      </c>
      <c r="J87" s="4">
        <f t="shared" si="1"/>
        <v>0</v>
      </c>
      <c r="N87" s="5">
        <f>IFERROR(Tabel4[[#This Row],[Faktueret/ Modtaget beløb ]]/Tabel4[[#This Row],[Årligt fast fee]],0)</f>
        <v>0</v>
      </c>
      <c r="O87" s="4">
        <f>(IF(Tabel4[[#This Row],[1. Status]]="Modtaget",+R87))+(IF(Tabel4[[#This Row],[2. Status]]="Modtaget",+V87))+(IF(Tabel4[[#This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7" s="17">
        <f>IFERROR(Tabel4[[#This Row],[Modtaget beløb]]/H87,0)</f>
        <v>0</v>
      </c>
      <c r="Q87" s="9">
        <f>(IF(Tabel4[[#This Row],[1. Status]]="Modtaget",+R87))+(IF(Tabel4[[#This Row],[2. Status]]="Modtaget",+V87))+(IF(Tabel4[[#This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7" s="11"/>
      <c r="T87" s="26">
        <f ca="1">Tabel4[[#This Row],[1. Dato]]-TODAY()</f>
        <v>-44470</v>
      </c>
      <c r="V87" s="11"/>
      <c r="X87" s="26">
        <f ca="1">Tabel4[[#This Row],[2. Dato]]-TODAY()</f>
        <v>-44470</v>
      </c>
      <c r="Z87" s="11"/>
      <c r="AB87" s="26">
        <f ca="1">Tabel4[[#This Row],[3. Dato]]-TODAY()</f>
        <v>-44470</v>
      </c>
      <c r="AD87" s="11"/>
      <c r="AF87" s="26">
        <f ca="1">Tabel4[[#This Row],[4. Dato]]-TODAY()</f>
        <v>-44470</v>
      </c>
      <c r="AH87" s="11"/>
      <c r="AJ87" s="26">
        <f ca="1">Tabel4[[#This Row],[5. Dato]]-TODAY()</f>
        <v>-44470</v>
      </c>
      <c r="AL87" s="11"/>
      <c r="AN87" s="26">
        <f ca="1">Tabel4[[#This Row],[6. Dato]]-TODAY()</f>
        <v>-44470</v>
      </c>
      <c r="AP87" s="11"/>
      <c r="AR87" s="26">
        <f ca="1">Tabel4[[#This Row],[7. Dato]]-TODAY()</f>
        <v>-44470</v>
      </c>
      <c r="AT87" s="11"/>
      <c r="AV87" s="26">
        <f ca="1">Tabel4[[#This Row],[8. Dato]]-TODAY()</f>
        <v>-44470</v>
      </c>
      <c r="AX87" s="11"/>
      <c r="AZ87" s="26">
        <f ca="1">Tabel4[[#This Row],[9. Dato]]-TODAY()</f>
        <v>-44470</v>
      </c>
      <c r="BB87" s="11"/>
      <c r="BD87" s="26">
        <f ca="1">Tabel4[[#This Row],[10. Dato]]-TODAY()</f>
        <v>-44470</v>
      </c>
      <c r="BF87" s="11"/>
      <c r="BH87" s="26">
        <f ca="1">Tabel4[[#This Row],[11. Dato]]-TODAY()</f>
        <v>-44470</v>
      </c>
      <c r="BJ87" s="11"/>
      <c r="BL87" s="26">
        <f ca="1">Tabel4[[#This Row],[12. Dato]]-TODAY()</f>
        <v>-44470</v>
      </c>
    </row>
    <row r="88" spans="6:64" x14ac:dyDescent="0.2">
      <c r="F88" s="4">
        <v>0</v>
      </c>
      <c r="J88" s="4">
        <f t="shared" si="1"/>
        <v>0</v>
      </c>
      <c r="N88" s="5">
        <f>IFERROR(Tabel4[[#This Row],[Faktueret/ Modtaget beløb ]]/Tabel4[[#This Row],[Årligt fast fee]],0)</f>
        <v>0</v>
      </c>
      <c r="O88" s="4">
        <f>(IF(Tabel4[[#This Row],[1. Status]]="Modtaget",+R88))+(IF(Tabel4[[#This Row],[2. Status]]="Modtaget",+V88))+(IF(Tabel4[[#This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8" s="17">
        <f>IFERROR(Tabel4[[#This Row],[Modtaget beløb]]/H88,0)</f>
        <v>0</v>
      </c>
      <c r="Q88" s="9">
        <f>(IF(Tabel4[[#This Row],[1. Status]]="Modtaget",+R88))+(IF(Tabel4[[#This Row],[2. Status]]="Modtaget",+V88))+(IF(Tabel4[[#This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8" s="11"/>
      <c r="T88" s="26">
        <f ca="1">Tabel4[[#This Row],[1. Dato]]-TODAY()</f>
        <v>-44470</v>
      </c>
      <c r="V88" s="11"/>
      <c r="X88" s="26">
        <f ca="1">Tabel4[[#This Row],[2. Dato]]-TODAY()</f>
        <v>-44470</v>
      </c>
      <c r="Z88" s="11"/>
      <c r="AB88" s="26">
        <f ca="1">Tabel4[[#This Row],[3. Dato]]-TODAY()</f>
        <v>-44470</v>
      </c>
      <c r="AD88" s="11"/>
      <c r="AF88" s="26">
        <f ca="1">Tabel4[[#This Row],[4. Dato]]-TODAY()</f>
        <v>-44470</v>
      </c>
      <c r="AH88" s="11"/>
      <c r="AJ88" s="26">
        <f ca="1">Tabel4[[#This Row],[5. Dato]]-TODAY()</f>
        <v>-44470</v>
      </c>
      <c r="AL88" s="11"/>
      <c r="AN88" s="26">
        <f ca="1">Tabel4[[#This Row],[6. Dato]]-TODAY()</f>
        <v>-44470</v>
      </c>
      <c r="AP88" s="11"/>
      <c r="AR88" s="26">
        <f ca="1">Tabel4[[#This Row],[7. Dato]]-TODAY()</f>
        <v>-44470</v>
      </c>
      <c r="AT88" s="11"/>
      <c r="AV88" s="26">
        <f ca="1">Tabel4[[#This Row],[8. Dato]]-TODAY()</f>
        <v>-44470</v>
      </c>
      <c r="AX88" s="11"/>
      <c r="AZ88" s="26">
        <f ca="1">Tabel4[[#This Row],[9. Dato]]-TODAY()</f>
        <v>-44470</v>
      </c>
      <c r="BB88" s="11"/>
      <c r="BD88" s="26">
        <f ca="1">Tabel4[[#This Row],[10. Dato]]-TODAY()</f>
        <v>-44470</v>
      </c>
      <c r="BF88" s="11"/>
      <c r="BH88" s="26">
        <f ca="1">Tabel4[[#This Row],[11. Dato]]-TODAY()</f>
        <v>-44470</v>
      </c>
      <c r="BJ88" s="11"/>
      <c r="BL88" s="26">
        <f ca="1">Tabel4[[#This Row],[12. Dato]]-TODAY()</f>
        <v>-44470</v>
      </c>
    </row>
    <row r="89" spans="6:64" x14ac:dyDescent="0.2">
      <c r="F89" s="4">
        <v>0</v>
      </c>
      <c r="J89" s="4">
        <f t="shared" si="1"/>
        <v>0</v>
      </c>
      <c r="N89" s="5">
        <f>IFERROR(Tabel4[[#This Row],[Faktueret/ Modtaget beløb ]]/Tabel4[[#This Row],[Årligt fast fee]],0)</f>
        <v>0</v>
      </c>
      <c r="O89" s="4">
        <f>(IF(Tabel4[[#This Row],[1. Status]]="Modtaget",+R89))+(IF(Tabel4[[#This Row],[2. Status]]="Modtaget",+V89))+(IF(Tabel4[[#This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89" s="17">
        <f>IFERROR(Tabel4[[#This Row],[Modtaget beløb]]/H89,0)</f>
        <v>0</v>
      </c>
      <c r="Q89" s="9">
        <f>(IF(Tabel4[[#This Row],[1. Status]]="Modtaget",+R89))+(IF(Tabel4[[#This Row],[2. Status]]="Modtaget",+V89))+(IF(Tabel4[[#This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modtaget",+R89))+(IF(Tabel4[[#This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89" s="11"/>
      <c r="T89" s="26">
        <f ca="1">Tabel4[[#This Row],[1. Dato]]-TODAY()</f>
        <v>-44470</v>
      </c>
      <c r="V89" s="11"/>
      <c r="X89" s="26">
        <f ca="1">Tabel4[[#This Row],[2. Dato]]-TODAY()</f>
        <v>-44470</v>
      </c>
      <c r="Z89" s="11"/>
      <c r="AB89" s="26">
        <f ca="1">Tabel4[[#This Row],[3. Dato]]-TODAY()</f>
        <v>-44470</v>
      </c>
      <c r="AD89" s="11"/>
      <c r="AF89" s="26">
        <f ca="1">Tabel4[[#This Row],[4. Dato]]-TODAY()</f>
        <v>-44470</v>
      </c>
      <c r="AH89" s="11"/>
      <c r="AJ89" s="26">
        <f ca="1">Tabel4[[#This Row],[5. Dato]]-TODAY()</f>
        <v>-44470</v>
      </c>
      <c r="AL89" s="11"/>
      <c r="AN89" s="26">
        <f ca="1">Tabel4[[#This Row],[6. Dato]]-TODAY()</f>
        <v>-44470</v>
      </c>
      <c r="AP89" s="11"/>
      <c r="AR89" s="26">
        <f ca="1">Tabel4[[#This Row],[7. Dato]]-TODAY()</f>
        <v>-44470</v>
      </c>
      <c r="AT89" s="11"/>
      <c r="AV89" s="26">
        <f ca="1">Tabel4[[#This Row],[8. Dato]]-TODAY()</f>
        <v>-44470</v>
      </c>
      <c r="AX89" s="11"/>
      <c r="AZ89" s="26">
        <f ca="1">Tabel4[[#This Row],[9. Dato]]-TODAY()</f>
        <v>-44470</v>
      </c>
      <c r="BB89" s="11"/>
      <c r="BD89" s="26">
        <f ca="1">Tabel4[[#This Row],[10. Dato]]-TODAY()</f>
        <v>-44470</v>
      </c>
      <c r="BF89" s="11"/>
      <c r="BH89" s="26">
        <f ca="1">Tabel4[[#This Row],[11. Dato]]-TODAY()</f>
        <v>-44470</v>
      </c>
      <c r="BJ89" s="11"/>
      <c r="BL89" s="26">
        <f ca="1">Tabel4[[#This Row],[12. Dato]]-TODAY()</f>
        <v>-44470</v>
      </c>
    </row>
    <row r="90" spans="6:64" x14ac:dyDescent="0.2">
      <c r="F90" s="4">
        <v>0</v>
      </c>
      <c r="J90" s="4">
        <f t="shared" si="1"/>
        <v>0</v>
      </c>
      <c r="N90" s="5">
        <f>IFERROR(Tabel4[[#This Row],[Faktueret/ Modtaget beløb ]]/Tabel4[[#This Row],[Årligt fast fee]],0)</f>
        <v>0</v>
      </c>
      <c r="O90" s="4">
        <f>(IF(Tabel4[[#This Row],[1. Status]]="Modtaget",+R90))+(IF(Tabel4[[#This Row],[2. Status]]="Modtaget",+V90))+(IF(Tabel4[[#This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0" s="17">
        <f>IFERROR(Tabel4[[#This Row],[Modtaget beløb]]/H90,0)</f>
        <v>0</v>
      </c>
      <c r="Q90" s="9">
        <f>(IF(Tabel4[[#This Row],[1. Status]]="Modtaget",+R90))+(IF(Tabel4[[#This Row],[2. Status]]="Modtaget",+V90))+(IF(Tabel4[[#This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0" s="11"/>
      <c r="T90" s="26">
        <f ca="1">Tabel4[[#This Row],[1. Dato]]-TODAY()</f>
        <v>-44470</v>
      </c>
      <c r="V90" s="11"/>
      <c r="X90" s="26">
        <f ca="1">Tabel4[[#This Row],[2. Dato]]-TODAY()</f>
        <v>-44470</v>
      </c>
      <c r="Z90" s="11"/>
      <c r="AB90" s="26">
        <f ca="1">Tabel4[[#This Row],[3. Dato]]-TODAY()</f>
        <v>-44470</v>
      </c>
      <c r="AD90" s="11"/>
      <c r="AF90" s="26">
        <f ca="1">Tabel4[[#This Row],[4. Dato]]-TODAY()</f>
        <v>-44470</v>
      </c>
      <c r="AH90" s="11"/>
      <c r="AJ90" s="26">
        <f ca="1">Tabel4[[#This Row],[5. Dato]]-TODAY()</f>
        <v>-44470</v>
      </c>
      <c r="AL90" s="11"/>
      <c r="AN90" s="26">
        <f ca="1">Tabel4[[#This Row],[6. Dato]]-TODAY()</f>
        <v>-44470</v>
      </c>
      <c r="AP90" s="11"/>
      <c r="AR90" s="26">
        <f ca="1">Tabel4[[#This Row],[7. Dato]]-TODAY()</f>
        <v>-44470</v>
      </c>
      <c r="AT90" s="11"/>
      <c r="AV90" s="26">
        <f ca="1">Tabel4[[#This Row],[8. Dato]]-TODAY()</f>
        <v>-44470</v>
      </c>
      <c r="AX90" s="11"/>
      <c r="AZ90" s="26">
        <f ca="1">Tabel4[[#This Row],[9. Dato]]-TODAY()</f>
        <v>-44470</v>
      </c>
      <c r="BB90" s="11"/>
      <c r="BD90" s="26">
        <f ca="1">Tabel4[[#This Row],[10. Dato]]-TODAY()</f>
        <v>-44470</v>
      </c>
      <c r="BF90" s="11"/>
      <c r="BH90" s="26">
        <f ca="1">Tabel4[[#This Row],[11. Dato]]-TODAY()</f>
        <v>-44470</v>
      </c>
      <c r="BJ90" s="11"/>
      <c r="BL90" s="26">
        <f ca="1">Tabel4[[#This Row],[12. Dato]]-TODAY()</f>
        <v>-44470</v>
      </c>
    </row>
    <row r="91" spans="6:64" x14ac:dyDescent="0.2">
      <c r="F91" s="4">
        <v>0</v>
      </c>
      <c r="J91" s="4">
        <f t="shared" si="1"/>
        <v>0</v>
      </c>
      <c r="N91" s="5">
        <f>IFERROR(Tabel4[[#This Row],[Faktueret/ Modtaget beløb ]]/Tabel4[[#This Row],[Årligt fast fee]],0)</f>
        <v>0</v>
      </c>
      <c r="O91" s="4">
        <f>(IF(Tabel4[[#This Row],[1. Status]]="Modtaget",+R91))+(IF(Tabel4[[#This Row],[2. Status]]="Modtaget",+V91))+(IF(Tabel4[[#This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1" s="17">
        <f>IFERROR(Tabel4[[#This Row],[Modtaget beløb]]/H91,0)</f>
        <v>0</v>
      </c>
      <c r="Q91" s="9">
        <f>(IF(Tabel4[[#This Row],[1. Status]]="Modtaget",+R91))+(IF(Tabel4[[#This Row],[2. Status]]="Modtaget",+V91))+(IF(Tabel4[[#This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1" s="11"/>
      <c r="T91" s="26">
        <f ca="1">Tabel4[[#This Row],[1. Dato]]-TODAY()</f>
        <v>-44470</v>
      </c>
      <c r="V91" s="11"/>
      <c r="X91" s="26">
        <f ca="1">Tabel4[[#This Row],[2. Dato]]-TODAY()</f>
        <v>-44470</v>
      </c>
      <c r="Z91" s="11"/>
      <c r="AB91" s="26">
        <f ca="1">Tabel4[[#This Row],[3. Dato]]-TODAY()</f>
        <v>-44470</v>
      </c>
      <c r="AD91" s="11"/>
      <c r="AF91" s="26">
        <f ca="1">Tabel4[[#This Row],[4. Dato]]-TODAY()</f>
        <v>-44470</v>
      </c>
      <c r="AH91" s="11"/>
      <c r="AJ91" s="26">
        <f ca="1">Tabel4[[#This Row],[5. Dato]]-TODAY()</f>
        <v>-44470</v>
      </c>
      <c r="AL91" s="11"/>
      <c r="AN91" s="26">
        <f ca="1">Tabel4[[#This Row],[6. Dato]]-TODAY()</f>
        <v>-44470</v>
      </c>
      <c r="AP91" s="11"/>
      <c r="AR91" s="26">
        <f ca="1">Tabel4[[#This Row],[7. Dato]]-TODAY()</f>
        <v>-44470</v>
      </c>
      <c r="AT91" s="11"/>
      <c r="AV91" s="26">
        <f ca="1">Tabel4[[#This Row],[8. Dato]]-TODAY()</f>
        <v>-44470</v>
      </c>
      <c r="AX91" s="11"/>
      <c r="AZ91" s="26">
        <f ca="1">Tabel4[[#This Row],[9. Dato]]-TODAY()</f>
        <v>-44470</v>
      </c>
      <c r="BB91" s="11"/>
      <c r="BD91" s="26">
        <f ca="1">Tabel4[[#This Row],[10. Dato]]-TODAY()</f>
        <v>-44470</v>
      </c>
      <c r="BF91" s="11"/>
      <c r="BH91" s="26">
        <f ca="1">Tabel4[[#This Row],[11. Dato]]-TODAY()</f>
        <v>-44470</v>
      </c>
      <c r="BJ91" s="11"/>
      <c r="BL91" s="26">
        <f ca="1">Tabel4[[#This Row],[12. Dato]]-TODAY()</f>
        <v>-44470</v>
      </c>
    </row>
    <row r="92" spans="6:64" x14ac:dyDescent="0.2">
      <c r="F92" s="4">
        <v>0</v>
      </c>
      <c r="J92" s="4">
        <f t="shared" si="1"/>
        <v>0</v>
      </c>
      <c r="N92" s="5">
        <f>IFERROR(Tabel4[[#This Row],[Faktueret/ Modtaget beløb ]]/Tabel4[[#This Row],[Årligt fast fee]],0)</f>
        <v>0</v>
      </c>
      <c r="O92" s="4">
        <f>(IF(Tabel4[[#This Row],[1. Status]]="Modtaget",+R92))+(IF(Tabel4[[#This Row],[2. Status]]="Modtaget",+V92))+(IF(Tabel4[[#This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2" s="17">
        <f>IFERROR(Tabel4[[#This Row],[Modtaget beløb]]/H92,0)</f>
        <v>0</v>
      </c>
      <c r="Q92" s="9">
        <f>(IF(Tabel4[[#This Row],[1. Status]]="Modtaget",+R92))+(IF(Tabel4[[#This Row],[2. Status]]="Modtaget",+V92))+(IF(Tabel4[[#This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2" s="11"/>
      <c r="T92" s="26">
        <f ca="1">Tabel4[[#This Row],[1. Dato]]-TODAY()</f>
        <v>-44470</v>
      </c>
      <c r="V92" s="11"/>
      <c r="X92" s="26">
        <f ca="1">Tabel4[[#This Row],[2. Dato]]-TODAY()</f>
        <v>-44470</v>
      </c>
      <c r="Z92" s="11"/>
      <c r="AB92" s="26">
        <f ca="1">Tabel4[[#This Row],[3. Dato]]-TODAY()</f>
        <v>-44470</v>
      </c>
      <c r="AD92" s="11"/>
      <c r="AF92" s="26">
        <f ca="1">Tabel4[[#This Row],[4. Dato]]-TODAY()</f>
        <v>-44470</v>
      </c>
      <c r="AH92" s="11"/>
      <c r="AJ92" s="26">
        <f ca="1">Tabel4[[#This Row],[5. Dato]]-TODAY()</f>
        <v>-44470</v>
      </c>
      <c r="AL92" s="11"/>
      <c r="AN92" s="26">
        <f ca="1">Tabel4[[#This Row],[6. Dato]]-TODAY()</f>
        <v>-44470</v>
      </c>
      <c r="AP92" s="11"/>
      <c r="AR92" s="26">
        <f ca="1">Tabel4[[#This Row],[7. Dato]]-TODAY()</f>
        <v>-44470</v>
      </c>
      <c r="AT92" s="11"/>
      <c r="AV92" s="26">
        <f ca="1">Tabel4[[#This Row],[8. Dato]]-TODAY()</f>
        <v>-44470</v>
      </c>
      <c r="AX92" s="11"/>
      <c r="AZ92" s="26">
        <f ca="1">Tabel4[[#This Row],[9. Dato]]-TODAY()</f>
        <v>-44470</v>
      </c>
      <c r="BB92" s="11"/>
      <c r="BD92" s="26">
        <f ca="1">Tabel4[[#This Row],[10. Dato]]-TODAY()</f>
        <v>-44470</v>
      </c>
      <c r="BF92" s="11"/>
      <c r="BH92" s="26">
        <f ca="1">Tabel4[[#This Row],[11. Dato]]-TODAY()</f>
        <v>-44470</v>
      </c>
      <c r="BJ92" s="11"/>
      <c r="BL92" s="26">
        <f ca="1">Tabel4[[#This Row],[12. Dato]]-TODAY()</f>
        <v>-44470</v>
      </c>
    </row>
    <row r="93" spans="6:64" x14ac:dyDescent="0.2">
      <c r="F93" s="4">
        <v>0</v>
      </c>
      <c r="J93" s="4">
        <f t="shared" si="1"/>
        <v>0</v>
      </c>
      <c r="N93" s="5">
        <f>IFERROR(Tabel4[[#This Row],[Faktueret/ Modtaget beløb ]]/Tabel4[[#This Row],[Årligt fast fee]],0)</f>
        <v>0</v>
      </c>
      <c r="O93" s="4">
        <f>(IF(Tabel4[[#This Row],[1. Status]]="Modtaget",+R93))+(IF(Tabel4[[#This Row],[2. Status]]="Modtaget",+V93))+(IF(Tabel4[[#This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3" s="17">
        <f>IFERROR(Tabel4[[#This Row],[Modtaget beløb]]/H93,0)</f>
        <v>0</v>
      </c>
      <c r="Q93" s="9">
        <f>(IF(Tabel4[[#This Row],[1. Status]]="Modtaget",+R93))+(IF(Tabel4[[#This Row],[2. Status]]="Modtaget",+V93))+(IF(Tabel4[[#This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3" s="11"/>
      <c r="T93" s="26">
        <f ca="1">Tabel4[[#This Row],[1. Dato]]-TODAY()</f>
        <v>-44470</v>
      </c>
      <c r="V93" s="11"/>
      <c r="X93" s="26">
        <f ca="1">Tabel4[[#This Row],[2. Dato]]-TODAY()</f>
        <v>-44470</v>
      </c>
      <c r="Z93" s="11"/>
      <c r="AB93" s="26">
        <f ca="1">Tabel4[[#This Row],[3. Dato]]-TODAY()</f>
        <v>-44470</v>
      </c>
      <c r="AD93" s="11"/>
      <c r="AF93" s="26">
        <f ca="1">Tabel4[[#This Row],[4. Dato]]-TODAY()</f>
        <v>-44470</v>
      </c>
      <c r="AH93" s="11"/>
      <c r="AJ93" s="26">
        <f ca="1">Tabel4[[#This Row],[5. Dato]]-TODAY()</f>
        <v>-44470</v>
      </c>
      <c r="AL93" s="11"/>
      <c r="AN93" s="26">
        <f ca="1">Tabel4[[#This Row],[6. Dato]]-TODAY()</f>
        <v>-44470</v>
      </c>
      <c r="AP93" s="11"/>
      <c r="AR93" s="26">
        <f ca="1">Tabel4[[#This Row],[7. Dato]]-TODAY()</f>
        <v>-44470</v>
      </c>
      <c r="AT93" s="11"/>
      <c r="AV93" s="26">
        <f ca="1">Tabel4[[#This Row],[8. Dato]]-TODAY()</f>
        <v>-44470</v>
      </c>
      <c r="AX93" s="11"/>
      <c r="AZ93" s="26">
        <f ca="1">Tabel4[[#This Row],[9. Dato]]-TODAY()</f>
        <v>-44470</v>
      </c>
      <c r="BB93" s="11"/>
      <c r="BD93" s="26">
        <f ca="1">Tabel4[[#This Row],[10. Dato]]-TODAY()</f>
        <v>-44470</v>
      </c>
      <c r="BF93" s="11"/>
      <c r="BH93" s="26">
        <f ca="1">Tabel4[[#This Row],[11. Dato]]-TODAY()</f>
        <v>-44470</v>
      </c>
      <c r="BJ93" s="11"/>
      <c r="BL93" s="26">
        <f ca="1">Tabel4[[#This Row],[12. Dato]]-TODAY()</f>
        <v>-44470</v>
      </c>
    </row>
    <row r="94" spans="6:64" x14ac:dyDescent="0.2">
      <c r="F94" s="4">
        <v>0</v>
      </c>
      <c r="J94" s="4">
        <f t="shared" si="1"/>
        <v>0</v>
      </c>
      <c r="N94" s="5">
        <f>IFERROR(Tabel4[[#This Row],[Faktueret/ Modtaget beløb ]]/Tabel4[[#This Row],[Årligt fast fee]],0)</f>
        <v>0</v>
      </c>
      <c r="O94" s="4">
        <f>(IF(Tabel4[[#This Row],[1. Status]]="Modtaget",+R94))+(IF(Tabel4[[#This Row],[2. Status]]="Modtaget",+V94))+(IF(Tabel4[[#This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4" s="17">
        <f>IFERROR(Tabel4[[#This Row],[Modtaget beløb]]/H94,0)</f>
        <v>0</v>
      </c>
      <c r="Q94" s="9">
        <f>(IF(Tabel4[[#This Row],[1. Status]]="Modtaget",+R94))+(IF(Tabel4[[#This Row],[2. Status]]="Modtaget",+V94))+(IF(Tabel4[[#This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4" s="11"/>
      <c r="T94" s="26">
        <f ca="1">Tabel4[[#This Row],[1. Dato]]-TODAY()</f>
        <v>-44470</v>
      </c>
      <c r="V94" s="11"/>
      <c r="X94" s="26">
        <f ca="1">Tabel4[[#This Row],[2. Dato]]-TODAY()</f>
        <v>-44470</v>
      </c>
      <c r="Z94" s="11"/>
      <c r="AB94" s="26">
        <f ca="1">Tabel4[[#This Row],[3. Dato]]-TODAY()</f>
        <v>-44470</v>
      </c>
      <c r="AD94" s="11"/>
      <c r="AF94" s="26">
        <f ca="1">Tabel4[[#This Row],[4. Dato]]-TODAY()</f>
        <v>-44470</v>
      </c>
      <c r="AH94" s="11"/>
      <c r="AJ94" s="26">
        <f ca="1">Tabel4[[#This Row],[5. Dato]]-TODAY()</f>
        <v>-44470</v>
      </c>
      <c r="AL94" s="11"/>
      <c r="AN94" s="26">
        <f ca="1">Tabel4[[#This Row],[6. Dato]]-TODAY()</f>
        <v>-44470</v>
      </c>
      <c r="AP94" s="11"/>
      <c r="AR94" s="26">
        <f ca="1">Tabel4[[#This Row],[7. Dato]]-TODAY()</f>
        <v>-44470</v>
      </c>
      <c r="AT94" s="11"/>
      <c r="AV94" s="26">
        <f ca="1">Tabel4[[#This Row],[8. Dato]]-TODAY()</f>
        <v>-44470</v>
      </c>
      <c r="AX94" s="11"/>
      <c r="AZ94" s="26">
        <f ca="1">Tabel4[[#This Row],[9. Dato]]-TODAY()</f>
        <v>-44470</v>
      </c>
      <c r="BB94" s="11"/>
      <c r="BD94" s="26">
        <f ca="1">Tabel4[[#This Row],[10. Dato]]-TODAY()</f>
        <v>-44470</v>
      </c>
      <c r="BF94" s="11"/>
      <c r="BH94" s="26">
        <f ca="1">Tabel4[[#This Row],[11. Dato]]-TODAY()</f>
        <v>-44470</v>
      </c>
      <c r="BJ94" s="11"/>
      <c r="BL94" s="26">
        <f ca="1">Tabel4[[#This Row],[12. Dato]]-TODAY()</f>
        <v>-44470</v>
      </c>
    </row>
    <row r="95" spans="6:64" x14ac:dyDescent="0.2">
      <c r="F95" s="4">
        <v>0</v>
      </c>
      <c r="J95" s="4">
        <f t="shared" si="1"/>
        <v>0</v>
      </c>
      <c r="N95" s="5">
        <f>IFERROR(Tabel4[[#This Row],[Faktueret/ Modtaget beløb ]]/Tabel4[[#This Row],[Årligt fast fee]],0)</f>
        <v>0</v>
      </c>
      <c r="O95" s="4">
        <f>(IF(Tabel4[[#This Row],[1. Status]]="Modtaget",+R95))+(IF(Tabel4[[#This Row],[2. Status]]="Modtaget",+V95))+(IF(Tabel4[[#This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5" s="17">
        <f>IFERROR(Tabel4[[#This Row],[Modtaget beløb]]/H95,0)</f>
        <v>0</v>
      </c>
      <c r="Q95" s="9">
        <f>(IF(Tabel4[[#This Row],[1. Status]]="Modtaget",+R95))+(IF(Tabel4[[#This Row],[2. Status]]="Modtaget",+V95))+(IF(Tabel4[[#This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5" s="11"/>
      <c r="T95" s="26">
        <f ca="1">Tabel4[[#This Row],[1. Dato]]-TODAY()</f>
        <v>-44470</v>
      </c>
      <c r="V95" s="11"/>
      <c r="X95" s="26">
        <f ca="1">Tabel4[[#This Row],[2. Dato]]-TODAY()</f>
        <v>-44470</v>
      </c>
      <c r="Z95" s="11"/>
      <c r="AB95" s="26">
        <f ca="1">Tabel4[[#This Row],[3. Dato]]-TODAY()</f>
        <v>-44470</v>
      </c>
      <c r="AD95" s="11"/>
      <c r="AF95" s="26">
        <f ca="1">Tabel4[[#This Row],[4. Dato]]-TODAY()</f>
        <v>-44470</v>
      </c>
      <c r="AH95" s="11"/>
      <c r="AJ95" s="26">
        <f ca="1">Tabel4[[#This Row],[5. Dato]]-TODAY()</f>
        <v>-44470</v>
      </c>
      <c r="AL95" s="11"/>
      <c r="AN95" s="26">
        <f ca="1">Tabel4[[#This Row],[6. Dato]]-TODAY()</f>
        <v>-44470</v>
      </c>
      <c r="AP95" s="11"/>
      <c r="AR95" s="26">
        <f ca="1">Tabel4[[#This Row],[7. Dato]]-TODAY()</f>
        <v>-44470</v>
      </c>
      <c r="AT95" s="11"/>
      <c r="AV95" s="26">
        <f ca="1">Tabel4[[#This Row],[8. Dato]]-TODAY()</f>
        <v>-44470</v>
      </c>
      <c r="AX95" s="11"/>
      <c r="AZ95" s="26">
        <f ca="1">Tabel4[[#This Row],[9. Dato]]-TODAY()</f>
        <v>-44470</v>
      </c>
      <c r="BB95" s="11"/>
      <c r="BD95" s="26">
        <f ca="1">Tabel4[[#This Row],[10. Dato]]-TODAY()</f>
        <v>-44470</v>
      </c>
      <c r="BF95" s="11"/>
      <c r="BH95" s="26">
        <f ca="1">Tabel4[[#This Row],[11. Dato]]-TODAY()</f>
        <v>-44470</v>
      </c>
      <c r="BJ95" s="11"/>
      <c r="BL95" s="26">
        <f ca="1">Tabel4[[#This Row],[12. Dato]]-TODAY()</f>
        <v>-44470</v>
      </c>
    </row>
    <row r="96" spans="6:64" x14ac:dyDescent="0.2">
      <c r="F96" s="4">
        <v>0</v>
      </c>
      <c r="J96" s="4">
        <f t="shared" si="1"/>
        <v>0</v>
      </c>
      <c r="N96" s="5">
        <f>IFERROR(Tabel4[[#This Row],[Faktueret/ Modtaget beløb ]]/Tabel4[[#This Row],[Årligt fast fee]],0)</f>
        <v>0</v>
      </c>
      <c r="O96" s="4">
        <f>(IF(Tabel4[[#This Row],[1. Status]]="Modtaget",+R96))+(IF(Tabel4[[#This Row],[2. Status]]="Modtaget",+V96))+(IF(Tabel4[[#This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6" s="17">
        <f>IFERROR(Tabel4[[#This Row],[Modtaget beløb]]/H96,0)</f>
        <v>0</v>
      </c>
      <c r="Q96" s="9">
        <f>(IF(Tabel4[[#This Row],[1. Status]]="Modtaget",+R96))+(IF(Tabel4[[#This Row],[2. Status]]="Modtaget",+V96))+(IF(Tabel4[[#This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6" s="11"/>
      <c r="T96" s="26">
        <f ca="1">Tabel4[[#This Row],[1. Dato]]-TODAY()</f>
        <v>-44470</v>
      </c>
      <c r="V96" s="11"/>
      <c r="X96" s="26">
        <f ca="1">Tabel4[[#This Row],[2. Dato]]-TODAY()</f>
        <v>-44470</v>
      </c>
      <c r="Z96" s="11"/>
      <c r="AB96" s="26">
        <f ca="1">Tabel4[[#This Row],[3. Dato]]-TODAY()</f>
        <v>-44470</v>
      </c>
      <c r="AD96" s="11"/>
      <c r="AF96" s="26">
        <f ca="1">Tabel4[[#This Row],[4. Dato]]-TODAY()</f>
        <v>-44470</v>
      </c>
      <c r="AH96" s="11"/>
      <c r="AJ96" s="26">
        <f ca="1">Tabel4[[#This Row],[5. Dato]]-TODAY()</f>
        <v>-44470</v>
      </c>
      <c r="AL96" s="11"/>
      <c r="AN96" s="26">
        <f ca="1">Tabel4[[#This Row],[6. Dato]]-TODAY()</f>
        <v>-44470</v>
      </c>
      <c r="AP96" s="11"/>
      <c r="AR96" s="26">
        <f ca="1">Tabel4[[#This Row],[7. Dato]]-TODAY()</f>
        <v>-44470</v>
      </c>
      <c r="AT96" s="11"/>
      <c r="AV96" s="26">
        <f ca="1">Tabel4[[#This Row],[8. Dato]]-TODAY()</f>
        <v>-44470</v>
      </c>
      <c r="AX96" s="11"/>
      <c r="AZ96" s="26">
        <f ca="1">Tabel4[[#This Row],[9. Dato]]-TODAY()</f>
        <v>-44470</v>
      </c>
      <c r="BB96" s="11"/>
      <c r="BD96" s="26">
        <f ca="1">Tabel4[[#This Row],[10. Dato]]-TODAY()</f>
        <v>-44470</v>
      </c>
      <c r="BF96" s="11"/>
      <c r="BH96" s="26">
        <f ca="1">Tabel4[[#This Row],[11. Dato]]-TODAY()</f>
        <v>-44470</v>
      </c>
      <c r="BJ96" s="11"/>
      <c r="BL96" s="26">
        <f ca="1">Tabel4[[#This Row],[12. Dato]]-TODAY()</f>
        <v>-44470</v>
      </c>
    </row>
    <row r="97" spans="6:64" x14ac:dyDescent="0.2">
      <c r="F97" s="4">
        <v>0</v>
      </c>
      <c r="J97" s="4">
        <f t="shared" si="1"/>
        <v>0</v>
      </c>
      <c r="N97" s="5">
        <f>IFERROR(Tabel4[[#This Row],[Faktueret/ Modtaget beløb ]]/Tabel4[[#This Row],[Årligt fast fee]],0)</f>
        <v>0</v>
      </c>
      <c r="O97" s="4">
        <f>(IF(Tabel4[[#This Row],[1. Status]]="Modtaget",+R97))+(IF(Tabel4[[#This Row],[2. Status]]="Modtaget",+V97))+(IF(Tabel4[[#This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7" s="17">
        <f>IFERROR(Tabel4[[#This Row],[Modtaget beløb]]/H97,0)</f>
        <v>0</v>
      </c>
      <c r="Q97" s="9">
        <f>(IF(Tabel4[[#This Row],[1. Status]]="Modtaget",+R97))+(IF(Tabel4[[#This Row],[2. Status]]="Modtaget",+V97))+(IF(Tabel4[[#This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7" s="11"/>
      <c r="T97" s="26">
        <f ca="1">Tabel4[[#This Row],[1. Dato]]-TODAY()</f>
        <v>-44470</v>
      </c>
      <c r="V97" s="11"/>
      <c r="X97" s="26">
        <f ca="1">Tabel4[[#This Row],[2. Dato]]-TODAY()</f>
        <v>-44470</v>
      </c>
      <c r="Z97" s="11"/>
      <c r="AB97" s="26">
        <f ca="1">Tabel4[[#This Row],[3. Dato]]-TODAY()</f>
        <v>-44470</v>
      </c>
      <c r="AD97" s="11"/>
      <c r="AF97" s="26">
        <f ca="1">Tabel4[[#This Row],[4. Dato]]-TODAY()</f>
        <v>-44470</v>
      </c>
      <c r="AH97" s="11"/>
      <c r="AJ97" s="26">
        <f ca="1">Tabel4[[#This Row],[5. Dato]]-TODAY()</f>
        <v>-44470</v>
      </c>
      <c r="AL97" s="11"/>
      <c r="AN97" s="26">
        <f ca="1">Tabel4[[#This Row],[6. Dato]]-TODAY()</f>
        <v>-44470</v>
      </c>
      <c r="AP97" s="11"/>
      <c r="AR97" s="26">
        <f ca="1">Tabel4[[#This Row],[7. Dato]]-TODAY()</f>
        <v>-44470</v>
      </c>
      <c r="AT97" s="11"/>
      <c r="AV97" s="26">
        <f ca="1">Tabel4[[#This Row],[8. Dato]]-TODAY()</f>
        <v>-44470</v>
      </c>
      <c r="AX97" s="11"/>
      <c r="AZ97" s="26">
        <f ca="1">Tabel4[[#This Row],[9. Dato]]-TODAY()</f>
        <v>-44470</v>
      </c>
      <c r="BB97" s="11"/>
      <c r="BD97" s="26">
        <f ca="1">Tabel4[[#This Row],[10. Dato]]-TODAY()</f>
        <v>-44470</v>
      </c>
      <c r="BF97" s="11"/>
      <c r="BH97" s="26">
        <f ca="1">Tabel4[[#This Row],[11. Dato]]-TODAY()</f>
        <v>-44470</v>
      </c>
      <c r="BJ97" s="11"/>
      <c r="BL97" s="26">
        <f ca="1">Tabel4[[#This Row],[12. Dato]]-TODAY()</f>
        <v>-44470</v>
      </c>
    </row>
    <row r="98" spans="6:64" x14ac:dyDescent="0.2">
      <c r="F98" s="4">
        <v>0</v>
      </c>
      <c r="J98" s="4">
        <f t="shared" si="1"/>
        <v>0</v>
      </c>
      <c r="N98" s="5">
        <f>IFERROR(Tabel4[[#This Row],[Faktueret/ Modtaget beløb ]]/Tabel4[[#This Row],[Årligt fast fee]],0)</f>
        <v>0</v>
      </c>
      <c r="O98" s="4">
        <f>(IF(Tabel4[[#This Row],[1. Status]]="Modtaget",+R98))+(IF(Tabel4[[#This Row],[2. Status]]="Modtaget",+V98))+(IF(Tabel4[[#This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8" s="17">
        <f>IFERROR(Tabel4[[#This Row],[Modtaget beløb]]/H98,0)</f>
        <v>0</v>
      </c>
      <c r="Q98" s="9">
        <f>(IF(Tabel4[[#This Row],[1. Status]]="Modtaget",+R98))+(IF(Tabel4[[#This Row],[2. Status]]="Modtaget",+V98))+(IF(Tabel4[[#This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8" s="11"/>
      <c r="T98" s="26">
        <f ca="1">Tabel4[[#This Row],[1. Dato]]-TODAY()</f>
        <v>-44470</v>
      </c>
      <c r="V98" s="11"/>
      <c r="X98" s="26">
        <f ca="1">Tabel4[[#This Row],[2. Dato]]-TODAY()</f>
        <v>-44470</v>
      </c>
      <c r="Z98" s="11"/>
      <c r="AB98" s="26">
        <f ca="1">Tabel4[[#This Row],[3. Dato]]-TODAY()</f>
        <v>-44470</v>
      </c>
      <c r="AD98" s="11"/>
      <c r="AF98" s="26">
        <f ca="1">Tabel4[[#This Row],[4. Dato]]-TODAY()</f>
        <v>-44470</v>
      </c>
      <c r="AH98" s="11"/>
      <c r="AJ98" s="26">
        <f ca="1">Tabel4[[#This Row],[5. Dato]]-TODAY()</f>
        <v>-44470</v>
      </c>
      <c r="AL98" s="11"/>
      <c r="AN98" s="26">
        <f ca="1">Tabel4[[#This Row],[6. Dato]]-TODAY()</f>
        <v>-44470</v>
      </c>
      <c r="AP98" s="11"/>
      <c r="AR98" s="26">
        <f ca="1">Tabel4[[#This Row],[7. Dato]]-TODAY()</f>
        <v>-44470</v>
      </c>
      <c r="AT98" s="11"/>
      <c r="AV98" s="26">
        <f ca="1">Tabel4[[#This Row],[8. Dato]]-TODAY()</f>
        <v>-44470</v>
      </c>
      <c r="AX98" s="11"/>
      <c r="AZ98" s="26">
        <f ca="1">Tabel4[[#This Row],[9. Dato]]-TODAY()</f>
        <v>-44470</v>
      </c>
      <c r="BB98" s="11"/>
      <c r="BD98" s="26">
        <f ca="1">Tabel4[[#This Row],[10. Dato]]-TODAY()</f>
        <v>-44470</v>
      </c>
      <c r="BF98" s="11"/>
      <c r="BH98" s="26">
        <f ca="1">Tabel4[[#This Row],[11. Dato]]-TODAY()</f>
        <v>-44470</v>
      </c>
      <c r="BJ98" s="11"/>
      <c r="BL98" s="26">
        <f ca="1">Tabel4[[#This Row],[12. Dato]]-TODAY()</f>
        <v>-44470</v>
      </c>
    </row>
    <row r="99" spans="6:64" x14ac:dyDescent="0.2">
      <c r="F99" s="4">
        <v>0</v>
      </c>
      <c r="J99" s="4">
        <f t="shared" si="1"/>
        <v>0</v>
      </c>
      <c r="N99" s="5">
        <f>IFERROR(Tabel4[[#This Row],[Faktueret/ Modtaget beløb ]]/Tabel4[[#This Row],[Årligt fast fee]],0)</f>
        <v>0</v>
      </c>
      <c r="O99" s="4">
        <f>(IF(Tabel4[[#This Row],[1. Status]]="Modtaget",+R99))+(IF(Tabel4[[#This Row],[2. Status]]="Modtaget",+V99))+(IF(Tabel4[[#This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99" s="17">
        <f>IFERROR(Tabel4[[#This Row],[Modtaget beløb]]/H99,0)</f>
        <v>0</v>
      </c>
      <c r="Q99" s="9">
        <f>(IF(Tabel4[[#This Row],[1. Status]]="Modtaget",+R99))+(IF(Tabel4[[#This Row],[2. Status]]="Modtaget",+V99))+(IF(Tabel4[[#This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modtaget",+R99))+(IF(Tabel4[[#This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99" s="11"/>
      <c r="T99" s="26">
        <f ca="1">Tabel4[[#This Row],[1. Dato]]-TODAY()</f>
        <v>-44470</v>
      </c>
      <c r="V99" s="11"/>
      <c r="X99" s="26">
        <f ca="1">Tabel4[[#This Row],[2. Dato]]-TODAY()</f>
        <v>-44470</v>
      </c>
      <c r="Z99" s="11"/>
      <c r="AB99" s="26">
        <f ca="1">Tabel4[[#This Row],[3. Dato]]-TODAY()</f>
        <v>-44470</v>
      </c>
      <c r="AD99" s="11"/>
      <c r="AF99" s="26">
        <f ca="1">Tabel4[[#This Row],[4. Dato]]-TODAY()</f>
        <v>-44470</v>
      </c>
      <c r="AH99" s="11"/>
      <c r="AJ99" s="26">
        <f ca="1">Tabel4[[#This Row],[5. Dato]]-TODAY()</f>
        <v>-44470</v>
      </c>
      <c r="AL99" s="11"/>
      <c r="AN99" s="26">
        <f ca="1">Tabel4[[#This Row],[6. Dato]]-TODAY()</f>
        <v>-44470</v>
      </c>
      <c r="AP99" s="11"/>
      <c r="AR99" s="26">
        <f ca="1">Tabel4[[#This Row],[7. Dato]]-TODAY()</f>
        <v>-44470</v>
      </c>
      <c r="AT99" s="11"/>
      <c r="AV99" s="26">
        <f ca="1">Tabel4[[#This Row],[8. Dato]]-TODAY()</f>
        <v>-44470</v>
      </c>
      <c r="AX99" s="11"/>
      <c r="AZ99" s="26">
        <f ca="1">Tabel4[[#This Row],[9. Dato]]-TODAY()</f>
        <v>-44470</v>
      </c>
      <c r="BB99" s="11"/>
      <c r="BD99" s="26">
        <f ca="1">Tabel4[[#This Row],[10. Dato]]-TODAY()</f>
        <v>-44470</v>
      </c>
      <c r="BF99" s="11"/>
      <c r="BH99" s="26">
        <f ca="1">Tabel4[[#This Row],[11. Dato]]-TODAY()</f>
        <v>-44470</v>
      </c>
      <c r="BJ99" s="11"/>
      <c r="BL99" s="26">
        <f ca="1">Tabel4[[#This Row],[12. Dato]]-TODAY()</f>
        <v>-44470</v>
      </c>
    </row>
    <row r="100" spans="6:64" x14ac:dyDescent="0.2">
      <c r="F100" s="4">
        <v>0</v>
      </c>
      <c r="J100" s="4">
        <f t="shared" si="1"/>
        <v>0</v>
      </c>
      <c r="N100" s="5">
        <f>IFERROR(Tabel4[[#This Row],[Faktueret/ Modtaget beløb ]]/Tabel4[[#This Row],[Årligt fast fee]],0)</f>
        <v>0</v>
      </c>
      <c r="O100" s="4">
        <f>(IF(Tabel4[[#This Row],[1. Status]]="Modtaget",+R100))+(IF(Tabel4[[#This Row],[2. Status]]="Modtaget",+V100))+(IF(Tabel4[[#This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0" s="17">
        <f>IFERROR(Tabel4[[#This Row],[Modtaget beløb]]/H100,0)</f>
        <v>0</v>
      </c>
      <c r="Q100" s="9">
        <f>(IF(Tabel4[[#This Row],[1. Status]]="Modtaget",+R100))+(IF(Tabel4[[#This Row],[2. Status]]="Modtaget",+V100))+(IF(Tabel4[[#This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0" s="11"/>
      <c r="T100" s="26">
        <f ca="1">Tabel4[[#This Row],[1. Dato]]-TODAY()</f>
        <v>-44470</v>
      </c>
      <c r="V100" s="11"/>
      <c r="X100" s="26">
        <f ca="1">Tabel4[[#This Row],[2. Dato]]-TODAY()</f>
        <v>-44470</v>
      </c>
      <c r="Z100" s="11"/>
      <c r="AB100" s="26">
        <f ca="1">Tabel4[[#This Row],[3. Dato]]-TODAY()</f>
        <v>-44470</v>
      </c>
      <c r="AD100" s="11"/>
      <c r="AF100" s="26">
        <f ca="1">Tabel4[[#This Row],[4. Dato]]-TODAY()</f>
        <v>-44470</v>
      </c>
      <c r="AH100" s="11"/>
      <c r="AJ100" s="26">
        <f ca="1">Tabel4[[#This Row],[5. Dato]]-TODAY()</f>
        <v>-44470</v>
      </c>
      <c r="AL100" s="11"/>
      <c r="AN100" s="26">
        <f ca="1">Tabel4[[#This Row],[6. Dato]]-TODAY()</f>
        <v>-44470</v>
      </c>
      <c r="AP100" s="11"/>
      <c r="AR100" s="26">
        <f ca="1">Tabel4[[#This Row],[7. Dato]]-TODAY()</f>
        <v>-44470</v>
      </c>
      <c r="AT100" s="11"/>
      <c r="AV100" s="26">
        <f ca="1">Tabel4[[#This Row],[8. Dato]]-TODAY()</f>
        <v>-44470</v>
      </c>
      <c r="AX100" s="11"/>
      <c r="AZ100" s="26">
        <f ca="1">Tabel4[[#This Row],[9. Dato]]-TODAY()</f>
        <v>-44470</v>
      </c>
      <c r="BB100" s="11"/>
      <c r="BD100" s="26">
        <f ca="1">Tabel4[[#This Row],[10. Dato]]-TODAY()</f>
        <v>-44470</v>
      </c>
      <c r="BF100" s="11"/>
      <c r="BH100" s="26">
        <f ca="1">Tabel4[[#This Row],[11. Dato]]-TODAY()</f>
        <v>-44470</v>
      </c>
      <c r="BJ100" s="11"/>
      <c r="BL100" s="26">
        <f ca="1">Tabel4[[#This Row],[12. Dato]]-TODAY()</f>
        <v>-44470</v>
      </c>
    </row>
    <row r="101" spans="6:64" x14ac:dyDescent="0.2">
      <c r="F101" s="4">
        <v>0</v>
      </c>
      <c r="J101" s="4">
        <f t="shared" si="1"/>
        <v>0</v>
      </c>
      <c r="N101" s="5">
        <f>IFERROR(Tabel4[[#This Row],[Faktueret/ Modtaget beløb ]]/Tabel4[[#This Row],[Årligt fast fee]],0)</f>
        <v>0</v>
      </c>
      <c r="O101" s="4">
        <f>(IF(Tabel4[[#This Row],[1. Status]]="Modtaget",+R101))+(IF(Tabel4[[#This Row],[2. Status]]="Modtaget",+V101))+(IF(Tabel4[[#This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1" s="17">
        <f>IFERROR(Tabel4[[#This Row],[Modtaget beløb]]/H101,0)</f>
        <v>0</v>
      </c>
      <c r="Q101" s="9">
        <f>(IF(Tabel4[[#This Row],[1. Status]]="Modtaget",+R101))+(IF(Tabel4[[#This Row],[2. Status]]="Modtaget",+V101))+(IF(Tabel4[[#This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1" s="11"/>
      <c r="T101" s="26">
        <f ca="1">Tabel4[[#This Row],[1. Dato]]-TODAY()</f>
        <v>-44470</v>
      </c>
      <c r="V101" s="11"/>
      <c r="X101" s="26">
        <f ca="1">Tabel4[[#This Row],[2. Dato]]-TODAY()</f>
        <v>-44470</v>
      </c>
      <c r="Z101" s="11"/>
      <c r="AB101" s="26">
        <f ca="1">Tabel4[[#This Row],[3. Dato]]-TODAY()</f>
        <v>-44470</v>
      </c>
      <c r="AD101" s="11"/>
      <c r="AF101" s="26">
        <f ca="1">Tabel4[[#This Row],[4. Dato]]-TODAY()</f>
        <v>-44470</v>
      </c>
      <c r="AH101" s="11"/>
      <c r="AJ101" s="26">
        <f ca="1">Tabel4[[#This Row],[5. Dato]]-TODAY()</f>
        <v>-44470</v>
      </c>
      <c r="AL101" s="11"/>
      <c r="AN101" s="26">
        <f ca="1">Tabel4[[#This Row],[6. Dato]]-TODAY()</f>
        <v>-44470</v>
      </c>
      <c r="AP101" s="11"/>
      <c r="AR101" s="26">
        <f ca="1">Tabel4[[#This Row],[7. Dato]]-TODAY()</f>
        <v>-44470</v>
      </c>
      <c r="AT101" s="11"/>
      <c r="AV101" s="26">
        <f ca="1">Tabel4[[#This Row],[8. Dato]]-TODAY()</f>
        <v>-44470</v>
      </c>
      <c r="AX101" s="11"/>
      <c r="AZ101" s="26">
        <f ca="1">Tabel4[[#This Row],[9. Dato]]-TODAY()</f>
        <v>-44470</v>
      </c>
      <c r="BB101" s="11"/>
      <c r="BD101" s="26">
        <f ca="1">Tabel4[[#This Row],[10. Dato]]-TODAY()</f>
        <v>-44470</v>
      </c>
      <c r="BF101" s="11"/>
      <c r="BH101" s="26">
        <f ca="1">Tabel4[[#This Row],[11. Dato]]-TODAY()</f>
        <v>-44470</v>
      </c>
      <c r="BJ101" s="11"/>
      <c r="BL101" s="26">
        <f ca="1">Tabel4[[#This Row],[12. Dato]]-TODAY()</f>
        <v>-44470</v>
      </c>
    </row>
    <row r="102" spans="6:64" x14ac:dyDescent="0.2">
      <c r="F102" s="4">
        <v>0</v>
      </c>
      <c r="J102" s="4">
        <f t="shared" si="1"/>
        <v>0</v>
      </c>
      <c r="N102" s="5">
        <f>IFERROR(Tabel4[[#This Row],[Faktueret/ Modtaget beløb ]]/Tabel4[[#This Row],[Årligt fast fee]],0)</f>
        <v>0</v>
      </c>
      <c r="O102" s="4">
        <f>(IF(Tabel4[[#This Row],[1. Status]]="Modtaget",+R102))+(IF(Tabel4[[#This Row],[2. Status]]="Modtaget",+V102))+(IF(Tabel4[[#This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2" s="17">
        <f>IFERROR(Tabel4[[#This Row],[Modtaget beløb]]/H102,0)</f>
        <v>0</v>
      </c>
      <c r="Q102" s="9">
        <f>(IF(Tabel4[[#This Row],[1. Status]]="Modtaget",+R102))+(IF(Tabel4[[#This Row],[2. Status]]="Modtaget",+V102))+(IF(Tabel4[[#This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2" s="11"/>
      <c r="T102" s="26">
        <f ca="1">Tabel4[[#This Row],[1. Dato]]-TODAY()</f>
        <v>-44470</v>
      </c>
      <c r="V102" s="11"/>
      <c r="X102" s="26">
        <f ca="1">Tabel4[[#This Row],[2. Dato]]-TODAY()</f>
        <v>-44470</v>
      </c>
      <c r="Z102" s="11"/>
      <c r="AB102" s="26">
        <f ca="1">Tabel4[[#This Row],[3. Dato]]-TODAY()</f>
        <v>-44470</v>
      </c>
      <c r="AD102" s="11"/>
      <c r="AF102" s="26">
        <f ca="1">Tabel4[[#This Row],[4. Dato]]-TODAY()</f>
        <v>-44470</v>
      </c>
      <c r="AH102" s="11"/>
      <c r="AJ102" s="26">
        <f ca="1">Tabel4[[#This Row],[5. Dato]]-TODAY()</f>
        <v>-44470</v>
      </c>
      <c r="AL102" s="11"/>
      <c r="AN102" s="26">
        <f ca="1">Tabel4[[#This Row],[6. Dato]]-TODAY()</f>
        <v>-44470</v>
      </c>
      <c r="AP102" s="11"/>
      <c r="AR102" s="26">
        <f ca="1">Tabel4[[#This Row],[7. Dato]]-TODAY()</f>
        <v>-44470</v>
      </c>
      <c r="AT102" s="11"/>
      <c r="AV102" s="26">
        <f ca="1">Tabel4[[#This Row],[8. Dato]]-TODAY()</f>
        <v>-44470</v>
      </c>
      <c r="AX102" s="11"/>
      <c r="AZ102" s="26">
        <f ca="1">Tabel4[[#This Row],[9. Dato]]-TODAY()</f>
        <v>-44470</v>
      </c>
      <c r="BB102" s="11"/>
      <c r="BD102" s="26">
        <f ca="1">Tabel4[[#This Row],[10. Dato]]-TODAY()</f>
        <v>-44470</v>
      </c>
      <c r="BF102" s="11"/>
      <c r="BH102" s="26">
        <f ca="1">Tabel4[[#This Row],[11. Dato]]-TODAY()</f>
        <v>-44470</v>
      </c>
      <c r="BJ102" s="11"/>
      <c r="BL102" s="26">
        <f ca="1">Tabel4[[#This Row],[12. Dato]]-TODAY()</f>
        <v>-44470</v>
      </c>
    </row>
    <row r="103" spans="6:64" x14ac:dyDescent="0.2">
      <c r="F103" s="4">
        <v>0</v>
      </c>
      <c r="J103" s="4">
        <f t="shared" si="1"/>
        <v>0</v>
      </c>
      <c r="N103" s="5">
        <f>IFERROR(Tabel4[[#This Row],[Faktueret/ Modtaget beløb ]]/Tabel4[[#This Row],[Årligt fast fee]],0)</f>
        <v>0</v>
      </c>
      <c r="O103" s="4">
        <f>(IF(Tabel4[[#This Row],[1. Status]]="Modtaget",+R103))+(IF(Tabel4[[#This Row],[2. Status]]="Modtaget",+V103))+(IF(Tabel4[[#This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3" s="17">
        <f>IFERROR(Tabel4[[#This Row],[Modtaget beløb]]/H103,0)</f>
        <v>0</v>
      </c>
      <c r="Q103" s="9">
        <f>(IF(Tabel4[[#This Row],[1. Status]]="Modtaget",+R103))+(IF(Tabel4[[#This Row],[2. Status]]="Modtaget",+V103))+(IF(Tabel4[[#This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3" s="11"/>
      <c r="T103" s="26">
        <f ca="1">Tabel4[[#This Row],[1. Dato]]-TODAY()</f>
        <v>-44470</v>
      </c>
      <c r="V103" s="11"/>
      <c r="X103" s="26">
        <f ca="1">Tabel4[[#This Row],[2. Dato]]-TODAY()</f>
        <v>-44470</v>
      </c>
      <c r="Z103" s="11"/>
      <c r="AB103" s="26">
        <f ca="1">Tabel4[[#This Row],[3. Dato]]-TODAY()</f>
        <v>-44470</v>
      </c>
      <c r="AD103" s="11"/>
      <c r="AF103" s="26">
        <f ca="1">Tabel4[[#This Row],[4. Dato]]-TODAY()</f>
        <v>-44470</v>
      </c>
      <c r="AH103" s="11"/>
      <c r="AJ103" s="26">
        <f ca="1">Tabel4[[#This Row],[5. Dato]]-TODAY()</f>
        <v>-44470</v>
      </c>
      <c r="AL103" s="11"/>
      <c r="AN103" s="26">
        <f ca="1">Tabel4[[#This Row],[6. Dato]]-TODAY()</f>
        <v>-44470</v>
      </c>
      <c r="AP103" s="11"/>
      <c r="AR103" s="26">
        <f ca="1">Tabel4[[#This Row],[7. Dato]]-TODAY()</f>
        <v>-44470</v>
      </c>
      <c r="AT103" s="11"/>
      <c r="AV103" s="26">
        <f ca="1">Tabel4[[#This Row],[8. Dato]]-TODAY()</f>
        <v>-44470</v>
      </c>
      <c r="AX103" s="11"/>
      <c r="AZ103" s="26">
        <f ca="1">Tabel4[[#This Row],[9. Dato]]-TODAY()</f>
        <v>-44470</v>
      </c>
      <c r="BB103" s="11"/>
      <c r="BD103" s="26">
        <f ca="1">Tabel4[[#This Row],[10. Dato]]-TODAY()</f>
        <v>-44470</v>
      </c>
      <c r="BF103" s="11"/>
      <c r="BH103" s="26">
        <f ca="1">Tabel4[[#This Row],[11. Dato]]-TODAY()</f>
        <v>-44470</v>
      </c>
      <c r="BJ103" s="11"/>
      <c r="BL103" s="26">
        <f ca="1">Tabel4[[#This Row],[12. Dato]]-TODAY()</f>
        <v>-44470</v>
      </c>
    </row>
    <row r="104" spans="6:64" x14ac:dyDescent="0.2">
      <c r="F104" s="4">
        <v>0</v>
      </c>
      <c r="J104" s="4">
        <f t="shared" si="1"/>
        <v>0</v>
      </c>
      <c r="N104" s="5">
        <f>IFERROR(Tabel4[[#This Row],[Faktueret/ Modtaget beløb ]]/Tabel4[[#This Row],[Årligt fast fee]],0)</f>
        <v>0</v>
      </c>
      <c r="O104" s="4">
        <f>(IF(Tabel4[[#This Row],[1. Status]]="Modtaget",+R104))+(IF(Tabel4[[#This Row],[2. Status]]="Modtaget",+V104))+(IF(Tabel4[[#This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4" s="17">
        <f>IFERROR(Tabel4[[#This Row],[Modtaget beløb]]/H104,0)</f>
        <v>0</v>
      </c>
      <c r="Q104" s="9">
        <f>(IF(Tabel4[[#This Row],[1. Status]]="Modtaget",+R104))+(IF(Tabel4[[#This Row],[2. Status]]="Modtaget",+V104))+(IF(Tabel4[[#This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4" s="11"/>
      <c r="T104" s="26">
        <f ca="1">Tabel4[[#This Row],[1. Dato]]-TODAY()</f>
        <v>-44470</v>
      </c>
      <c r="V104" s="11"/>
      <c r="X104" s="26">
        <f ca="1">Tabel4[[#This Row],[2. Dato]]-TODAY()</f>
        <v>-44470</v>
      </c>
      <c r="Z104" s="11"/>
      <c r="AB104" s="26">
        <f ca="1">Tabel4[[#This Row],[3. Dato]]-TODAY()</f>
        <v>-44470</v>
      </c>
      <c r="AD104" s="11"/>
      <c r="AF104" s="26">
        <f ca="1">Tabel4[[#This Row],[4. Dato]]-TODAY()</f>
        <v>-44470</v>
      </c>
      <c r="AH104" s="11"/>
      <c r="AJ104" s="26">
        <f ca="1">Tabel4[[#This Row],[5. Dato]]-TODAY()</f>
        <v>-44470</v>
      </c>
      <c r="AL104" s="11"/>
      <c r="AN104" s="26">
        <f ca="1">Tabel4[[#This Row],[6. Dato]]-TODAY()</f>
        <v>-44470</v>
      </c>
      <c r="AP104" s="11"/>
      <c r="AR104" s="26">
        <f ca="1">Tabel4[[#This Row],[7. Dato]]-TODAY()</f>
        <v>-44470</v>
      </c>
      <c r="AT104" s="11"/>
      <c r="AV104" s="26">
        <f ca="1">Tabel4[[#This Row],[8. Dato]]-TODAY()</f>
        <v>-44470</v>
      </c>
      <c r="AX104" s="11"/>
      <c r="AZ104" s="26">
        <f ca="1">Tabel4[[#This Row],[9. Dato]]-TODAY()</f>
        <v>-44470</v>
      </c>
      <c r="BB104" s="11"/>
      <c r="BD104" s="26">
        <f ca="1">Tabel4[[#This Row],[10. Dato]]-TODAY()</f>
        <v>-44470</v>
      </c>
      <c r="BF104" s="11"/>
      <c r="BH104" s="26">
        <f ca="1">Tabel4[[#This Row],[11. Dato]]-TODAY()</f>
        <v>-44470</v>
      </c>
      <c r="BJ104" s="11"/>
      <c r="BL104" s="26">
        <f ca="1">Tabel4[[#This Row],[12. Dato]]-TODAY()</f>
        <v>-44470</v>
      </c>
    </row>
    <row r="105" spans="6:64" x14ac:dyDescent="0.2">
      <c r="F105" s="4">
        <v>0</v>
      </c>
      <c r="J105" s="4">
        <f t="shared" si="1"/>
        <v>0</v>
      </c>
      <c r="N105" s="5">
        <f>IFERROR(Tabel4[[#This Row],[Faktueret/ Modtaget beløb ]]/Tabel4[[#This Row],[Årligt fast fee]],0)</f>
        <v>0</v>
      </c>
      <c r="O105" s="4">
        <f>(IF(Tabel4[[#This Row],[1. Status]]="Modtaget",+R105))+(IF(Tabel4[[#This Row],[2. Status]]="Modtaget",+V105))+(IF(Tabel4[[#This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5" s="17">
        <f>IFERROR(Tabel4[[#This Row],[Modtaget beløb]]/H105,0)</f>
        <v>0</v>
      </c>
      <c r="Q105" s="9">
        <f>(IF(Tabel4[[#This Row],[1. Status]]="Modtaget",+R105))+(IF(Tabel4[[#This Row],[2. Status]]="Modtaget",+V105))+(IF(Tabel4[[#This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5" s="11"/>
      <c r="T105" s="26">
        <f ca="1">Tabel4[[#This Row],[1. Dato]]-TODAY()</f>
        <v>-44470</v>
      </c>
      <c r="V105" s="11"/>
      <c r="X105" s="26">
        <f ca="1">Tabel4[[#This Row],[2. Dato]]-TODAY()</f>
        <v>-44470</v>
      </c>
      <c r="Z105" s="11"/>
      <c r="AB105" s="26">
        <f ca="1">Tabel4[[#This Row],[3. Dato]]-TODAY()</f>
        <v>-44470</v>
      </c>
      <c r="AD105" s="11"/>
      <c r="AF105" s="26">
        <f ca="1">Tabel4[[#This Row],[4. Dato]]-TODAY()</f>
        <v>-44470</v>
      </c>
      <c r="AH105" s="11"/>
      <c r="AJ105" s="26">
        <f ca="1">Tabel4[[#This Row],[5. Dato]]-TODAY()</f>
        <v>-44470</v>
      </c>
      <c r="AL105" s="11"/>
      <c r="AN105" s="26">
        <f ca="1">Tabel4[[#This Row],[6. Dato]]-TODAY()</f>
        <v>-44470</v>
      </c>
      <c r="AP105" s="11"/>
      <c r="AR105" s="26">
        <f ca="1">Tabel4[[#This Row],[7. Dato]]-TODAY()</f>
        <v>-44470</v>
      </c>
      <c r="AT105" s="11"/>
      <c r="AV105" s="26">
        <f ca="1">Tabel4[[#This Row],[8. Dato]]-TODAY()</f>
        <v>-44470</v>
      </c>
      <c r="AX105" s="11"/>
      <c r="AZ105" s="26">
        <f ca="1">Tabel4[[#This Row],[9. Dato]]-TODAY()</f>
        <v>-44470</v>
      </c>
      <c r="BB105" s="11"/>
      <c r="BD105" s="26">
        <f ca="1">Tabel4[[#This Row],[10. Dato]]-TODAY()</f>
        <v>-44470</v>
      </c>
      <c r="BF105" s="11"/>
      <c r="BH105" s="26">
        <f ca="1">Tabel4[[#This Row],[11. Dato]]-TODAY()</f>
        <v>-44470</v>
      </c>
      <c r="BJ105" s="11"/>
      <c r="BL105" s="26">
        <f ca="1">Tabel4[[#This Row],[12. Dato]]-TODAY()</f>
        <v>-44470</v>
      </c>
    </row>
    <row r="106" spans="6:64" x14ac:dyDescent="0.2">
      <c r="F106" s="4">
        <v>0</v>
      </c>
      <c r="J106" s="4">
        <f t="shared" si="1"/>
        <v>0</v>
      </c>
      <c r="N106" s="5">
        <f>IFERROR(Tabel4[[#This Row],[Faktueret/ Modtaget beløb ]]/Tabel4[[#This Row],[Årligt fast fee]],0)</f>
        <v>0</v>
      </c>
      <c r="O106" s="4">
        <f>(IF(Tabel4[[#This Row],[1. Status]]="Modtaget",+R106))+(IF(Tabel4[[#This Row],[2. Status]]="Modtaget",+V106))+(IF(Tabel4[[#This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6" s="17">
        <f>IFERROR(Tabel4[[#This Row],[Modtaget beløb]]/H106,0)</f>
        <v>0</v>
      </c>
      <c r="Q106" s="9">
        <f>(IF(Tabel4[[#This Row],[1. Status]]="Modtaget",+R106))+(IF(Tabel4[[#This Row],[2. Status]]="Modtaget",+V106))+(IF(Tabel4[[#This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6" s="11"/>
      <c r="T106" s="26">
        <f ca="1">Tabel4[[#This Row],[1. Dato]]-TODAY()</f>
        <v>-44470</v>
      </c>
      <c r="V106" s="11"/>
      <c r="X106" s="26">
        <f ca="1">Tabel4[[#This Row],[2. Dato]]-TODAY()</f>
        <v>-44470</v>
      </c>
      <c r="Z106" s="11"/>
      <c r="AB106" s="26">
        <f ca="1">Tabel4[[#This Row],[3. Dato]]-TODAY()</f>
        <v>-44470</v>
      </c>
      <c r="AD106" s="11"/>
      <c r="AF106" s="26">
        <f ca="1">Tabel4[[#This Row],[4. Dato]]-TODAY()</f>
        <v>-44470</v>
      </c>
      <c r="AH106" s="11"/>
      <c r="AJ106" s="26">
        <f ca="1">Tabel4[[#This Row],[5. Dato]]-TODAY()</f>
        <v>-44470</v>
      </c>
      <c r="AL106" s="11"/>
      <c r="AN106" s="26">
        <f ca="1">Tabel4[[#This Row],[6. Dato]]-TODAY()</f>
        <v>-44470</v>
      </c>
      <c r="AP106" s="11"/>
      <c r="AR106" s="26">
        <f ca="1">Tabel4[[#This Row],[7. Dato]]-TODAY()</f>
        <v>-44470</v>
      </c>
      <c r="AT106" s="11"/>
      <c r="AV106" s="26">
        <f ca="1">Tabel4[[#This Row],[8. Dato]]-TODAY()</f>
        <v>-44470</v>
      </c>
      <c r="AX106" s="11"/>
      <c r="AZ106" s="26">
        <f ca="1">Tabel4[[#This Row],[9. Dato]]-TODAY()</f>
        <v>-44470</v>
      </c>
      <c r="BB106" s="11"/>
      <c r="BD106" s="26">
        <f ca="1">Tabel4[[#This Row],[10. Dato]]-TODAY()</f>
        <v>-44470</v>
      </c>
      <c r="BF106" s="11"/>
      <c r="BH106" s="26">
        <f ca="1">Tabel4[[#This Row],[11. Dato]]-TODAY()</f>
        <v>-44470</v>
      </c>
      <c r="BJ106" s="11"/>
      <c r="BL106" s="26">
        <f ca="1">Tabel4[[#This Row],[12. Dato]]-TODAY()</f>
        <v>-44470</v>
      </c>
    </row>
    <row r="107" spans="6:64" x14ac:dyDescent="0.2">
      <c r="F107" s="4">
        <v>0</v>
      </c>
      <c r="J107" s="4">
        <f t="shared" si="1"/>
        <v>0</v>
      </c>
      <c r="N107" s="5">
        <f>IFERROR(Tabel4[[#This Row],[Faktueret/ Modtaget beløb ]]/Tabel4[[#This Row],[Årligt fast fee]],0)</f>
        <v>0</v>
      </c>
      <c r="O107" s="4">
        <f>(IF(Tabel4[[#This Row],[1. Status]]="Modtaget",+R107))+(IF(Tabel4[[#This Row],[2. Status]]="Modtaget",+V107))+(IF(Tabel4[[#This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7" s="17">
        <f>IFERROR(Tabel4[[#This Row],[Modtaget beløb]]/H107,0)</f>
        <v>0</v>
      </c>
      <c r="Q107" s="9">
        <f>(IF(Tabel4[[#This Row],[1. Status]]="Modtaget",+R107))+(IF(Tabel4[[#This Row],[2. Status]]="Modtaget",+V107))+(IF(Tabel4[[#This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7" s="11"/>
      <c r="T107" s="26">
        <f ca="1">Tabel4[[#This Row],[1. Dato]]-TODAY()</f>
        <v>-44470</v>
      </c>
      <c r="V107" s="11"/>
      <c r="X107" s="26">
        <f ca="1">Tabel4[[#This Row],[2. Dato]]-TODAY()</f>
        <v>-44470</v>
      </c>
      <c r="Z107" s="11"/>
      <c r="AB107" s="26">
        <f ca="1">Tabel4[[#This Row],[3. Dato]]-TODAY()</f>
        <v>-44470</v>
      </c>
      <c r="AD107" s="11"/>
      <c r="AF107" s="26">
        <f ca="1">Tabel4[[#This Row],[4. Dato]]-TODAY()</f>
        <v>-44470</v>
      </c>
      <c r="AH107" s="11"/>
      <c r="AJ107" s="26">
        <f ca="1">Tabel4[[#This Row],[5. Dato]]-TODAY()</f>
        <v>-44470</v>
      </c>
      <c r="AL107" s="11"/>
      <c r="AN107" s="26">
        <f ca="1">Tabel4[[#This Row],[6. Dato]]-TODAY()</f>
        <v>-44470</v>
      </c>
      <c r="AP107" s="11"/>
      <c r="AR107" s="26">
        <f ca="1">Tabel4[[#This Row],[7. Dato]]-TODAY()</f>
        <v>-44470</v>
      </c>
      <c r="AT107" s="11"/>
      <c r="AV107" s="26">
        <f ca="1">Tabel4[[#This Row],[8. Dato]]-TODAY()</f>
        <v>-44470</v>
      </c>
      <c r="AX107" s="11"/>
      <c r="AZ107" s="26">
        <f ca="1">Tabel4[[#This Row],[9. Dato]]-TODAY()</f>
        <v>-44470</v>
      </c>
      <c r="BB107" s="11"/>
      <c r="BD107" s="26">
        <f ca="1">Tabel4[[#This Row],[10. Dato]]-TODAY()</f>
        <v>-44470</v>
      </c>
      <c r="BF107" s="11"/>
      <c r="BH107" s="26">
        <f ca="1">Tabel4[[#This Row],[11. Dato]]-TODAY()</f>
        <v>-44470</v>
      </c>
      <c r="BJ107" s="11"/>
      <c r="BL107" s="26">
        <f ca="1">Tabel4[[#This Row],[12. Dato]]-TODAY()</f>
        <v>-44470</v>
      </c>
    </row>
    <row r="108" spans="6:64" x14ac:dyDescent="0.2">
      <c r="F108" s="4">
        <v>0</v>
      </c>
      <c r="J108" s="4">
        <f t="shared" si="1"/>
        <v>0</v>
      </c>
      <c r="N108" s="5">
        <f>IFERROR(Tabel4[[#This Row],[Faktueret/ Modtaget beløb ]]/Tabel4[[#This Row],[Årligt fast fee]],0)</f>
        <v>0</v>
      </c>
      <c r="O108" s="4">
        <f>(IF(Tabel4[[#This Row],[1. Status]]="Modtaget",+R108))+(IF(Tabel4[[#This Row],[2. Status]]="Modtaget",+V108))+(IF(Tabel4[[#This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8" s="17">
        <f>IFERROR(Tabel4[[#This Row],[Modtaget beløb]]/H108,0)</f>
        <v>0</v>
      </c>
      <c r="Q108" s="9">
        <f>(IF(Tabel4[[#This Row],[1. Status]]="Modtaget",+R108))+(IF(Tabel4[[#This Row],[2. Status]]="Modtaget",+V108))+(IF(Tabel4[[#This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8" s="11"/>
      <c r="T108" s="26">
        <f ca="1">Tabel4[[#This Row],[1. Dato]]-TODAY()</f>
        <v>-44470</v>
      </c>
      <c r="V108" s="11"/>
      <c r="X108" s="26">
        <f ca="1">Tabel4[[#This Row],[2. Dato]]-TODAY()</f>
        <v>-44470</v>
      </c>
      <c r="Z108" s="11"/>
      <c r="AB108" s="26">
        <f ca="1">Tabel4[[#This Row],[3. Dato]]-TODAY()</f>
        <v>-44470</v>
      </c>
      <c r="AD108" s="11"/>
      <c r="AF108" s="26">
        <f ca="1">Tabel4[[#This Row],[4. Dato]]-TODAY()</f>
        <v>-44470</v>
      </c>
      <c r="AH108" s="11"/>
      <c r="AJ108" s="26">
        <f ca="1">Tabel4[[#This Row],[5. Dato]]-TODAY()</f>
        <v>-44470</v>
      </c>
      <c r="AL108" s="11"/>
      <c r="AN108" s="26">
        <f ca="1">Tabel4[[#This Row],[6. Dato]]-TODAY()</f>
        <v>-44470</v>
      </c>
      <c r="AP108" s="11"/>
      <c r="AR108" s="26">
        <f ca="1">Tabel4[[#This Row],[7. Dato]]-TODAY()</f>
        <v>-44470</v>
      </c>
      <c r="AT108" s="11"/>
      <c r="AV108" s="26">
        <f ca="1">Tabel4[[#This Row],[8. Dato]]-TODAY()</f>
        <v>-44470</v>
      </c>
      <c r="AX108" s="11"/>
      <c r="AZ108" s="26">
        <f ca="1">Tabel4[[#This Row],[9. Dato]]-TODAY()</f>
        <v>-44470</v>
      </c>
      <c r="BB108" s="11"/>
      <c r="BD108" s="26">
        <f ca="1">Tabel4[[#This Row],[10. Dato]]-TODAY()</f>
        <v>-44470</v>
      </c>
      <c r="BF108" s="11"/>
      <c r="BH108" s="26">
        <f ca="1">Tabel4[[#This Row],[11. Dato]]-TODAY()</f>
        <v>-44470</v>
      </c>
      <c r="BJ108" s="11"/>
      <c r="BL108" s="26">
        <f ca="1">Tabel4[[#This Row],[12. Dato]]-TODAY()</f>
        <v>-44470</v>
      </c>
    </row>
    <row r="109" spans="6:64" x14ac:dyDescent="0.2">
      <c r="F109" s="4">
        <v>0</v>
      </c>
      <c r="J109" s="4">
        <f t="shared" si="1"/>
        <v>0</v>
      </c>
      <c r="N109" s="5">
        <f>IFERROR(Tabel4[[#This Row],[Faktueret/ Modtaget beløb ]]/Tabel4[[#This Row],[Årligt fast fee]],0)</f>
        <v>0</v>
      </c>
      <c r="O109" s="4">
        <f>(IF(Tabel4[[#This Row],[1. Status]]="Modtaget",+R109))+(IF(Tabel4[[#This Row],[2. Status]]="Modtaget",+V109))+(IF(Tabel4[[#This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09" s="17">
        <f>IFERROR(Tabel4[[#This Row],[Modtaget beløb]]/H109,0)</f>
        <v>0</v>
      </c>
      <c r="Q109" s="9">
        <f>(IF(Tabel4[[#This Row],[1. Status]]="Modtaget",+R109))+(IF(Tabel4[[#This Row],[2. Status]]="Modtaget",+V109))+(IF(Tabel4[[#This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modtaget",+R109))+(IF(Tabel4[[#This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09" s="11"/>
      <c r="T109" s="26">
        <f ca="1">Tabel4[[#This Row],[1. Dato]]-TODAY()</f>
        <v>-44470</v>
      </c>
      <c r="V109" s="11"/>
      <c r="X109" s="26">
        <f ca="1">Tabel4[[#This Row],[2. Dato]]-TODAY()</f>
        <v>-44470</v>
      </c>
      <c r="Z109" s="11"/>
      <c r="AB109" s="26">
        <f ca="1">Tabel4[[#This Row],[3. Dato]]-TODAY()</f>
        <v>-44470</v>
      </c>
      <c r="AD109" s="11"/>
      <c r="AF109" s="26">
        <f ca="1">Tabel4[[#This Row],[4. Dato]]-TODAY()</f>
        <v>-44470</v>
      </c>
      <c r="AH109" s="11"/>
      <c r="AJ109" s="26">
        <f ca="1">Tabel4[[#This Row],[5. Dato]]-TODAY()</f>
        <v>-44470</v>
      </c>
      <c r="AL109" s="11"/>
      <c r="AN109" s="26">
        <f ca="1">Tabel4[[#This Row],[6. Dato]]-TODAY()</f>
        <v>-44470</v>
      </c>
      <c r="AP109" s="11"/>
      <c r="AR109" s="26">
        <f ca="1">Tabel4[[#This Row],[7. Dato]]-TODAY()</f>
        <v>-44470</v>
      </c>
      <c r="AT109" s="11"/>
      <c r="AV109" s="26">
        <f ca="1">Tabel4[[#This Row],[8. Dato]]-TODAY()</f>
        <v>-44470</v>
      </c>
      <c r="AX109" s="11"/>
      <c r="AZ109" s="26">
        <f ca="1">Tabel4[[#This Row],[9. Dato]]-TODAY()</f>
        <v>-44470</v>
      </c>
      <c r="BB109" s="11"/>
      <c r="BD109" s="26">
        <f ca="1">Tabel4[[#This Row],[10. Dato]]-TODAY()</f>
        <v>-44470</v>
      </c>
      <c r="BF109" s="11"/>
      <c r="BH109" s="26">
        <f ca="1">Tabel4[[#This Row],[11. Dato]]-TODAY()</f>
        <v>-44470</v>
      </c>
      <c r="BJ109" s="11"/>
      <c r="BL109" s="26">
        <f ca="1">Tabel4[[#This Row],[12. Dato]]-TODAY()</f>
        <v>-44470</v>
      </c>
    </row>
    <row r="110" spans="6:64" x14ac:dyDescent="0.2">
      <c r="F110" s="4">
        <v>0</v>
      </c>
      <c r="J110" s="4">
        <f t="shared" si="1"/>
        <v>0</v>
      </c>
      <c r="N110" s="5">
        <f>IFERROR(Tabel4[[#This Row],[Faktueret/ Modtaget beløb ]]/Tabel4[[#This Row],[Årligt fast fee]],0)</f>
        <v>0</v>
      </c>
      <c r="O110" s="4">
        <f>(IF(Tabel4[[#This Row],[1. Status]]="Modtaget",+R110))+(IF(Tabel4[[#This Row],[2. Status]]="Modtaget",+V110))+(IF(Tabel4[[#This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0" s="17">
        <f>IFERROR(Tabel4[[#This Row],[Modtaget beløb]]/H110,0)</f>
        <v>0</v>
      </c>
      <c r="Q110" s="9">
        <f>(IF(Tabel4[[#This Row],[1. Status]]="Modtaget",+R110))+(IF(Tabel4[[#This Row],[2. Status]]="Modtaget",+V110))+(IF(Tabel4[[#This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0" s="11"/>
      <c r="T110" s="26">
        <f ca="1">Tabel4[[#This Row],[1. Dato]]-TODAY()</f>
        <v>-44470</v>
      </c>
      <c r="V110" s="11"/>
      <c r="X110" s="26">
        <f ca="1">Tabel4[[#This Row],[2. Dato]]-TODAY()</f>
        <v>-44470</v>
      </c>
      <c r="Z110" s="11"/>
      <c r="AB110" s="26">
        <f ca="1">Tabel4[[#This Row],[3. Dato]]-TODAY()</f>
        <v>-44470</v>
      </c>
      <c r="AD110" s="11"/>
      <c r="AF110" s="26">
        <f ca="1">Tabel4[[#This Row],[4. Dato]]-TODAY()</f>
        <v>-44470</v>
      </c>
      <c r="AH110" s="11"/>
      <c r="AJ110" s="26">
        <f ca="1">Tabel4[[#This Row],[5. Dato]]-TODAY()</f>
        <v>-44470</v>
      </c>
      <c r="AL110" s="11"/>
      <c r="AN110" s="26">
        <f ca="1">Tabel4[[#This Row],[6. Dato]]-TODAY()</f>
        <v>-44470</v>
      </c>
      <c r="AP110" s="11"/>
      <c r="AR110" s="26">
        <f ca="1">Tabel4[[#This Row],[7. Dato]]-TODAY()</f>
        <v>-44470</v>
      </c>
      <c r="AT110" s="11"/>
      <c r="AV110" s="26">
        <f ca="1">Tabel4[[#This Row],[8. Dato]]-TODAY()</f>
        <v>-44470</v>
      </c>
      <c r="AX110" s="11"/>
      <c r="AZ110" s="26">
        <f ca="1">Tabel4[[#This Row],[9. Dato]]-TODAY()</f>
        <v>-44470</v>
      </c>
      <c r="BB110" s="11"/>
      <c r="BD110" s="26">
        <f ca="1">Tabel4[[#This Row],[10. Dato]]-TODAY()</f>
        <v>-44470</v>
      </c>
      <c r="BF110" s="11"/>
      <c r="BH110" s="26">
        <f ca="1">Tabel4[[#This Row],[11. Dato]]-TODAY()</f>
        <v>-44470</v>
      </c>
      <c r="BJ110" s="11"/>
      <c r="BL110" s="26">
        <f ca="1">Tabel4[[#This Row],[12. Dato]]-TODAY()</f>
        <v>-44470</v>
      </c>
    </row>
    <row r="111" spans="6:64" x14ac:dyDescent="0.2">
      <c r="F111" s="4">
        <v>0</v>
      </c>
      <c r="J111" s="4">
        <f t="shared" si="1"/>
        <v>0</v>
      </c>
      <c r="N111" s="5">
        <f>IFERROR(Tabel4[[#This Row],[Faktueret/ Modtaget beløb ]]/Tabel4[[#This Row],[Årligt fast fee]],0)</f>
        <v>0</v>
      </c>
      <c r="O111" s="4">
        <f>(IF(Tabel4[[#This Row],[1. Status]]="Modtaget",+R111))+(IF(Tabel4[[#This Row],[2. Status]]="Modtaget",+V111))+(IF(Tabel4[[#This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1" s="17">
        <f>IFERROR(Tabel4[[#This Row],[Modtaget beløb]]/H111,0)</f>
        <v>0</v>
      </c>
      <c r="Q111" s="9">
        <f>(IF(Tabel4[[#This Row],[1. Status]]="Modtaget",+R111))+(IF(Tabel4[[#This Row],[2. Status]]="Modtaget",+V111))+(IF(Tabel4[[#This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1" s="11"/>
      <c r="T111" s="26">
        <f ca="1">Tabel4[[#This Row],[1. Dato]]-TODAY()</f>
        <v>-44470</v>
      </c>
      <c r="V111" s="11"/>
      <c r="X111" s="26">
        <f ca="1">Tabel4[[#This Row],[2. Dato]]-TODAY()</f>
        <v>-44470</v>
      </c>
      <c r="Z111" s="11"/>
      <c r="AB111" s="26">
        <f ca="1">Tabel4[[#This Row],[3. Dato]]-TODAY()</f>
        <v>-44470</v>
      </c>
      <c r="AD111" s="11"/>
      <c r="AF111" s="26">
        <f ca="1">Tabel4[[#This Row],[4. Dato]]-TODAY()</f>
        <v>-44470</v>
      </c>
      <c r="AH111" s="11"/>
      <c r="AJ111" s="26">
        <f ca="1">Tabel4[[#This Row],[5. Dato]]-TODAY()</f>
        <v>-44470</v>
      </c>
      <c r="AL111" s="11"/>
      <c r="AN111" s="26">
        <f ca="1">Tabel4[[#This Row],[6. Dato]]-TODAY()</f>
        <v>-44470</v>
      </c>
      <c r="AP111" s="11"/>
      <c r="AR111" s="26">
        <f ca="1">Tabel4[[#This Row],[7. Dato]]-TODAY()</f>
        <v>-44470</v>
      </c>
      <c r="AT111" s="11"/>
      <c r="AV111" s="26">
        <f ca="1">Tabel4[[#This Row],[8. Dato]]-TODAY()</f>
        <v>-44470</v>
      </c>
      <c r="AX111" s="11"/>
      <c r="AZ111" s="26">
        <f ca="1">Tabel4[[#This Row],[9. Dato]]-TODAY()</f>
        <v>-44470</v>
      </c>
      <c r="BB111" s="11"/>
      <c r="BD111" s="26">
        <f ca="1">Tabel4[[#This Row],[10. Dato]]-TODAY()</f>
        <v>-44470</v>
      </c>
      <c r="BF111" s="11"/>
      <c r="BH111" s="26">
        <f ca="1">Tabel4[[#This Row],[11. Dato]]-TODAY()</f>
        <v>-44470</v>
      </c>
      <c r="BJ111" s="11"/>
      <c r="BL111" s="26">
        <f ca="1">Tabel4[[#This Row],[12. Dato]]-TODAY()</f>
        <v>-44470</v>
      </c>
    </row>
    <row r="112" spans="6:64" x14ac:dyDescent="0.2">
      <c r="F112" s="4">
        <v>0</v>
      </c>
      <c r="J112" s="4">
        <f t="shared" si="1"/>
        <v>0</v>
      </c>
      <c r="N112" s="5">
        <f>IFERROR(Tabel4[[#This Row],[Faktueret/ Modtaget beløb ]]/Tabel4[[#This Row],[Årligt fast fee]],0)</f>
        <v>0</v>
      </c>
      <c r="O112" s="4">
        <f>(IF(Tabel4[[#This Row],[1. Status]]="Modtaget",+R112))+(IF(Tabel4[[#This Row],[2. Status]]="Modtaget",+V112))+(IF(Tabel4[[#This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2" s="17">
        <f>IFERROR(Tabel4[[#This Row],[Modtaget beløb]]/H112,0)</f>
        <v>0</v>
      </c>
      <c r="Q112" s="9">
        <f>(IF(Tabel4[[#This Row],[1. Status]]="Modtaget",+R112))+(IF(Tabel4[[#This Row],[2. Status]]="Modtaget",+V112))+(IF(Tabel4[[#This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2" s="11"/>
      <c r="T112" s="26">
        <f ca="1">Tabel4[[#This Row],[1. Dato]]-TODAY()</f>
        <v>-44470</v>
      </c>
      <c r="V112" s="11"/>
      <c r="X112" s="26">
        <f ca="1">Tabel4[[#This Row],[2. Dato]]-TODAY()</f>
        <v>-44470</v>
      </c>
      <c r="Z112" s="11"/>
      <c r="AB112" s="26">
        <f ca="1">Tabel4[[#This Row],[3. Dato]]-TODAY()</f>
        <v>-44470</v>
      </c>
      <c r="AD112" s="11"/>
      <c r="AF112" s="26">
        <f ca="1">Tabel4[[#This Row],[4. Dato]]-TODAY()</f>
        <v>-44470</v>
      </c>
      <c r="AH112" s="11"/>
      <c r="AJ112" s="26">
        <f ca="1">Tabel4[[#This Row],[5. Dato]]-TODAY()</f>
        <v>-44470</v>
      </c>
      <c r="AL112" s="11"/>
      <c r="AN112" s="26">
        <f ca="1">Tabel4[[#This Row],[6. Dato]]-TODAY()</f>
        <v>-44470</v>
      </c>
      <c r="AP112" s="11"/>
      <c r="AR112" s="26">
        <f ca="1">Tabel4[[#This Row],[7. Dato]]-TODAY()</f>
        <v>-44470</v>
      </c>
      <c r="AT112" s="11"/>
      <c r="AV112" s="26">
        <f ca="1">Tabel4[[#This Row],[8. Dato]]-TODAY()</f>
        <v>-44470</v>
      </c>
      <c r="AX112" s="11"/>
      <c r="AZ112" s="26">
        <f ca="1">Tabel4[[#This Row],[9. Dato]]-TODAY()</f>
        <v>-44470</v>
      </c>
      <c r="BB112" s="11"/>
      <c r="BD112" s="26">
        <f ca="1">Tabel4[[#This Row],[10. Dato]]-TODAY()</f>
        <v>-44470</v>
      </c>
      <c r="BF112" s="11"/>
      <c r="BH112" s="26">
        <f ca="1">Tabel4[[#This Row],[11. Dato]]-TODAY()</f>
        <v>-44470</v>
      </c>
      <c r="BJ112" s="11"/>
      <c r="BL112" s="26">
        <f ca="1">Tabel4[[#This Row],[12. Dato]]-TODAY()</f>
        <v>-44470</v>
      </c>
    </row>
    <row r="113" spans="6:64" x14ac:dyDescent="0.2">
      <c r="F113" s="4">
        <v>0</v>
      </c>
      <c r="J113" s="4">
        <f t="shared" si="1"/>
        <v>0</v>
      </c>
      <c r="N113" s="5">
        <f>IFERROR(Tabel4[[#This Row],[Faktueret/ Modtaget beløb ]]/Tabel4[[#This Row],[Årligt fast fee]],0)</f>
        <v>0</v>
      </c>
      <c r="O113" s="4">
        <f>(IF(Tabel4[[#This Row],[1. Status]]="Modtaget",+R113))+(IF(Tabel4[[#This Row],[2. Status]]="Modtaget",+V113))+(IF(Tabel4[[#This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3" s="17">
        <f>IFERROR(Tabel4[[#This Row],[Modtaget beløb]]/H113,0)</f>
        <v>0</v>
      </c>
      <c r="Q113" s="9">
        <f>(IF(Tabel4[[#This Row],[1. Status]]="Modtaget",+R113))+(IF(Tabel4[[#This Row],[2. Status]]="Modtaget",+V113))+(IF(Tabel4[[#This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3" s="11"/>
      <c r="T113" s="26">
        <f ca="1">Tabel4[[#This Row],[1. Dato]]-TODAY()</f>
        <v>-44470</v>
      </c>
      <c r="V113" s="11"/>
      <c r="X113" s="26">
        <f ca="1">Tabel4[[#This Row],[2. Dato]]-TODAY()</f>
        <v>-44470</v>
      </c>
      <c r="Z113" s="11"/>
      <c r="AB113" s="26">
        <f ca="1">Tabel4[[#This Row],[3. Dato]]-TODAY()</f>
        <v>-44470</v>
      </c>
      <c r="AD113" s="11"/>
      <c r="AF113" s="26">
        <f ca="1">Tabel4[[#This Row],[4. Dato]]-TODAY()</f>
        <v>-44470</v>
      </c>
      <c r="AH113" s="11"/>
      <c r="AJ113" s="26">
        <f ca="1">Tabel4[[#This Row],[5. Dato]]-TODAY()</f>
        <v>-44470</v>
      </c>
      <c r="AL113" s="11"/>
      <c r="AN113" s="26">
        <f ca="1">Tabel4[[#This Row],[6. Dato]]-TODAY()</f>
        <v>-44470</v>
      </c>
      <c r="AP113" s="11"/>
      <c r="AR113" s="26">
        <f ca="1">Tabel4[[#This Row],[7. Dato]]-TODAY()</f>
        <v>-44470</v>
      </c>
      <c r="AT113" s="11"/>
      <c r="AV113" s="26">
        <f ca="1">Tabel4[[#This Row],[8. Dato]]-TODAY()</f>
        <v>-44470</v>
      </c>
      <c r="AX113" s="11"/>
      <c r="AZ113" s="26">
        <f ca="1">Tabel4[[#This Row],[9. Dato]]-TODAY()</f>
        <v>-44470</v>
      </c>
      <c r="BB113" s="11"/>
      <c r="BD113" s="26">
        <f ca="1">Tabel4[[#This Row],[10. Dato]]-TODAY()</f>
        <v>-44470</v>
      </c>
      <c r="BF113" s="11"/>
      <c r="BH113" s="26">
        <f ca="1">Tabel4[[#This Row],[11. Dato]]-TODAY()</f>
        <v>-44470</v>
      </c>
      <c r="BJ113" s="11"/>
      <c r="BL113" s="26">
        <f ca="1">Tabel4[[#This Row],[12. Dato]]-TODAY()</f>
        <v>-44470</v>
      </c>
    </row>
    <row r="114" spans="6:64" x14ac:dyDescent="0.2">
      <c r="F114" s="4">
        <v>0</v>
      </c>
      <c r="J114" s="4">
        <f t="shared" si="1"/>
        <v>0</v>
      </c>
      <c r="N114" s="5">
        <f>IFERROR(Tabel4[[#This Row],[Faktueret/ Modtaget beløb ]]/Tabel4[[#This Row],[Årligt fast fee]],0)</f>
        <v>0</v>
      </c>
      <c r="O114" s="4">
        <f>(IF(Tabel4[[#This Row],[1. Status]]="Modtaget",+R114))+(IF(Tabel4[[#This Row],[2. Status]]="Modtaget",+V114))+(IF(Tabel4[[#This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4" s="17">
        <f>IFERROR(Tabel4[[#This Row],[Modtaget beløb]]/H114,0)</f>
        <v>0</v>
      </c>
      <c r="Q114" s="9">
        <f>(IF(Tabel4[[#This Row],[1. Status]]="Modtaget",+R114))+(IF(Tabel4[[#This Row],[2. Status]]="Modtaget",+V114))+(IF(Tabel4[[#This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4" s="11"/>
      <c r="T114" s="26">
        <f ca="1">Tabel4[[#This Row],[1. Dato]]-TODAY()</f>
        <v>-44470</v>
      </c>
      <c r="V114" s="11"/>
      <c r="X114" s="26">
        <f ca="1">Tabel4[[#This Row],[2. Dato]]-TODAY()</f>
        <v>-44470</v>
      </c>
      <c r="Z114" s="11"/>
      <c r="AB114" s="26">
        <f ca="1">Tabel4[[#This Row],[3. Dato]]-TODAY()</f>
        <v>-44470</v>
      </c>
      <c r="AD114" s="11"/>
      <c r="AF114" s="26">
        <f ca="1">Tabel4[[#This Row],[4. Dato]]-TODAY()</f>
        <v>-44470</v>
      </c>
      <c r="AH114" s="11"/>
      <c r="AJ114" s="26">
        <f ca="1">Tabel4[[#This Row],[5. Dato]]-TODAY()</f>
        <v>-44470</v>
      </c>
      <c r="AL114" s="11"/>
      <c r="AN114" s="26">
        <f ca="1">Tabel4[[#This Row],[6. Dato]]-TODAY()</f>
        <v>-44470</v>
      </c>
      <c r="AP114" s="11"/>
      <c r="AR114" s="26">
        <f ca="1">Tabel4[[#This Row],[7. Dato]]-TODAY()</f>
        <v>-44470</v>
      </c>
      <c r="AT114" s="11"/>
      <c r="AV114" s="26">
        <f ca="1">Tabel4[[#This Row],[8. Dato]]-TODAY()</f>
        <v>-44470</v>
      </c>
      <c r="AX114" s="11"/>
      <c r="AZ114" s="26">
        <f ca="1">Tabel4[[#This Row],[9. Dato]]-TODAY()</f>
        <v>-44470</v>
      </c>
      <c r="BB114" s="11"/>
      <c r="BD114" s="26">
        <f ca="1">Tabel4[[#This Row],[10. Dato]]-TODAY()</f>
        <v>-44470</v>
      </c>
      <c r="BF114" s="11"/>
      <c r="BH114" s="26">
        <f ca="1">Tabel4[[#This Row],[11. Dato]]-TODAY()</f>
        <v>-44470</v>
      </c>
      <c r="BJ114" s="11"/>
      <c r="BL114" s="26">
        <f ca="1">Tabel4[[#This Row],[12. Dato]]-TODAY()</f>
        <v>-44470</v>
      </c>
    </row>
    <row r="115" spans="6:64" x14ac:dyDescent="0.2">
      <c r="F115" s="4">
        <v>0</v>
      </c>
      <c r="J115" s="4">
        <f t="shared" si="1"/>
        <v>0</v>
      </c>
      <c r="N115" s="5">
        <f>IFERROR(Tabel4[[#This Row],[Faktueret/ Modtaget beløb ]]/Tabel4[[#This Row],[Årligt fast fee]],0)</f>
        <v>0</v>
      </c>
      <c r="O115" s="4">
        <f>(IF(Tabel4[[#This Row],[1. Status]]="Modtaget",+R115))+(IF(Tabel4[[#This Row],[2. Status]]="Modtaget",+V115))+(IF(Tabel4[[#This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5" s="17">
        <f>IFERROR(Tabel4[[#This Row],[Modtaget beløb]]/H115,0)</f>
        <v>0</v>
      </c>
      <c r="Q115" s="9">
        <f>(IF(Tabel4[[#This Row],[1. Status]]="Modtaget",+R115))+(IF(Tabel4[[#This Row],[2. Status]]="Modtaget",+V115))+(IF(Tabel4[[#This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5" s="11"/>
      <c r="T115" s="26">
        <f ca="1">Tabel4[[#This Row],[1. Dato]]-TODAY()</f>
        <v>-44470</v>
      </c>
      <c r="V115" s="11"/>
      <c r="X115" s="26">
        <f ca="1">Tabel4[[#This Row],[2. Dato]]-TODAY()</f>
        <v>-44470</v>
      </c>
      <c r="Z115" s="11"/>
      <c r="AB115" s="26">
        <f ca="1">Tabel4[[#This Row],[3. Dato]]-TODAY()</f>
        <v>-44470</v>
      </c>
      <c r="AD115" s="11"/>
      <c r="AF115" s="26">
        <f ca="1">Tabel4[[#This Row],[4. Dato]]-TODAY()</f>
        <v>-44470</v>
      </c>
      <c r="AH115" s="11"/>
      <c r="AJ115" s="26">
        <f ca="1">Tabel4[[#This Row],[5. Dato]]-TODAY()</f>
        <v>-44470</v>
      </c>
      <c r="AL115" s="11"/>
      <c r="AN115" s="26">
        <f ca="1">Tabel4[[#This Row],[6. Dato]]-TODAY()</f>
        <v>-44470</v>
      </c>
      <c r="AP115" s="11"/>
      <c r="AR115" s="26">
        <f ca="1">Tabel4[[#This Row],[7. Dato]]-TODAY()</f>
        <v>-44470</v>
      </c>
      <c r="AT115" s="11"/>
      <c r="AV115" s="26">
        <f ca="1">Tabel4[[#This Row],[8. Dato]]-TODAY()</f>
        <v>-44470</v>
      </c>
      <c r="AX115" s="11"/>
      <c r="AZ115" s="26">
        <f ca="1">Tabel4[[#This Row],[9. Dato]]-TODAY()</f>
        <v>-44470</v>
      </c>
      <c r="BB115" s="11"/>
      <c r="BD115" s="26">
        <f ca="1">Tabel4[[#This Row],[10. Dato]]-TODAY()</f>
        <v>-44470</v>
      </c>
      <c r="BF115" s="11"/>
      <c r="BH115" s="26">
        <f ca="1">Tabel4[[#This Row],[11. Dato]]-TODAY()</f>
        <v>-44470</v>
      </c>
      <c r="BJ115" s="11"/>
      <c r="BL115" s="26">
        <f ca="1">Tabel4[[#This Row],[12. Dato]]-TODAY()</f>
        <v>-44470</v>
      </c>
    </row>
    <row r="116" spans="6:64" x14ac:dyDescent="0.2">
      <c r="F116" s="4">
        <v>0</v>
      </c>
      <c r="J116" s="4">
        <f t="shared" si="1"/>
        <v>0</v>
      </c>
      <c r="N116" s="5">
        <f>IFERROR(Tabel4[[#This Row],[Faktueret/ Modtaget beløb ]]/Tabel4[[#This Row],[Årligt fast fee]],0)</f>
        <v>0</v>
      </c>
      <c r="O116" s="4">
        <f>(IF(Tabel4[[#This Row],[1. Status]]="Modtaget",+R116))+(IF(Tabel4[[#This Row],[2. Status]]="Modtaget",+V116))+(IF(Tabel4[[#This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6" s="17">
        <f>IFERROR(Tabel4[[#This Row],[Modtaget beløb]]/H116,0)</f>
        <v>0</v>
      </c>
      <c r="Q116" s="9">
        <f>(IF(Tabel4[[#This Row],[1. Status]]="Modtaget",+R116))+(IF(Tabel4[[#This Row],[2. Status]]="Modtaget",+V116))+(IF(Tabel4[[#This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6" s="11"/>
      <c r="T116" s="26">
        <f ca="1">Tabel4[[#This Row],[1. Dato]]-TODAY()</f>
        <v>-44470</v>
      </c>
      <c r="V116" s="11"/>
      <c r="X116" s="26">
        <f ca="1">Tabel4[[#This Row],[2. Dato]]-TODAY()</f>
        <v>-44470</v>
      </c>
      <c r="Z116" s="11"/>
      <c r="AB116" s="26">
        <f ca="1">Tabel4[[#This Row],[3. Dato]]-TODAY()</f>
        <v>-44470</v>
      </c>
      <c r="AD116" s="11"/>
      <c r="AF116" s="26">
        <f ca="1">Tabel4[[#This Row],[4. Dato]]-TODAY()</f>
        <v>-44470</v>
      </c>
      <c r="AH116" s="11"/>
      <c r="AJ116" s="26">
        <f ca="1">Tabel4[[#This Row],[5. Dato]]-TODAY()</f>
        <v>-44470</v>
      </c>
      <c r="AL116" s="11"/>
      <c r="AN116" s="26">
        <f ca="1">Tabel4[[#This Row],[6. Dato]]-TODAY()</f>
        <v>-44470</v>
      </c>
      <c r="AP116" s="11"/>
      <c r="AR116" s="26">
        <f ca="1">Tabel4[[#This Row],[7. Dato]]-TODAY()</f>
        <v>-44470</v>
      </c>
      <c r="AT116" s="11"/>
      <c r="AV116" s="26">
        <f ca="1">Tabel4[[#This Row],[8. Dato]]-TODAY()</f>
        <v>-44470</v>
      </c>
      <c r="AX116" s="11"/>
      <c r="AZ116" s="26">
        <f ca="1">Tabel4[[#This Row],[9. Dato]]-TODAY()</f>
        <v>-44470</v>
      </c>
      <c r="BB116" s="11"/>
      <c r="BD116" s="26">
        <f ca="1">Tabel4[[#This Row],[10. Dato]]-TODAY()</f>
        <v>-44470</v>
      </c>
      <c r="BF116" s="11"/>
      <c r="BH116" s="26">
        <f ca="1">Tabel4[[#This Row],[11. Dato]]-TODAY()</f>
        <v>-44470</v>
      </c>
      <c r="BJ116" s="11"/>
      <c r="BL116" s="26">
        <f ca="1">Tabel4[[#This Row],[12. Dato]]-TODAY()</f>
        <v>-44470</v>
      </c>
    </row>
    <row r="117" spans="6:64" x14ac:dyDescent="0.2">
      <c r="F117" s="4">
        <v>0</v>
      </c>
      <c r="J117" s="4">
        <f t="shared" si="1"/>
        <v>0</v>
      </c>
      <c r="N117" s="5">
        <f>IFERROR(Tabel4[[#This Row],[Faktueret/ Modtaget beløb ]]/Tabel4[[#This Row],[Årligt fast fee]],0)</f>
        <v>0</v>
      </c>
      <c r="O117" s="4">
        <f>(IF(Tabel4[[#This Row],[1. Status]]="Modtaget",+R117))+(IF(Tabel4[[#This Row],[2. Status]]="Modtaget",+V117))+(IF(Tabel4[[#This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7" s="17">
        <f>IFERROR(Tabel4[[#This Row],[Modtaget beløb]]/H117,0)</f>
        <v>0</v>
      </c>
      <c r="Q117" s="9">
        <f>(IF(Tabel4[[#This Row],[1. Status]]="Modtaget",+R117))+(IF(Tabel4[[#This Row],[2. Status]]="Modtaget",+V117))+(IF(Tabel4[[#This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7" s="11"/>
      <c r="T117" s="26">
        <f ca="1">Tabel4[[#This Row],[1. Dato]]-TODAY()</f>
        <v>-44470</v>
      </c>
      <c r="V117" s="11"/>
      <c r="X117" s="26">
        <f ca="1">Tabel4[[#This Row],[2. Dato]]-TODAY()</f>
        <v>-44470</v>
      </c>
      <c r="Z117" s="11"/>
      <c r="AB117" s="26">
        <f ca="1">Tabel4[[#This Row],[3. Dato]]-TODAY()</f>
        <v>-44470</v>
      </c>
      <c r="AD117" s="11"/>
      <c r="AF117" s="26">
        <f ca="1">Tabel4[[#This Row],[4. Dato]]-TODAY()</f>
        <v>-44470</v>
      </c>
      <c r="AH117" s="11"/>
      <c r="AJ117" s="26">
        <f ca="1">Tabel4[[#This Row],[5. Dato]]-TODAY()</f>
        <v>-44470</v>
      </c>
      <c r="AL117" s="11"/>
      <c r="AN117" s="26">
        <f ca="1">Tabel4[[#This Row],[6. Dato]]-TODAY()</f>
        <v>-44470</v>
      </c>
      <c r="AP117" s="11"/>
      <c r="AR117" s="26">
        <f ca="1">Tabel4[[#This Row],[7. Dato]]-TODAY()</f>
        <v>-44470</v>
      </c>
      <c r="AT117" s="11"/>
      <c r="AV117" s="26">
        <f ca="1">Tabel4[[#This Row],[8. Dato]]-TODAY()</f>
        <v>-44470</v>
      </c>
      <c r="AX117" s="11"/>
      <c r="AZ117" s="26">
        <f ca="1">Tabel4[[#This Row],[9. Dato]]-TODAY()</f>
        <v>-44470</v>
      </c>
      <c r="BB117" s="11"/>
      <c r="BD117" s="26">
        <f ca="1">Tabel4[[#This Row],[10. Dato]]-TODAY()</f>
        <v>-44470</v>
      </c>
      <c r="BF117" s="11"/>
      <c r="BH117" s="26">
        <f ca="1">Tabel4[[#This Row],[11. Dato]]-TODAY()</f>
        <v>-44470</v>
      </c>
      <c r="BJ117" s="11"/>
      <c r="BL117" s="26">
        <f ca="1">Tabel4[[#This Row],[12. Dato]]-TODAY()</f>
        <v>-44470</v>
      </c>
    </row>
    <row r="118" spans="6:64" x14ac:dyDescent="0.2">
      <c r="F118" s="4">
        <v>0</v>
      </c>
      <c r="J118" s="4">
        <f t="shared" si="1"/>
        <v>0</v>
      </c>
      <c r="N118" s="5">
        <f>IFERROR(Tabel4[[#This Row],[Faktueret/ Modtaget beløb ]]/Tabel4[[#This Row],[Årligt fast fee]],0)</f>
        <v>0</v>
      </c>
      <c r="O118" s="4">
        <f>(IF(Tabel4[[#This Row],[1. Status]]="Modtaget",+R118))+(IF(Tabel4[[#This Row],[2. Status]]="Modtaget",+V118))+(IF(Tabel4[[#This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8" s="17">
        <f>IFERROR(Tabel4[[#This Row],[Modtaget beløb]]/H118,0)</f>
        <v>0</v>
      </c>
      <c r="Q118" s="9">
        <f>(IF(Tabel4[[#This Row],[1. Status]]="Modtaget",+R118))+(IF(Tabel4[[#This Row],[2. Status]]="Modtaget",+V118))+(IF(Tabel4[[#This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8" s="11"/>
      <c r="T118" s="26">
        <f ca="1">Tabel4[[#This Row],[1. Dato]]-TODAY()</f>
        <v>-44470</v>
      </c>
      <c r="V118" s="11"/>
      <c r="X118" s="26">
        <f ca="1">Tabel4[[#This Row],[2. Dato]]-TODAY()</f>
        <v>-44470</v>
      </c>
      <c r="Z118" s="11"/>
      <c r="AB118" s="26">
        <f ca="1">Tabel4[[#This Row],[3. Dato]]-TODAY()</f>
        <v>-44470</v>
      </c>
      <c r="AD118" s="11"/>
      <c r="AF118" s="26">
        <f ca="1">Tabel4[[#This Row],[4. Dato]]-TODAY()</f>
        <v>-44470</v>
      </c>
      <c r="AH118" s="11"/>
      <c r="AJ118" s="26">
        <f ca="1">Tabel4[[#This Row],[5. Dato]]-TODAY()</f>
        <v>-44470</v>
      </c>
      <c r="AL118" s="11"/>
      <c r="AN118" s="26">
        <f ca="1">Tabel4[[#This Row],[6. Dato]]-TODAY()</f>
        <v>-44470</v>
      </c>
      <c r="AP118" s="11"/>
      <c r="AR118" s="26">
        <f ca="1">Tabel4[[#This Row],[7. Dato]]-TODAY()</f>
        <v>-44470</v>
      </c>
      <c r="AT118" s="11"/>
      <c r="AV118" s="26">
        <f ca="1">Tabel4[[#This Row],[8. Dato]]-TODAY()</f>
        <v>-44470</v>
      </c>
      <c r="AX118" s="11"/>
      <c r="AZ118" s="26">
        <f ca="1">Tabel4[[#This Row],[9. Dato]]-TODAY()</f>
        <v>-44470</v>
      </c>
      <c r="BB118" s="11"/>
      <c r="BD118" s="26">
        <f ca="1">Tabel4[[#This Row],[10. Dato]]-TODAY()</f>
        <v>-44470</v>
      </c>
      <c r="BF118" s="11"/>
      <c r="BH118" s="26">
        <f ca="1">Tabel4[[#This Row],[11. Dato]]-TODAY()</f>
        <v>-44470</v>
      </c>
      <c r="BJ118" s="11"/>
      <c r="BL118" s="26">
        <f ca="1">Tabel4[[#This Row],[12. Dato]]-TODAY()</f>
        <v>-44470</v>
      </c>
    </row>
    <row r="119" spans="6:64" x14ac:dyDescent="0.2">
      <c r="F119" s="4">
        <v>0</v>
      </c>
      <c r="J119" s="4">
        <f t="shared" si="1"/>
        <v>0</v>
      </c>
      <c r="N119" s="5">
        <f>IFERROR(Tabel4[[#This Row],[Faktueret/ Modtaget beløb ]]/Tabel4[[#This Row],[Årligt fast fee]],0)</f>
        <v>0</v>
      </c>
      <c r="O119" s="4">
        <f>(IF(Tabel4[[#This Row],[1. Status]]="Modtaget",+R119))+(IF(Tabel4[[#This Row],[2. Status]]="Modtaget",+V119))+(IF(Tabel4[[#This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19" s="17">
        <f>IFERROR(Tabel4[[#This Row],[Modtaget beløb]]/H119,0)</f>
        <v>0</v>
      </c>
      <c r="Q119" s="9">
        <f>(IF(Tabel4[[#This Row],[1. Status]]="Modtaget",+R119))+(IF(Tabel4[[#This Row],[2. Status]]="Modtaget",+V119))+(IF(Tabel4[[#This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modtaget",+R119))+(IF(Tabel4[[#This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19" s="11"/>
      <c r="T119" s="26">
        <f ca="1">Tabel4[[#This Row],[1. Dato]]-TODAY()</f>
        <v>-44470</v>
      </c>
      <c r="V119" s="11"/>
      <c r="X119" s="26">
        <f ca="1">Tabel4[[#This Row],[2. Dato]]-TODAY()</f>
        <v>-44470</v>
      </c>
      <c r="Z119" s="11"/>
      <c r="AB119" s="26">
        <f ca="1">Tabel4[[#This Row],[3. Dato]]-TODAY()</f>
        <v>-44470</v>
      </c>
      <c r="AD119" s="11"/>
      <c r="AF119" s="26">
        <f ca="1">Tabel4[[#This Row],[4. Dato]]-TODAY()</f>
        <v>-44470</v>
      </c>
      <c r="AH119" s="11"/>
      <c r="AJ119" s="26">
        <f ca="1">Tabel4[[#This Row],[5. Dato]]-TODAY()</f>
        <v>-44470</v>
      </c>
      <c r="AL119" s="11"/>
      <c r="AN119" s="26">
        <f ca="1">Tabel4[[#This Row],[6. Dato]]-TODAY()</f>
        <v>-44470</v>
      </c>
      <c r="AP119" s="11"/>
      <c r="AR119" s="26">
        <f ca="1">Tabel4[[#This Row],[7. Dato]]-TODAY()</f>
        <v>-44470</v>
      </c>
      <c r="AT119" s="11"/>
      <c r="AV119" s="26">
        <f ca="1">Tabel4[[#This Row],[8. Dato]]-TODAY()</f>
        <v>-44470</v>
      </c>
      <c r="AX119" s="11"/>
      <c r="AZ119" s="26">
        <f ca="1">Tabel4[[#This Row],[9. Dato]]-TODAY()</f>
        <v>-44470</v>
      </c>
      <c r="BB119" s="11"/>
      <c r="BD119" s="26">
        <f ca="1">Tabel4[[#This Row],[10. Dato]]-TODAY()</f>
        <v>-44470</v>
      </c>
      <c r="BF119" s="11"/>
      <c r="BH119" s="26">
        <f ca="1">Tabel4[[#This Row],[11. Dato]]-TODAY()</f>
        <v>-44470</v>
      </c>
      <c r="BJ119" s="11"/>
      <c r="BL119" s="26">
        <f ca="1">Tabel4[[#This Row],[12. Dato]]-TODAY()</f>
        <v>-44470</v>
      </c>
    </row>
    <row r="120" spans="6:64" x14ac:dyDescent="0.2">
      <c r="F120" s="4">
        <v>0</v>
      </c>
      <c r="J120" s="4">
        <f t="shared" si="1"/>
        <v>0</v>
      </c>
      <c r="N120" s="5">
        <f>IFERROR(Tabel4[[#This Row],[Faktueret/ Modtaget beløb ]]/Tabel4[[#This Row],[Årligt fast fee]],0)</f>
        <v>0</v>
      </c>
      <c r="O120" s="4">
        <f>(IF(Tabel4[[#This Row],[1. Status]]="Modtaget",+R120))+(IF(Tabel4[[#This Row],[2. Status]]="Modtaget",+V120))+(IF(Tabel4[[#This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0" s="17">
        <f>IFERROR(Tabel4[[#This Row],[Modtaget beløb]]/H120,0)</f>
        <v>0</v>
      </c>
      <c r="Q120" s="9">
        <f>(IF(Tabel4[[#This Row],[1. Status]]="Modtaget",+R120))+(IF(Tabel4[[#This Row],[2. Status]]="Modtaget",+V120))+(IF(Tabel4[[#This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0" s="11"/>
      <c r="T120" s="26">
        <f ca="1">Tabel4[[#This Row],[1. Dato]]-TODAY()</f>
        <v>-44470</v>
      </c>
      <c r="V120" s="11"/>
      <c r="X120" s="26">
        <f ca="1">Tabel4[[#This Row],[2. Dato]]-TODAY()</f>
        <v>-44470</v>
      </c>
      <c r="Z120" s="11"/>
      <c r="AB120" s="26">
        <f ca="1">Tabel4[[#This Row],[3. Dato]]-TODAY()</f>
        <v>-44470</v>
      </c>
      <c r="AD120" s="11"/>
      <c r="AF120" s="26">
        <f ca="1">Tabel4[[#This Row],[4. Dato]]-TODAY()</f>
        <v>-44470</v>
      </c>
      <c r="AH120" s="11"/>
      <c r="AJ120" s="26">
        <f ca="1">Tabel4[[#This Row],[5. Dato]]-TODAY()</f>
        <v>-44470</v>
      </c>
      <c r="AL120" s="11"/>
      <c r="AN120" s="26">
        <f ca="1">Tabel4[[#This Row],[6. Dato]]-TODAY()</f>
        <v>-44470</v>
      </c>
      <c r="AP120" s="11"/>
      <c r="AR120" s="26">
        <f ca="1">Tabel4[[#This Row],[7. Dato]]-TODAY()</f>
        <v>-44470</v>
      </c>
      <c r="AT120" s="11"/>
      <c r="AV120" s="26">
        <f ca="1">Tabel4[[#This Row],[8. Dato]]-TODAY()</f>
        <v>-44470</v>
      </c>
      <c r="AX120" s="11"/>
      <c r="AZ120" s="26">
        <f ca="1">Tabel4[[#This Row],[9. Dato]]-TODAY()</f>
        <v>-44470</v>
      </c>
      <c r="BB120" s="11"/>
      <c r="BD120" s="26">
        <f ca="1">Tabel4[[#This Row],[10. Dato]]-TODAY()</f>
        <v>-44470</v>
      </c>
      <c r="BF120" s="11"/>
      <c r="BH120" s="26">
        <f ca="1">Tabel4[[#This Row],[11. Dato]]-TODAY()</f>
        <v>-44470</v>
      </c>
      <c r="BJ120" s="11"/>
      <c r="BL120" s="26">
        <f ca="1">Tabel4[[#This Row],[12. Dato]]-TODAY()</f>
        <v>-44470</v>
      </c>
    </row>
    <row r="121" spans="6:64" x14ac:dyDescent="0.2">
      <c r="F121" s="4">
        <v>0</v>
      </c>
      <c r="J121" s="4">
        <f t="shared" si="1"/>
        <v>0</v>
      </c>
      <c r="N121" s="5">
        <f>IFERROR(Tabel4[[#This Row],[Faktueret/ Modtaget beløb ]]/Tabel4[[#This Row],[Årligt fast fee]],0)</f>
        <v>0</v>
      </c>
      <c r="O121" s="4">
        <f>(IF(Tabel4[[#This Row],[1. Status]]="Modtaget",+R121))+(IF(Tabel4[[#This Row],[2. Status]]="Modtaget",+V121))+(IF(Tabel4[[#This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1" s="17">
        <f>IFERROR(Tabel4[[#This Row],[Modtaget beløb]]/H121,0)</f>
        <v>0</v>
      </c>
      <c r="Q121" s="9">
        <f>(IF(Tabel4[[#This Row],[1. Status]]="Modtaget",+R121))+(IF(Tabel4[[#This Row],[2. Status]]="Modtaget",+V121))+(IF(Tabel4[[#This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1" s="11"/>
      <c r="T121" s="26">
        <f ca="1">Tabel4[[#This Row],[1. Dato]]-TODAY()</f>
        <v>-44470</v>
      </c>
      <c r="V121" s="11"/>
      <c r="X121" s="26">
        <f ca="1">Tabel4[[#This Row],[2. Dato]]-TODAY()</f>
        <v>-44470</v>
      </c>
      <c r="Z121" s="11"/>
      <c r="AB121" s="26">
        <f ca="1">Tabel4[[#This Row],[3. Dato]]-TODAY()</f>
        <v>-44470</v>
      </c>
      <c r="AD121" s="11"/>
      <c r="AF121" s="26">
        <f ca="1">Tabel4[[#This Row],[4. Dato]]-TODAY()</f>
        <v>-44470</v>
      </c>
      <c r="AH121" s="11"/>
      <c r="AJ121" s="26">
        <f ca="1">Tabel4[[#This Row],[5. Dato]]-TODAY()</f>
        <v>-44470</v>
      </c>
      <c r="AL121" s="11"/>
      <c r="AN121" s="26">
        <f ca="1">Tabel4[[#This Row],[6. Dato]]-TODAY()</f>
        <v>-44470</v>
      </c>
      <c r="AP121" s="11"/>
      <c r="AR121" s="26">
        <f ca="1">Tabel4[[#This Row],[7. Dato]]-TODAY()</f>
        <v>-44470</v>
      </c>
      <c r="AT121" s="11"/>
      <c r="AV121" s="26">
        <f ca="1">Tabel4[[#This Row],[8. Dato]]-TODAY()</f>
        <v>-44470</v>
      </c>
      <c r="AX121" s="11"/>
      <c r="AZ121" s="26">
        <f ca="1">Tabel4[[#This Row],[9. Dato]]-TODAY()</f>
        <v>-44470</v>
      </c>
      <c r="BB121" s="11"/>
      <c r="BD121" s="26">
        <f ca="1">Tabel4[[#This Row],[10. Dato]]-TODAY()</f>
        <v>-44470</v>
      </c>
      <c r="BF121" s="11"/>
      <c r="BH121" s="26">
        <f ca="1">Tabel4[[#This Row],[11. Dato]]-TODAY()</f>
        <v>-44470</v>
      </c>
      <c r="BJ121" s="11"/>
      <c r="BL121" s="26">
        <f ca="1">Tabel4[[#This Row],[12. Dato]]-TODAY()</f>
        <v>-44470</v>
      </c>
    </row>
    <row r="122" spans="6:64" x14ac:dyDescent="0.2">
      <c r="F122" s="4">
        <v>0</v>
      </c>
      <c r="J122" s="4">
        <f t="shared" si="1"/>
        <v>0</v>
      </c>
      <c r="N122" s="5">
        <f>IFERROR(Tabel4[[#This Row],[Faktueret/ Modtaget beløb ]]/Tabel4[[#This Row],[Årligt fast fee]],0)</f>
        <v>0</v>
      </c>
      <c r="O122" s="4">
        <f>(IF(Tabel4[[#This Row],[1. Status]]="Modtaget",+R122))+(IF(Tabel4[[#This Row],[2. Status]]="Modtaget",+V122))+(IF(Tabel4[[#This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2" s="17">
        <f>IFERROR(Tabel4[[#This Row],[Modtaget beløb]]/H122,0)</f>
        <v>0</v>
      </c>
      <c r="Q122" s="9">
        <f>(IF(Tabel4[[#This Row],[1. Status]]="Modtaget",+R122))+(IF(Tabel4[[#This Row],[2. Status]]="Modtaget",+V122))+(IF(Tabel4[[#This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2" s="11"/>
      <c r="T122" s="26">
        <f ca="1">Tabel4[[#This Row],[1. Dato]]-TODAY()</f>
        <v>-44470</v>
      </c>
      <c r="V122" s="11"/>
      <c r="X122" s="26">
        <f ca="1">Tabel4[[#This Row],[2. Dato]]-TODAY()</f>
        <v>-44470</v>
      </c>
      <c r="Z122" s="11"/>
      <c r="AB122" s="26">
        <f ca="1">Tabel4[[#This Row],[3. Dato]]-TODAY()</f>
        <v>-44470</v>
      </c>
      <c r="AD122" s="11"/>
      <c r="AF122" s="26">
        <f ca="1">Tabel4[[#This Row],[4. Dato]]-TODAY()</f>
        <v>-44470</v>
      </c>
      <c r="AH122" s="11"/>
      <c r="AJ122" s="26">
        <f ca="1">Tabel4[[#This Row],[5. Dato]]-TODAY()</f>
        <v>-44470</v>
      </c>
      <c r="AL122" s="11"/>
      <c r="AN122" s="26">
        <f ca="1">Tabel4[[#This Row],[6. Dato]]-TODAY()</f>
        <v>-44470</v>
      </c>
      <c r="AP122" s="11"/>
      <c r="AR122" s="26">
        <f ca="1">Tabel4[[#This Row],[7. Dato]]-TODAY()</f>
        <v>-44470</v>
      </c>
      <c r="AT122" s="11"/>
      <c r="AV122" s="26">
        <f ca="1">Tabel4[[#This Row],[8. Dato]]-TODAY()</f>
        <v>-44470</v>
      </c>
      <c r="AX122" s="11"/>
      <c r="AZ122" s="26">
        <f ca="1">Tabel4[[#This Row],[9. Dato]]-TODAY()</f>
        <v>-44470</v>
      </c>
      <c r="BB122" s="11"/>
      <c r="BD122" s="26">
        <f ca="1">Tabel4[[#This Row],[10. Dato]]-TODAY()</f>
        <v>-44470</v>
      </c>
      <c r="BF122" s="11"/>
      <c r="BH122" s="26">
        <f ca="1">Tabel4[[#This Row],[11. Dato]]-TODAY()</f>
        <v>-44470</v>
      </c>
      <c r="BJ122" s="11"/>
      <c r="BL122" s="26">
        <f ca="1">Tabel4[[#This Row],[12. Dato]]-TODAY()</f>
        <v>-44470</v>
      </c>
    </row>
    <row r="123" spans="6:64" x14ac:dyDescent="0.2">
      <c r="F123" s="4">
        <v>0</v>
      </c>
      <c r="J123" s="4">
        <f t="shared" si="1"/>
        <v>0</v>
      </c>
      <c r="N123" s="5">
        <f>IFERROR(Tabel4[[#This Row],[Faktueret/ Modtaget beløb ]]/Tabel4[[#This Row],[Årligt fast fee]],0)</f>
        <v>0</v>
      </c>
      <c r="O123" s="4">
        <f>(IF(Tabel4[[#This Row],[1. Status]]="Modtaget",+R123))+(IF(Tabel4[[#This Row],[2. Status]]="Modtaget",+V123))+(IF(Tabel4[[#This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3" s="17">
        <f>IFERROR(Tabel4[[#This Row],[Modtaget beløb]]/H123,0)</f>
        <v>0</v>
      </c>
      <c r="Q123" s="9">
        <f>(IF(Tabel4[[#This Row],[1. Status]]="Modtaget",+R123))+(IF(Tabel4[[#This Row],[2. Status]]="Modtaget",+V123))+(IF(Tabel4[[#This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3" s="11"/>
      <c r="T123" s="26">
        <f ca="1">Tabel4[[#This Row],[1. Dato]]-TODAY()</f>
        <v>-44470</v>
      </c>
      <c r="V123" s="11"/>
      <c r="X123" s="26">
        <f ca="1">Tabel4[[#This Row],[2. Dato]]-TODAY()</f>
        <v>-44470</v>
      </c>
      <c r="Z123" s="11"/>
      <c r="AB123" s="26">
        <f ca="1">Tabel4[[#This Row],[3. Dato]]-TODAY()</f>
        <v>-44470</v>
      </c>
      <c r="AD123" s="11"/>
      <c r="AF123" s="26">
        <f ca="1">Tabel4[[#This Row],[4. Dato]]-TODAY()</f>
        <v>-44470</v>
      </c>
      <c r="AH123" s="11"/>
      <c r="AJ123" s="26">
        <f ca="1">Tabel4[[#This Row],[5. Dato]]-TODAY()</f>
        <v>-44470</v>
      </c>
      <c r="AL123" s="11"/>
      <c r="AN123" s="26">
        <f ca="1">Tabel4[[#This Row],[6. Dato]]-TODAY()</f>
        <v>-44470</v>
      </c>
      <c r="AP123" s="11"/>
      <c r="AR123" s="26">
        <f ca="1">Tabel4[[#This Row],[7. Dato]]-TODAY()</f>
        <v>-44470</v>
      </c>
      <c r="AT123" s="11"/>
      <c r="AV123" s="26">
        <f ca="1">Tabel4[[#This Row],[8. Dato]]-TODAY()</f>
        <v>-44470</v>
      </c>
      <c r="AX123" s="11"/>
      <c r="AZ123" s="26">
        <f ca="1">Tabel4[[#This Row],[9. Dato]]-TODAY()</f>
        <v>-44470</v>
      </c>
      <c r="BB123" s="11"/>
      <c r="BD123" s="26">
        <f ca="1">Tabel4[[#This Row],[10. Dato]]-TODAY()</f>
        <v>-44470</v>
      </c>
      <c r="BF123" s="11"/>
      <c r="BH123" s="26">
        <f ca="1">Tabel4[[#This Row],[11. Dato]]-TODAY()</f>
        <v>-44470</v>
      </c>
      <c r="BJ123" s="11"/>
      <c r="BL123" s="26">
        <f ca="1">Tabel4[[#This Row],[12. Dato]]-TODAY()</f>
        <v>-44470</v>
      </c>
    </row>
    <row r="124" spans="6:64" x14ac:dyDescent="0.2">
      <c r="F124" s="4">
        <v>0</v>
      </c>
      <c r="J124" s="4">
        <f t="shared" si="1"/>
        <v>0</v>
      </c>
      <c r="N124" s="5">
        <f>IFERROR(Tabel4[[#This Row],[Faktueret/ Modtaget beløb ]]/Tabel4[[#This Row],[Årligt fast fee]],0)</f>
        <v>0</v>
      </c>
      <c r="O124" s="4">
        <f>(IF(Tabel4[[#This Row],[1. Status]]="Modtaget",+R124))+(IF(Tabel4[[#This Row],[2. Status]]="Modtaget",+V124))+(IF(Tabel4[[#This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4" s="17">
        <f>IFERROR(Tabel4[[#This Row],[Modtaget beløb]]/H124,0)</f>
        <v>0</v>
      </c>
      <c r="Q124" s="9">
        <f>(IF(Tabel4[[#This Row],[1. Status]]="Modtaget",+R124))+(IF(Tabel4[[#This Row],[2. Status]]="Modtaget",+V124))+(IF(Tabel4[[#This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4" s="11"/>
      <c r="T124" s="26">
        <f ca="1">Tabel4[[#This Row],[1. Dato]]-TODAY()</f>
        <v>-44470</v>
      </c>
      <c r="V124" s="11"/>
      <c r="X124" s="26">
        <f ca="1">Tabel4[[#This Row],[2. Dato]]-TODAY()</f>
        <v>-44470</v>
      </c>
      <c r="Z124" s="11"/>
      <c r="AB124" s="26">
        <f ca="1">Tabel4[[#This Row],[3. Dato]]-TODAY()</f>
        <v>-44470</v>
      </c>
      <c r="AD124" s="11"/>
      <c r="AF124" s="26">
        <f ca="1">Tabel4[[#This Row],[4. Dato]]-TODAY()</f>
        <v>-44470</v>
      </c>
      <c r="AH124" s="11"/>
      <c r="AJ124" s="26">
        <f ca="1">Tabel4[[#This Row],[5. Dato]]-TODAY()</f>
        <v>-44470</v>
      </c>
      <c r="AL124" s="11"/>
      <c r="AN124" s="26">
        <f ca="1">Tabel4[[#This Row],[6. Dato]]-TODAY()</f>
        <v>-44470</v>
      </c>
      <c r="AP124" s="11"/>
      <c r="AR124" s="26">
        <f ca="1">Tabel4[[#This Row],[7. Dato]]-TODAY()</f>
        <v>-44470</v>
      </c>
      <c r="AT124" s="11"/>
      <c r="AV124" s="26">
        <f ca="1">Tabel4[[#This Row],[8. Dato]]-TODAY()</f>
        <v>-44470</v>
      </c>
      <c r="AX124" s="11"/>
      <c r="AZ124" s="26">
        <f ca="1">Tabel4[[#This Row],[9. Dato]]-TODAY()</f>
        <v>-44470</v>
      </c>
      <c r="BB124" s="11"/>
      <c r="BD124" s="26">
        <f ca="1">Tabel4[[#This Row],[10. Dato]]-TODAY()</f>
        <v>-44470</v>
      </c>
      <c r="BF124" s="11"/>
      <c r="BH124" s="26">
        <f ca="1">Tabel4[[#This Row],[11. Dato]]-TODAY()</f>
        <v>-44470</v>
      </c>
      <c r="BJ124" s="11"/>
      <c r="BL124" s="26">
        <f ca="1">Tabel4[[#This Row],[12. Dato]]-TODAY()</f>
        <v>-44470</v>
      </c>
    </row>
    <row r="125" spans="6:64" x14ac:dyDescent="0.2">
      <c r="F125" s="4">
        <v>0</v>
      </c>
      <c r="J125" s="4">
        <f t="shared" si="1"/>
        <v>0</v>
      </c>
      <c r="N125" s="5">
        <f>IFERROR(Tabel4[[#This Row],[Faktueret/ Modtaget beløb ]]/Tabel4[[#This Row],[Årligt fast fee]],0)</f>
        <v>0</v>
      </c>
      <c r="O125" s="4">
        <f>(IF(Tabel4[[#This Row],[1. Status]]="Modtaget",+R125))+(IF(Tabel4[[#This Row],[2. Status]]="Modtaget",+V125))+(IF(Tabel4[[#This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5" s="17">
        <f>IFERROR(Tabel4[[#This Row],[Modtaget beløb]]/H125,0)</f>
        <v>0</v>
      </c>
      <c r="Q125" s="9">
        <f>(IF(Tabel4[[#This Row],[1. Status]]="Modtaget",+R125))+(IF(Tabel4[[#This Row],[2. Status]]="Modtaget",+V125))+(IF(Tabel4[[#This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5" s="11"/>
      <c r="T125" s="26">
        <f ca="1">Tabel4[[#This Row],[1. Dato]]-TODAY()</f>
        <v>-44470</v>
      </c>
      <c r="V125" s="11"/>
      <c r="X125" s="26">
        <f ca="1">Tabel4[[#This Row],[2. Dato]]-TODAY()</f>
        <v>-44470</v>
      </c>
      <c r="Z125" s="11"/>
      <c r="AB125" s="26">
        <f ca="1">Tabel4[[#This Row],[3. Dato]]-TODAY()</f>
        <v>-44470</v>
      </c>
      <c r="AD125" s="11"/>
      <c r="AF125" s="26">
        <f ca="1">Tabel4[[#This Row],[4. Dato]]-TODAY()</f>
        <v>-44470</v>
      </c>
      <c r="AH125" s="11"/>
      <c r="AJ125" s="26">
        <f ca="1">Tabel4[[#This Row],[5. Dato]]-TODAY()</f>
        <v>-44470</v>
      </c>
      <c r="AL125" s="11"/>
      <c r="AN125" s="26">
        <f ca="1">Tabel4[[#This Row],[6. Dato]]-TODAY()</f>
        <v>-44470</v>
      </c>
      <c r="AP125" s="11"/>
      <c r="AR125" s="26">
        <f ca="1">Tabel4[[#This Row],[7. Dato]]-TODAY()</f>
        <v>-44470</v>
      </c>
      <c r="AT125" s="11"/>
      <c r="AV125" s="26">
        <f ca="1">Tabel4[[#This Row],[8. Dato]]-TODAY()</f>
        <v>-44470</v>
      </c>
      <c r="AX125" s="11"/>
      <c r="AZ125" s="26">
        <f ca="1">Tabel4[[#This Row],[9. Dato]]-TODAY()</f>
        <v>-44470</v>
      </c>
      <c r="BB125" s="11"/>
      <c r="BD125" s="26">
        <f ca="1">Tabel4[[#This Row],[10. Dato]]-TODAY()</f>
        <v>-44470</v>
      </c>
      <c r="BF125" s="11"/>
      <c r="BH125" s="26">
        <f ca="1">Tabel4[[#This Row],[11. Dato]]-TODAY()</f>
        <v>-44470</v>
      </c>
      <c r="BJ125" s="11"/>
      <c r="BL125" s="26">
        <f ca="1">Tabel4[[#This Row],[12. Dato]]-TODAY()</f>
        <v>-44470</v>
      </c>
    </row>
    <row r="126" spans="6:64" x14ac:dyDescent="0.2">
      <c r="F126" s="4">
        <v>0</v>
      </c>
      <c r="J126" s="4">
        <f t="shared" si="1"/>
        <v>0</v>
      </c>
      <c r="N126" s="5">
        <f>IFERROR(Tabel4[[#This Row],[Faktueret/ Modtaget beløb ]]/Tabel4[[#This Row],[Årligt fast fee]],0)</f>
        <v>0</v>
      </c>
      <c r="O126" s="4">
        <f>(IF(Tabel4[[#This Row],[1. Status]]="Modtaget",+R126))+(IF(Tabel4[[#This Row],[2. Status]]="Modtaget",+V126))+(IF(Tabel4[[#This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6" s="17">
        <f>IFERROR(Tabel4[[#This Row],[Modtaget beløb]]/H126,0)</f>
        <v>0</v>
      </c>
      <c r="Q126" s="9">
        <f>(IF(Tabel4[[#This Row],[1. Status]]="Modtaget",+R126))+(IF(Tabel4[[#This Row],[2. Status]]="Modtaget",+V126))+(IF(Tabel4[[#This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6" s="11"/>
      <c r="T126" s="26">
        <f ca="1">Tabel4[[#This Row],[1. Dato]]-TODAY()</f>
        <v>-44470</v>
      </c>
      <c r="V126" s="11"/>
      <c r="X126" s="26">
        <f ca="1">Tabel4[[#This Row],[2. Dato]]-TODAY()</f>
        <v>-44470</v>
      </c>
      <c r="Z126" s="11"/>
      <c r="AB126" s="26">
        <f ca="1">Tabel4[[#This Row],[3. Dato]]-TODAY()</f>
        <v>-44470</v>
      </c>
      <c r="AD126" s="11"/>
      <c r="AF126" s="26">
        <f ca="1">Tabel4[[#This Row],[4. Dato]]-TODAY()</f>
        <v>-44470</v>
      </c>
      <c r="AH126" s="11"/>
      <c r="AJ126" s="26">
        <f ca="1">Tabel4[[#This Row],[5. Dato]]-TODAY()</f>
        <v>-44470</v>
      </c>
      <c r="AL126" s="11"/>
      <c r="AN126" s="26">
        <f ca="1">Tabel4[[#This Row],[6. Dato]]-TODAY()</f>
        <v>-44470</v>
      </c>
      <c r="AP126" s="11"/>
      <c r="AR126" s="26">
        <f ca="1">Tabel4[[#This Row],[7. Dato]]-TODAY()</f>
        <v>-44470</v>
      </c>
      <c r="AT126" s="11"/>
      <c r="AV126" s="26">
        <f ca="1">Tabel4[[#This Row],[8. Dato]]-TODAY()</f>
        <v>-44470</v>
      </c>
      <c r="AX126" s="11"/>
      <c r="AZ126" s="26">
        <f ca="1">Tabel4[[#This Row],[9. Dato]]-TODAY()</f>
        <v>-44470</v>
      </c>
      <c r="BB126" s="11"/>
      <c r="BD126" s="26">
        <f ca="1">Tabel4[[#This Row],[10. Dato]]-TODAY()</f>
        <v>-44470</v>
      </c>
      <c r="BF126" s="11"/>
      <c r="BH126" s="26">
        <f ca="1">Tabel4[[#This Row],[11. Dato]]-TODAY()</f>
        <v>-44470</v>
      </c>
      <c r="BJ126" s="11"/>
      <c r="BL126" s="26">
        <f ca="1">Tabel4[[#This Row],[12. Dato]]-TODAY()</f>
        <v>-44470</v>
      </c>
    </row>
    <row r="127" spans="6:64" x14ac:dyDescent="0.2">
      <c r="F127" s="4">
        <v>0</v>
      </c>
      <c r="J127" s="4">
        <f t="shared" si="1"/>
        <v>0</v>
      </c>
      <c r="N127" s="5">
        <f>IFERROR(Tabel4[[#This Row],[Faktueret/ Modtaget beløb ]]/Tabel4[[#This Row],[Årligt fast fee]],0)</f>
        <v>0</v>
      </c>
      <c r="O127" s="4">
        <f>(IF(Tabel4[[#This Row],[1. Status]]="Modtaget",+R127))+(IF(Tabel4[[#This Row],[2. Status]]="Modtaget",+V127))+(IF(Tabel4[[#This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7" s="17">
        <f>IFERROR(Tabel4[[#This Row],[Modtaget beløb]]/H127,0)</f>
        <v>0</v>
      </c>
      <c r="Q127" s="9">
        <f>(IF(Tabel4[[#This Row],[1. Status]]="Modtaget",+R127))+(IF(Tabel4[[#This Row],[2. Status]]="Modtaget",+V127))+(IF(Tabel4[[#This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7" s="11"/>
      <c r="T127" s="26">
        <f ca="1">Tabel4[[#This Row],[1. Dato]]-TODAY()</f>
        <v>-44470</v>
      </c>
      <c r="V127" s="11"/>
      <c r="X127" s="26">
        <f ca="1">Tabel4[[#This Row],[2. Dato]]-TODAY()</f>
        <v>-44470</v>
      </c>
      <c r="Z127" s="11"/>
      <c r="AB127" s="26">
        <f ca="1">Tabel4[[#This Row],[3. Dato]]-TODAY()</f>
        <v>-44470</v>
      </c>
      <c r="AD127" s="11"/>
      <c r="AF127" s="26">
        <f ca="1">Tabel4[[#This Row],[4. Dato]]-TODAY()</f>
        <v>-44470</v>
      </c>
      <c r="AH127" s="11"/>
      <c r="AJ127" s="26">
        <f ca="1">Tabel4[[#This Row],[5. Dato]]-TODAY()</f>
        <v>-44470</v>
      </c>
      <c r="AL127" s="11"/>
      <c r="AN127" s="26">
        <f ca="1">Tabel4[[#This Row],[6. Dato]]-TODAY()</f>
        <v>-44470</v>
      </c>
      <c r="AP127" s="11"/>
      <c r="AR127" s="26">
        <f ca="1">Tabel4[[#This Row],[7. Dato]]-TODAY()</f>
        <v>-44470</v>
      </c>
      <c r="AT127" s="11"/>
      <c r="AV127" s="26">
        <f ca="1">Tabel4[[#This Row],[8. Dato]]-TODAY()</f>
        <v>-44470</v>
      </c>
      <c r="AX127" s="11"/>
      <c r="AZ127" s="26">
        <f ca="1">Tabel4[[#This Row],[9. Dato]]-TODAY()</f>
        <v>-44470</v>
      </c>
      <c r="BB127" s="11"/>
      <c r="BD127" s="26">
        <f ca="1">Tabel4[[#This Row],[10. Dato]]-TODAY()</f>
        <v>-44470</v>
      </c>
      <c r="BF127" s="11"/>
      <c r="BH127" s="26">
        <f ca="1">Tabel4[[#This Row],[11. Dato]]-TODAY()</f>
        <v>-44470</v>
      </c>
      <c r="BJ127" s="11"/>
      <c r="BL127" s="26">
        <f ca="1">Tabel4[[#This Row],[12. Dato]]-TODAY()</f>
        <v>-44470</v>
      </c>
    </row>
    <row r="128" spans="6:64" x14ac:dyDescent="0.2">
      <c r="F128" s="4">
        <v>0</v>
      </c>
      <c r="J128" s="4">
        <f t="shared" si="1"/>
        <v>0</v>
      </c>
      <c r="N128" s="5">
        <f>IFERROR(Tabel4[[#This Row],[Faktueret/ Modtaget beløb ]]/Tabel4[[#This Row],[Årligt fast fee]],0)</f>
        <v>0</v>
      </c>
      <c r="O128" s="4">
        <f>(IF(Tabel4[[#This Row],[1. Status]]="Modtaget",+R128))+(IF(Tabel4[[#This Row],[2. Status]]="Modtaget",+V128))+(IF(Tabel4[[#This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8" s="17">
        <f>IFERROR(Tabel4[[#This Row],[Modtaget beløb]]/H128,0)</f>
        <v>0</v>
      </c>
      <c r="Q128" s="9">
        <f>(IF(Tabel4[[#This Row],[1. Status]]="Modtaget",+R128))+(IF(Tabel4[[#This Row],[2. Status]]="Modtaget",+V128))+(IF(Tabel4[[#This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8" s="11"/>
      <c r="T128" s="26">
        <f ca="1">Tabel4[[#This Row],[1. Dato]]-TODAY()</f>
        <v>-44470</v>
      </c>
      <c r="V128" s="11"/>
      <c r="X128" s="26">
        <f ca="1">Tabel4[[#This Row],[2. Dato]]-TODAY()</f>
        <v>-44470</v>
      </c>
      <c r="Z128" s="11"/>
      <c r="AB128" s="26">
        <f ca="1">Tabel4[[#This Row],[3. Dato]]-TODAY()</f>
        <v>-44470</v>
      </c>
      <c r="AD128" s="11"/>
      <c r="AF128" s="26">
        <f ca="1">Tabel4[[#This Row],[4. Dato]]-TODAY()</f>
        <v>-44470</v>
      </c>
      <c r="AH128" s="11"/>
      <c r="AJ128" s="26">
        <f ca="1">Tabel4[[#This Row],[5. Dato]]-TODAY()</f>
        <v>-44470</v>
      </c>
      <c r="AL128" s="11"/>
      <c r="AN128" s="26">
        <f ca="1">Tabel4[[#This Row],[6. Dato]]-TODAY()</f>
        <v>-44470</v>
      </c>
      <c r="AP128" s="11"/>
      <c r="AR128" s="26">
        <f ca="1">Tabel4[[#This Row],[7. Dato]]-TODAY()</f>
        <v>-44470</v>
      </c>
      <c r="AT128" s="11"/>
      <c r="AV128" s="26">
        <f ca="1">Tabel4[[#This Row],[8. Dato]]-TODAY()</f>
        <v>-44470</v>
      </c>
      <c r="AX128" s="11"/>
      <c r="AZ128" s="26">
        <f ca="1">Tabel4[[#This Row],[9. Dato]]-TODAY()</f>
        <v>-44470</v>
      </c>
      <c r="BB128" s="11"/>
      <c r="BD128" s="26">
        <f ca="1">Tabel4[[#This Row],[10. Dato]]-TODAY()</f>
        <v>-44470</v>
      </c>
      <c r="BF128" s="11"/>
      <c r="BH128" s="26">
        <f ca="1">Tabel4[[#This Row],[11. Dato]]-TODAY()</f>
        <v>-44470</v>
      </c>
      <c r="BJ128" s="11"/>
      <c r="BL128" s="26">
        <f ca="1">Tabel4[[#This Row],[12. Dato]]-TODAY()</f>
        <v>-44470</v>
      </c>
    </row>
    <row r="129" spans="6:64" x14ac:dyDescent="0.2">
      <c r="F129" s="4">
        <v>0</v>
      </c>
      <c r="J129" s="4">
        <f t="shared" si="1"/>
        <v>0</v>
      </c>
      <c r="N129" s="5">
        <f>IFERROR(Tabel4[[#This Row],[Faktueret/ Modtaget beløb ]]/Tabel4[[#This Row],[Årligt fast fee]],0)</f>
        <v>0</v>
      </c>
      <c r="O129" s="4">
        <f>(IF(Tabel4[[#This Row],[1. Status]]="Modtaget",+R129))+(IF(Tabel4[[#This Row],[2. Status]]="Modtaget",+V129))+(IF(Tabel4[[#This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29" s="17">
        <f>IFERROR(Tabel4[[#This Row],[Modtaget beløb]]/H129,0)</f>
        <v>0</v>
      </c>
      <c r="Q129" s="9">
        <f>(IF(Tabel4[[#This Row],[1. Status]]="Modtaget",+R129))+(IF(Tabel4[[#This Row],[2. Status]]="Modtaget",+V129))+(IF(Tabel4[[#This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modtaget",+R129))+(IF(Tabel4[[#This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29" s="11"/>
      <c r="T129" s="26">
        <f ca="1">Tabel4[[#This Row],[1. Dato]]-TODAY()</f>
        <v>-44470</v>
      </c>
      <c r="V129" s="11"/>
      <c r="X129" s="26">
        <f ca="1">Tabel4[[#This Row],[2. Dato]]-TODAY()</f>
        <v>-44470</v>
      </c>
      <c r="Z129" s="11"/>
      <c r="AB129" s="26">
        <f ca="1">Tabel4[[#This Row],[3. Dato]]-TODAY()</f>
        <v>-44470</v>
      </c>
      <c r="AD129" s="11"/>
      <c r="AF129" s="26">
        <f ca="1">Tabel4[[#This Row],[4. Dato]]-TODAY()</f>
        <v>-44470</v>
      </c>
      <c r="AH129" s="11"/>
      <c r="AJ129" s="26">
        <f ca="1">Tabel4[[#This Row],[5. Dato]]-TODAY()</f>
        <v>-44470</v>
      </c>
      <c r="AL129" s="11"/>
      <c r="AN129" s="26">
        <f ca="1">Tabel4[[#This Row],[6. Dato]]-TODAY()</f>
        <v>-44470</v>
      </c>
      <c r="AP129" s="11"/>
      <c r="AR129" s="26">
        <f ca="1">Tabel4[[#This Row],[7. Dato]]-TODAY()</f>
        <v>-44470</v>
      </c>
      <c r="AT129" s="11"/>
      <c r="AV129" s="26">
        <f ca="1">Tabel4[[#This Row],[8. Dato]]-TODAY()</f>
        <v>-44470</v>
      </c>
      <c r="AX129" s="11"/>
      <c r="AZ129" s="26">
        <f ca="1">Tabel4[[#This Row],[9. Dato]]-TODAY()</f>
        <v>-44470</v>
      </c>
      <c r="BB129" s="11"/>
      <c r="BD129" s="26">
        <f ca="1">Tabel4[[#This Row],[10. Dato]]-TODAY()</f>
        <v>-44470</v>
      </c>
      <c r="BF129" s="11"/>
      <c r="BH129" s="26">
        <f ca="1">Tabel4[[#This Row],[11. Dato]]-TODAY()</f>
        <v>-44470</v>
      </c>
      <c r="BJ129" s="11"/>
      <c r="BL129" s="26">
        <f ca="1">Tabel4[[#This Row],[12. Dato]]-TODAY()</f>
        <v>-44470</v>
      </c>
    </row>
    <row r="130" spans="6:64" x14ac:dyDescent="0.2">
      <c r="F130" s="4">
        <v>0</v>
      </c>
      <c r="J130" s="4">
        <f t="shared" si="1"/>
        <v>0</v>
      </c>
      <c r="N130" s="5">
        <f>IFERROR(Tabel4[[#This Row],[Faktueret/ Modtaget beløb ]]/Tabel4[[#This Row],[Årligt fast fee]],0)</f>
        <v>0</v>
      </c>
      <c r="O130" s="4">
        <f>(IF(Tabel4[[#This Row],[1. Status]]="Modtaget",+R130))+(IF(Tabel4[[#This Row],[2. Status]]="Modtaget",+V130))+(IF(Tabel4[[#This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0" s="17">
        <f>IFERROR(Tabel4[[#This Row],[Modtaget beløb]]/H130,0)</f>
        <v>0</v>
      </c>
      <c r="Q130" s="9">
        <f>(IF(Tabel4[[#This Row],[1. Status]]="Modtaget",+R130))+(IF(Tabel4[[#This Row],[2. Status]]="Modtaget",+V130))+(IF(Tabel4[[#This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0" s="11"/>
      <c r="T130" s="26">
        <f ca="1">Tabel4[[#This Row],[1. Dato]]-TODAY()</f>
        <v>-44470</v>
      </c>
      <c r="V130" s="11"/>
      <c r="X130" s="26">
        <f ca="1">Tabel4[[#This Row],[2. Dato]]-TODAY()</f>
        <v>-44470</v>
      </c>
      <c r="Z130" s="11"/>
      <c r="AB130" s="26">
        <f ca="1">Tabel4[[#This Row],[3. Dato]]-TODAY()</f>
        <v>-44470</v>
      </c>
      <c r="AD130" s="11"/>
      <c r="AF130" s="26">
        <f ca="1">Tabel4[[#This Row],[4. Dato]]-TODAY()</f>
        <v>-44470</v>
      </c>
      <c r="AH130" s="11"/>
      <c r="AJ130" s="26">
        <f ca="1">Tabel4[[#This Row],[5. Dato]]-TODAY()</f>
        <v>-44470</v>
      </c>
      <c r="AL130" s="11"/>
      <c r="AN130" s="26">
        <f ca="1">Tabel4[[#This Row],[6. Dato]]-TODAY()</f>
        <v>-44470</v>
      </c>
      <c r="AP130" s="11"/>
      <c r="AR130" s="26">
        <f ca="1">Tabel4[[#This Row],[7. Dato]]-TODAY()</f>
        <v>-44470</v>
      </c>
      <c r="AT130" s="11"/>
      <c r="AV130" s="26">
        <f ca="1">Tabel4[[#This Row],[8. Dato]]-TODAY()</f>
        <v>-44470</v>
      </c>
      <c r="AX130" s="11"/>
      <c r="AZ130" s="26">
        <f ca="1">Tabel4[[#This Row],[9. Dato]]-TODAY()</f>
        <v>-44470</v>
      </c>
      <c r="BB130" s="11"/>
      <c r="BD130" s="26">
        <f ca="1">Tabel4[[#This Row],[10. Dato]]-TODAY()</f>
        <v>-44470</v>
      </c>
      <c r="BF130" s="11"/>
      <c r="BH130" s="26">
        <f ca="1">Tabel4[[#This Row],[11. Dato]]-TODAY()</f>
        <v>-44470</v>
      </c>
      <c r="BJ130" s="11"/>
      <c r="BL130" s="26">
        <f ca="1">Tabel4[[#This Row],[12. Dato]]-TODAY()</f>
        <v>-44470</v>
      </c>
    </row>
    <row r="131" spans="6:64" x14ac:dyDescent="0.2">
      <c r="F131" s="4">
        <v>0</v>
      </c>
      <c r="J131" s="4">
        <f t="shared" si="1"/>
        <v>0</v>
      </c>
      <c r="N131" s="5">
        <f>IFERROR(Tabel4[[#This Row],[Faktueret/ Modtaget beløb ]]/Tabel4[[#This Row],[Årligt fast fee]],0)</f>
        <v>0</v>
      </c>
      <c r="O131" s="4">
        <f>(IF(Tabel4[[#This Row],[1. Status]]="Modtaget",+R131))+(IF(Tabel4[[#This Row],[2. Status]]="Modtaget",+V131))+(IF(Tabel4[[#This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1" s="17">
        <f>IFERROR(Tabel4[[#This Row],[Modtaget beløb]]/H131,0)</f>
        <v>0</v>
      </c>
      <c r="Q131" s="9">
        <f>(IF(Tabel4[[#This Row],[1. Status]]="Modtaget",+R131))+(IF(Tabel4[[#This Row],[2. Status]]="Modtaget",+V131))+(IF(Tabel4[[#This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1" s="11"/>
      <c r="T131" s="26">
        <f ca="1">Tabel4[[#This Row],[1. Dato]]-TODAY()</f>
        <v>-44470</v>
      </c>
      <c r="V131" s="11"/>
      <c r="X131" s="26">
        <f ca="1">Tabel4[[#This Row],[2. Dato]]-TODAY()</f>
        <v>-44470</v>
      </c>
      <c r="Z131" s="11"/>
      <c r="AB131" s="26">
        <f ca="1">Tabel4[[#This Row],[3. Dato]]-TODAY()</f>
        <v>-44470</v>
      </c>
      <c r="AD131" s="11"/>
      <c r="AF131" s="26">
        <f ca="1">Tabel4[[#This Row],[4. Dato]]-TODAY()</f>
        <v>-44470</v>
      </c>
      <c r="AH131" s="11"/>
      <c r="AJ131" s="26">
        <f ca="1">Tabel4[[#This Row],[5. Dato]]-TODAY()</f>
        <v>-44470</v>
      </c>
      <c r="AL131" s="11"/>
      <c r="AN131" s="26">
        <f ca="1">Tabel4[[#This Row],[6. Dato]]-TODAY()</f>
        <v>-44470</v>
      </c>
      <c r="AP131" s="11"/>
      <c r="AR131" s="26">
        <f ca="1">Tabel4[[#This Row],[7. Dato]]-TODAY()</f>
        <v>-44470</v>
      </c>
      <c r="AT131" s="11"/>
      <c r="AV131" s="26">
        <f ca="1">Tabel4[[#This Row],[8. Dato]]-TODAY()</f>
        <v>-44470</v>
      </c>
      <c r="AX131" s="11"/>
      <c r="AZ131" s="26">
        <f ca="1">Tabel4[[#This Row],[9. Dato]]-TODAY()</f>
        <v>-44470</v>
      </c>
      <c r="BB131" s="11"/>
      <c r="BD131" s="26">
        <f ca="1">Tabel4[[#This Row],[10. Dato]]-TODAY()</f>
        <v>-44470</v>
      </c>
      <c r="BF131" s="11"/>
      <c r="BH131" s="26">
        <f ca="1">Tabel4[[#This Row],[11. Dato]]-TODAY()</f>
        <v>-44470</v>
      </c>
      <c r="BJ131" s="11"/>
      <c r="BL131" s="26">
        <f ca="1">Tabel4[[#This Row],[12. Dato]]-TODAY()</f>
        <v>-44470</v>
      </c>
    </row>
    <row r="132" spans="6:64" x14ac:dyDescent="0.2">
      <c r="F132" s="4">
        <v>0</v>
      </c>
      <c r="J132" s="4">
        <f t="shared" si="1"/>
        <v>0</v>
      </c>
      <c r="N132" s="5">
        <f>IFERROR(Tabel4[[#This Row],[Faktueret/ Modtaget beløb ]]/Tabel4[[#This Row],[Årligt fast fee]],0)</f>
        <v>0</v>
      </c>
      <c r="O132" s="4">
        <f>(IF(Tabel4[[#This Row],[1. Status]]="Modtaget",+R132))+(IF(Tabel4[[#This Row],[2. Status]]="Modtaget",+V132))+(IF(Tabel4[[#This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2" s="17">
        <f>IFERROR(Tabel4[[#This Row],[Modtaget beløb]]/H132,0)</f>
        <v>0</v>
      </c>
      <c r="Q132" s="9">
        <f>(IF(Tabel4[[#This Row],[1. Status]]="Modtaget",+R132))+(IF(Tabel4[[#This Row],[2. Status]]="Modtaget",+V132))+(IF(Tabel4[[#This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2" s="11"/>
      <c r="T132" s="26">
        <f ca="1">Tabel4[[#This Row],[1. Dato]]-TODAY()</f>
        <v>-44470</v>
      </c>
      <c r="V132" s="11"/>
      <c r="X132" s="26">
        <f ca="1">Tabel4[[#This Row],[2. Dato]]-TODAY()</f>
        <v>-44470</v>
      </c>
      <c r="Z132" s="11"/>
      <c r="AB132" s="26">
        <f ca="1">Tabel4[[#This Row],[3. Dato]]-TODAY()</f>
        <v>-44470</v>
      </c>
      <c r="AD132" s="11"/>
      <c r="AF132" s="26">
        <f ca="1">Tabel4[[#This Row],[4. Dato]]-TODAY()</f>
        <v>-44470</v>
      </c>
      <c r="AH132" s="11"/>
      <c r="AJ132" s="26">
        <f ca="1">Tabel4[[#This Row],[5. Dato]]-TODAY()</f>
        <v>-44470</v>
      </c>
      <c r="AL132" s="11"/>
      <c r="AN132" s="26">
        <f ca="1">Tabel4[[#This Row],[6. Dato]]-TODAY()</f>
        <v>-44470</v>
      </c>
      <c r="AP132" s="11"/>
      <c r="AR132" s="26">
        <f ca="1">Tabel4[[#This Row],[7. Dato]]-TODAY()</f>
        <v>-44470</v>
      </c>
      <c r="AT132" s="11"/>
      <c r="AV132" s="26">
        <f ca="1">Tabel4[[#This Row],[8. Dato]]-TODAY()</f>
        <v>-44470</v>
      </c>
      <c r="AX132" s="11"/>
      <c r="AZ132" s="26">
        <f ca="1">Tabel4[[#This Row],[9. Dato]]-TODAY()</f>
        <v>-44470</v>
      </c>
      <c r="BB132" s="11"/>
      <c r="BD132" s="26">
        <f ca="1">Tabel4[[#This Row],[10. Dato]]-TODAY()</f>
        <v>-44470</v>
      </c>
      <c r="BF132" s="11"/>
      <c r="BH132" s="26">
        <f ca="1">Tabel4[[#This Row],[11. Dato]]-TODAY()</f>
        <v>-44470</v>
      </c>
      <c r="BJ132" s="11"/>
      <c r="BL132" s="26">
        <f ca="1">Tabel4[[#This Row],[12. Dato]]-TODAY()</f>
        <v>-44470</v>
      </c>
    </row>
    <row r="133" spans="6:64" x14ac:dyDescent="0.2">
      <c r="F133" s="4">
        <v>0</v>
      </c>
      <c r="J133" s="4">
        <f t="shared" si="1"/>
        <v>0</v>
      </c>
      <c r="N133" s="5">
        <f>IFERROR(Tabel4[[#This Row],[Faktueret/ Modtaget beløb ]]/Tabel4[[#This Row],[Årligt fast fee]],0)</f>
        <v>0</v>
      </c>
      <c r="O133" s="4">
        <f>(IF(Tabel4[[#This Row],[1. Status]]="Modtaget",+R133))+(IF(Tabel4[[#This Row],[2. Status]]="Modtaget",+V133))+(IF(Tabel4[[#This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3" s="17">
        <f>IFERROR(Tabel4[[#This Row],[Modtaget beløb]]/H133,0)</f>
        <v>0</v>
      </c>
      <c r="Q133" s="9">
        <f>(IF(Tabel4[[#This Row],[1. Status]]="Modtaget",+R133))+(IF(Tabel4[[#This Row],[2. Status]]="Modtaget",+V133))+(IF(Tabel4[[#This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3" s="11"/>
      <c r="T133" s="26">
        <f ca="1">Tabel4[[#This Row],[1. Dato]]-TODAY()</f>
        <v>-44470</v>
      </c>
      <c r="V133" s="11"/>
      <c r="X133" s="26">
        <f ca="1">Tabel4[[#This Row],[2. Dato]]-TODAY()</f>
        <v>-44470</v>
      </c>
      <c r="Z133" s="11"/>
      <c r="AB133" s="26">
        <f ca="1">Tabel4[[#This Row],[3. Dato]]-TODAY()</f>
        <v>-44470</v>
      </c>
      <c r="AD133" s="11"/>
      <c r="AF133" s="26">
        <f ca="1">Tabel4[[#This Row],[4. Dato]]-TODAY()</f>
        <v>-44470</v>
      </c>
      <c r="AH133" s="11"/>
      <c r="AJ133" s="26">
        <f ca="1">Tabel4[[#This Row],[5. Dato]]-TODAY()</f>
        <v>-44470</v>
      </c>
      <c r="AL133" s="11"/>
      <c r="AN133" s="26">
        <f ca="1">Tabel4[[#This Row],[6. Dato]]-TODAY()</f>
        <v>-44470</v>
      </c>
      <c r="AP133" s="11"/>
      <c r="AR133" s="26">
        <f ca="1">Tabel4[[#This Row],[7. Dato]]-TODAY()</f>
        <v>-44470</v>
      </c>
      <c r="AT133" s="11"/>
      <c r="AV133" s="26">
        <f ca="1">Tabel4[[#This Row],[8. Dato]]-TODAY()</f>
        <v>-44470</v>
      </c>
      <c r="AX133" s="11"/>
      <c r="AZ133" s="26">
        <f ca="1">Tabel4[[#This Row],[9. Dato]]-TODAY()</f>
        <v>-44470</v>
      </c>
      <c r="BB133" s="11"/>
      <c r="BD133" s="26">
        <f ca="1">Tabel4[[#This Row],[10. Dato]]-TODAY()</f>
        <v>-44470</v>
      </c>
      <c r="BF133" s="11"/>
      <c r="BH133" s="26">
        <f ca="1">Tabel4[[#This Row],[11. Dato]]-TODAY()</f>
        <v>-44470</v>
      </c>
      <c r="BJ133" s="11"/>
      <c r="BL133" s="26">
        <f ca="1">Tabel4[[#This Row],[12. Dato]]-TODAY()</f>
        <v>-44470</v>
      </c>
    </row>
    <row r="134" spans="6:64" x14ac:dyDescent="0.2">
      <c r="F134" s="4">
        <v>0</v>
      </c>
      <c r="J134" s="4">
        <f t="shared" si="1"/>
        <v>0</v>
      </c>
      <c r="N134" s="5">
        <f>IFERROR(Tabel4[[#This Row],[Faktueret/ Modtaget beløb ]]/Tabel4[[#This Row],[Årligt fast fee]],0)</f>
        <v>0</v>
      </c>
      <c r="O134" s="4">
        <f>(IF(Tabel4[[#This Row],[1. Status]]="Modtaget",+R134))+(IF(Tabel4[[#This Row],[2. Status]]="Modtaget",+V134))+(IF(Tabel4[[#This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4" s="17">
        <f>IFERROR(Tabel4[[#This Row],[Modtaget beløb]]/H134,0)</f>
        <v>0</v>
      </c>
      <c r="Q134" s="9">
        <f>(IF(Tabel4[[#This Row],[1. Status]]="Modtaget",+R134))+(IF(Tabel4[[#This Row],[2. Status]]="Modtaget",+V134))+(IF(Tabel4[[#This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4" s="11"/>
      <c r="T134" s="26">
        <f ca="1">Tabel4[[#This Row],[1. Dato]]-TODAY()</f>
        <v>-44470</v>
      </c>
      <c r="V134" s="11"/>
      <c r="X134" s="26">
        <f ca="1">Tabel4[[#This Row],[2. Dato]]-TODAY()</f>
        <v>-44470</v>
      </c>
      <c r="Z134" s="11"/>
      <c r="AB134" s="26">
        <f ca="1">Tabel4[[#This Row],[3. Dato]]-TODAY()</f>
        <v>-44470</v>
      </c>
      <c r="AD134" s="11"/>
      <c r="AF134" s="26">
        <f ca="1">Tabel4[[#This Row],[4. Dato]]-TODAY()</f>
        <v>-44470</v>
      </c>
      <c r="AH134" s="11"/>
      <c r="AJ134" s="26">
        <f ca="1">Tabel4[[#This Row],[5. Dato]]-TODAY()</f>
        <v>-44470</v>
      </c>
      <c r="AL134" s="11"/>
      <c r="AN134" s="26">
        <f ca="1">Tabel4[[#This Row],[6. Dato]]-TODAY()</f>
        <v>-44470</v>
      </c>
      <c r="AP134" s="11"/>
      <c r="AR134" s="26">
        <f ca="1">Tabel4[[#This Row],[7. Dato]]-TODAY()</f>
        <v>-44470</v>
      </c>
      <c r="AT134" s="11"/>
      <c r="AV134" s="26">
        <f ca="1">Tabel4[[#This Row],[8. Dato]]-TODAY()</f>
        <v>-44470</v>
      </c>
      <c r="AX134" s="11"/>
      <c r="AZ134" s="26">
        <f ca="1">Tabel4[[#This Row],[9. Dato]]-TODAY()</f>
        <v>-44470</v>
      </c>
      <c r="BB134" s="11"/>
      <c r="BD134" s="26">
        <f ca="1">Tabel4[[#This Row],[10. Dato]]-TODAY()</f>
        <v>-44470</v>
      </c>
      <c r="BF134" s="11"/>
      <c r="BH134" s="26">
        <f ca="1">Tabel4[[#This Row],[11. Dato]]-TODAY()</f>
        <v>-44470</v>
      </c>
      <c r="BJ134" s="11"/>
      <c r="BL134" s="26">
        <f ca="1">Tabel4[[#This Row],[12. Dato]]-TODAY()</f>
        <v>-44470</v>
      </c>
    </row>
    <row r="135" spans="6:64" x14ac:dyDescent="0.2">
      <c r="F135" s="4">
        <v>0</v>
      </c>
      <c r="J135" s="4">
        <f t="shared" si="1"/>
        <v>0</v>
      </c>
      <c r="N135" s="5">
        <f>IFERROR(Tabel4[[#This Row],[Faktueret/ Modtaget beløb ]]/Tabel4[[#This Row],[Årligt fast fee]],0)</f>
        <v>0</v>
      </c>
      <c r="O135" s="4">
        <f>(IF(Tabel4[[#This Row],[1. Status]]="Modtaget",+R135))+(IF(Tabel4[[#This Row],[2. Status]]="Modtaget",+V135))+(IF(Tabel4[[#This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5" s="17">
        <f>IFERROR(Tabel4[[#This Row],[Modtaget beløb]]/H135,0)</f>
        <v>0</v>
      </c>
      <c r="Q135" s="9">
        <f>(IF(Tabel4[[#This Row],[1. Status]]="Modtaget",+R135))+(IF(Tabel4[[#This Row],[2. Status]]="Modtaget",+V135))+(IF(Tabel4[[#This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5" s="11"/>
      <c r="T135" s="26">
        <f ca="1">Tabel4[[#This Row],[1. Dato]]-TODAY()</f>
        <v>-44470</v>
      </c>
      <c r="V135" s="11"/>
      <c r="X135" s="26">
        <f ca="1">Tabel4[[#This Row],[2. Dato]]-TODAY()</f>
        <v>-44470</v>
      </c>
      <c r="Z135" s="11"/>
      <c r="AB135" s="26">
        <f ca="1">Tabel4[[#This Row],[3. Dato]]-TODAY()</f>
        <v>-44470</v>
      </c>
      <c r="AD135" s="11"/>
      <c r="AF135" s="26">
        <f ca="1">Tabel4[[#This Row],[4. Dato]]-TODAY()</f>
        <v>-44470</v>
      </c>
      <c r="AH135" s="11"/>
      <c r="AJ135" s="26">
        <f ca="1">Tabel4[[#This Row],[5. Dato]]-TODAY()</f>
        <v>-44470</v>
      </c>
      <c r="AL135" s="11"/>
      <c r="AN135" s="26">
        <f ca="1">Tabel4[[#This Row],[6. Dato]]-TODAY()</f>
        <v>-44470</v>
      </c>
      <c r="AP135" s="11"/>
      <c r="AR135" s="26">
        <f ca="1">Tabel4[[#This Row],[7. Dato]]-TODAY()</f>
        <v>-44470</v>
      </c>
      <c r="AT135" s="11"/>
      <c r="AV135" s="26">
        <f ca="1">Tabel4[[#This Row],[8. Dato]]-TODAY()</f>
        <v>-44470</v>
      </c>
      <c r="AX135" s="11"/>
      <c r="AZ135" s="26">
        <f ca="1">Tabel4[[#This Row],[9. Dato]]-TODAY()</f>
        <v>-44470</v>
      </c>
      <c r="BB135" s="11"/>
      <c r="BD135" s="26">
        <f ca="1">Tabel4[[#This Row],[10. Dato]]-TODAY()</f>
        <v>-44470</v>
      </c>
      <c r="BF135" s="11"/>
      <c r="BH135" s="26">
        <f ca="1">Tabel4[[#This Row],[11. Dato]]-TODAY()</f>
        <v>-44470</v>
      </c>
      <c r="BJ135" s="11"/>
      <c r="BL135" s="26">
        <f ca="1">Tabel4[[#This Row],[12. Dato]]-TODAY()</f>
        <v>-44470</v>
      </c>
    </row>
    <row r="136" spans="6:64" x14ac:dyDescent="0.2">
      <c r="F136" s="4">
        <v>0</v>
      </c>
      <c r="J136" s="4">
        <f t="shared" si="1"/>
        <v>0</v>
      </c>
      <c r="N136" s="5">
        <f>IFERROR(Tabel4[[#This Row],[Faktueret/ Modtaget beløb ]]/Tabel4[[#This Row],[Årligt fast fee]],0)</f>
        <v>0</v>
      </c>
      <c r="O136" s="4">
        <f>(IF(Tabel4[[#This Row],[1. Status]]="Modtaget",+R136))+(IF(Tabel4[[#This Row],[2. Status]]="Modtaget",+V136))+(IF(Tabel4[[#This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6" s="17">
        <f>IFERROR(Tabel4[[#This Row],[Modtaget beløb]]/H136,0)</f>
        <v>0</v>
      </c>
      <c r="Q136" s="9">
        <f>(IF(Tabel4[[#This Row],[1. Status]]="Modtaget",+R136))+(IF(Tabel4[[#This Row],[2. Status]]="Modtaget",+V136))+(IF(Tabel4[[#This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6" s="11"/>
      <c r="T136" s="26">
        <f ca="1">Tabel4[[#This Row],[1. Dato]]-TODAY()</f>
        <v>-44470</v>
      </c>
      <c r="V136" s="11"/>
      <c r="X136" s="26">
        <f ca="1">Tabel4[[#This Row],[2. Dato]]-TODAY()</f>
        <v>-44470</v>
      </c>
      <c r="Z136" s="11"/>
      <c r="AB136" s="26">
        <f ca="1">Tabel4[[#This Row],[3. Dato]]-TODAY()</f>
        <v>-44470</v>
      </c>
      <c r="AD136" s="11"/>
      <c r="AF136" s="26">
        <f ca="1">Tabel4[[#This Row],[4. Dato]]-TODAY()</f>
        <v>-44470</v>
      </c>
      <c r="AH136" s="11"/>
      <c r="AJ136" s="26">
        <f ca="1">Tabel4[[#This Row],[5. Dato]]-TODAY()</f>
        <v>-44470</v>
      </c>
      <c r="AL136" s="11"/>
      <c r="AN136" s="26">
        <f ca="1">Tabel4[[#This Row],[6. Dato]]-TODAY()</f>
        <v>-44470</v>
      </c>
      <c r="AP136" s="11"/>
      <c r="AR136" s="26">
        <f ca="1">Tabel4[[#This Row],[7. Dato]]-TODAY()</f>
        <v>-44470</v>
      </c>
      <c r="AT136" s="11"/>
      <c r="AV136" s="26">
        <f ca="1">Tabel4[[#This Row],[8. Dato]]-TODAY()</f>
        <v>-44470</v>
      </c>
      <c r="AX136" s="11"/>
      <c r="AZ136" s="26">
        <f ca="1">Tabel4[[#This Row],[9. Dato]]-TODAY()</f>
        <v>-44470</v>
      </c>
      <c r="BB136" s="11"/>
      <c r="BD136" s="26">
        <f ca="1">Tabel4[[#This Row],[10. Dato]]-TODAY()</f>
        <v>-44470</v>
      </c>
      <c r="BF136" s="11"/>
      <c r="BH136" s="26">
        <f ca="1">Tabel4[[#This Row],[11. Dato]]-TODAY()</f>
        <v>-44470</v>
      </c>
      <c r="BJ136" s="11"/>
      <c r="BL136" s="26">
        <f ca="1">Tabel4[[#This Row],[12. Dato]]-TODAY()</f>
        <v>-44470</v>
      </c>
    </row>
    <row r="137" spans="6:64" x14ac:dyDescent="0.2">
      <c r="F137" s="4">
        <v>0</v>
      </c>
      <c r="J137" s="4">
        <f t="shared" si="1"/>
        <v>0</v>
      </c>
      <c r="N137" s="5">
        <f>IFERROR(Tabel4[[#This Row],[Faktueret/ Modtaget beløb ]]/Tabel4[[#This Row],[Årligt fast fee]],0)</f>
        <v>0</v>
      </c>
      <c r="O137" s="4">
        <f>(IF(Tabel4[[#This Row],[1. Status]]="Modtaget",+R137))+(IF(Tabel4[[#This Row],[2. Status]]="Modtaget",+V137))+(IF(Tabel4[[#This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7" s="17">
        <f>IFERROR(Tabel4[[#This Row],[Modtaget beløb]]/H137,0)</f>
        <v>0</v>
      </c>
      <c r="Q137" s="9">
        <f>(IF(Tabel4[[#This Row],[1. Status]]="Modtaget",+R137))+(IF(Tabel4[[#This Row],[2. Status]]="Modtaget",+V137))+(IF(Tabel4[[#This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7" s="11"/>
      <c r="T137" s="26">
        <f ca="1">Tabel4[[#This Row],[1. Dato]]-TODAY()</f>
        <v>-44470</v>
      </c>
      <c r="V137" s="11"/>
      <c r="X137" s="26">
        <f ca="1">Tabel4[[#This Row],[2. Dato]]-TODAY()</f>
        <v>-44470</v>
      </c>
      <c r="Z137" s="11"/>
      <c r="AB137" s="26">
        <f ca="1">Tabel4[[#This Row],[3. Dato]]-TODAY()</f>
        <v>-44470</v>
      </c>
      <c r="AD137" s="11"/>
      <c r="AF137" s="26">
        <f ca="1">Tabel4[[#This Row],[4. Dato]]-TODAY()</f>
        <v>-44470</v>
      </c>
      <c r="AH137" s="11"/>
      <c r="AJ137" s="26">
        <f ca="1">Tabel4[[#This Row],[5. Dato]]-TODAY()</f>
        <v>-44470</v>
      </c>
      <c r="AL137" s="11"/>
      <c r="AN137" s="26">
        <f ca="1">Tabel4[[#This Row],[6. Dato]]-TODAY()</f>
        <v>-44470</v>
      </c>
      <c r="AP137" s="11"/>
      <c r="AR137" s="26">
        <f ca="1">Tabel4[[#This Row],[7. Dato]]-TODAY()</f>
        <v>-44470</v>
      </c>
      <c r="AT137" s="11"/>
      <c r="AV137" s="26">
        <f ca="1">Tabel4[[#This Row],[8. Dato]]-TODAY()</f>
        <v>-44470</v>
      </c>
      <c r="AX137" s="11"/>
      <c r="AZ137" s="26">
        <f ca="1">Tabel4[[#This Row],[9. Dato]]-TODAY()</f>
        <v>-44470</v>
      </c>
      <c r="BB137" s="11"/>
      <c r="BD137" s="26">
        <f ca="1">Tabel4[[#This Row],[10. Dato]]-TODAY()</f>
        <v>-44470</v>
      </c>
      <c r="BF137" s="11"/>
      <c r="BH137" s="26">
        <f ca="1">Tabel4[[#This Row],[11. Dato]]-TODAY()</f>
        <v>-44470</v>
      </c>
      <c r="BJ137" s="11"/>
      <c r="BL137" s="26">
        <f ca="1">Tabel4[[#This Row],[12. Dato]]-TODAY()</f>
        <v>-44470</v>
      </c>
    </row>
    <row r="138" spans="6:64" x14ac:dyDescent="0.2">
      <c r="F138" s="4">
        <v>0</v>
      </c>
      <c r="J138" s="4">
        <f t="shared" si="1"/>
        <v>0</v>
      </c>
      <c r="N138" s="5">
        <f>IFERROR(Tabel4[[#This Row],[Faktueret/ Modtaget beløb ]]/Tabel4[[#This Row],[Årligt fast fee]],0)</f>
        <v>0</v>
      </c>
      <c r="O138" s="4">
        <f>(IF(Tabel4[[#This Row],[1. Status]]="Modtaget",+R138))+(IF(Tabel4[[#This Row],[2. Status]]="Modtaget",+V138))+(IF(Tabel4[[#This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8" s="17">
        <f>IFERROR(Tabel4[[#This Row],[Modtaget beløb]]/H138,0)</f>
        <v>0</v>
      </c>
      <c r="Q138" s="9">
        <f>(IF(Tabel4[[#This Row],[1. Status]]="Modtaget",+R138))+(IF(Tabel4[[#This Row],[2. Status]]="Modtaget",+V138))+(IF(Tabel4[[#This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8" s="11"/>
      <c r="T138" s="26">
        <f ca="1">Tabel4[[#This Row],[1. Dato]]-TODAY()</f>
        <v>-44470</v>
      </c>
      <c r="V138" s="11"/>
      <c r="X138" s="26">
        <f ca="1">Tabel4[[#This Row],[2. Dato]]-TODAY()</f>
        <v>-44470</v>
      </c>
      <c r="Z138" s="11"/>
      <c r="AB138" s="26">
        <f ca="1">Tabel4[[#This Row],[3. Dato]]-TODAY()</f>
        <v>-44470</v>
      </c>
      <c r="AD138" s="11"/>
      <c r="AF138" s="26">
        <f ca="1">Tabel4[[#This Row],[4. Dato]]-TODAY()</f>
        <v>-44470</v>
      </c>
      <c r="AH138" s="11"/>
      <c r="AJ138" s="26">
        <f ca="1">Tabel4[[#This Row],[5. Dato]]-TODAY()</f>
        <v>-44470</v>
      </c>
      <c r="AL138" s="11"/>
      <c r="AN138" s="26">
        <f ca="1">Tabel4[[#This Row],[6. Dato]]-TODAY()</f>
        <v>-44470</v>
      </c>
      <c r="AP138" s="11"/>
      <c r="AR138" s="26">
        <f ca="1">Tabel4[[#This Row],[7. Dato]]-TODAY()</f>
        <v>-44470</v>
      </c>
      <c r="AT138" s="11"/>
      <c r="AV138" s="26">
        <f ca="1">Tabel4[[#This Row],[8. Dato]]-TODAY()</f>
        <v>-44470</v>
      </c>
      <c r="AX138" s="11"/>
      <c r="AZ138" s="26">
        <f ca="1">Tabel4[[#This Row],[9. Dato]]-TODAY()</f>
        <v>-44470</v>
      </c>
      <c r="BB138" s="11"/>
      <c r="BD138" s="26">
        <f ca="1">Tabel4[[#This Row],[10. Dato]]-TODAY()</f>
        <v>-44470</v>
      </c>
      <c r="BF138" s="11"/>
      <c r="BH138" s="26">
        <f ca="1">Tabel4[[#This Row],[11. Dato]]-TODAY()</f>
        <v>-44470</v>
      </c>
      <c r="BJ138" s="11"/>
      <c r="BL138" s="26">
        <f ca="1">Tabel4[[#This Row],[12. Dato]]-TODAY()</f>
        <v>-44470</v>
      </c>
    </row>
    <row r="139" spans="6:64" x14ac:dyDescent="0.2">
      <c r="F139" s="4">
        <v>0</v>
      </c>
      <c r="J139" s="4">
        <f t="shared" ref="J139:J170" si="2">1000000*I139</f>
        <v>0</v>
      </c>
      <c r="N139" s="5">
        <f>IFERROR(Tabel4[[#This Row],[Faktueret/ Modtaget beløb ]]/Tabel4[[#This Row],[Årligt fast fee]],0)</f>
        <v>0</v>
      </c>
      <c r="O139" s="4">
        <f>(IF(Tabel4[[#This Row],[1. Status]]="Modtaget",+R139))+(IF(Tabel4[[#This Row],[2. Status]]="Modtaget",+V139))+(IF(Tabel4[[#This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39" s="17">
        <f>IFERROR(Tabel4[[#This Row],[Modtaget beløb]]/H139,0)</f>
        <v>0</v>
      </c>
      <c r="Q139" s="9">
        <f>(IF(Tabel4[[#This Row],[1. Status]]="Modtaget",+R139))+(IF(Tabel4[[#This Row],[2. Status]]="Modtaget",+V139))+(IF(Tabel4[[#This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modtaget",+R139))+(IF(Tabel4[[#This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39" s="11"/>
      <c r="T139" s="26">
        <f ca="1">Tabel4[[#This Row],[1. Dato]]-TODAY()</f>
        <v>-44470</v>
      </c>
      <c r="V139" s="11"/>
      <c r="X139" s="26">
        <f ca="1">Tabel4[[#This Row],[2. Dato]]-TODAY()</f>
        <v>-44470</v>
      </c>
      <c r="Z139" s="11"/>
      <c r="AB139" s="26">
        <f ca="1">Tabel4[[#This Row],[3. Dato]]-TODAY()</f>
        <v>-44470</v>
      </c>
      <c r="AD139" s="11"/>
      <c r="AF139" s="26">
        <f ca="1">Tabel4[[#This Row],[4. Dato]]-TODAY()</f>
        <v>-44470</v>
      </c>
      <c r="AH139" s="11"/>
      <c r="AJ139" s="26">
        <f ca="1">Tabel4[[#This Row],[5. Dato]]-TODAY()</f>
        <v>-44470</v>
      </c>
      <c r="AL139" s="11"/>
      <c r="AN139" s="26">
        <f ca="1">Tabel4[[#This Row],[6. Dato]]-TODAY()</f>
        <v>-44470</v>
      </c>
      <c r="AP139" s="11"/>
      <c r="AR139" s="26">
        <f ca="1">Tabel4[[#This Row],[7. Dato]]-TODAY()</f>
        <v>-44470</v>
      </c>
      <c r="AT139" s="11"/>
      <c r="AV139" s="26">
        <f ca="1">Tabel4[[#This Row],[8. Dato]]-TODAY()</f>
        <v>-44470</v>
      </c>
      <c r="AX139" s="11"/>
      <c r="AZ139" s="26">
        <f ca="1">Tabel4[[#This Row],[9. Dato]]-TODAY()</f>
        <v>-44470</v>
      </c>
      <c r="BB139" s="11"/>
      <c r="BD139" s="26">
        <f ca="1">Tabel4[[#This Row],[10. Dato]]-TODAY()</f>
        <v>-44470</v>
      </c>
      <c r="BF139" s="11"/>
      <c r="BH139" s="26">
        <f ca="1">Tabel4[[#This Row],[11. Dato]]-TODAY()</f>
        <v>-44470</v>
      </c>
      <c r="BJ139" s="11"/>
      <c r="BL139" s="26">
        <f ca="1">Tabel4[[#This Row],[12. Dato]]-TODAY()</f>
        <v>-44470</v>
      </c>
    </row>
    <row r="140" spans="6:64" x14ac:dyDescent="0.2">
      <c r="F140" s="4">
        <v>0</v>
      </c>
      <c r="J140" s="4">
        <f t="shared" si="2"/>
        <v>0</v>
      </c>
      <c r="N140" s="5">
        <f>IFERROR(Tabel4[[#This Row],[Faktueret/ Modtaget beløb ]]/Tabel4[[#This Row],[Årligt fast fee]],0)</f>
        <v>0</v>
      </c>
      <c r="O140" s="4">
        <f>(IF(Tabel4[[#This Row],[1. Status]]="Modtaget",+R140))+(IF(Tabel4[[#This Row],[2. Status]]="Modtaget",+V140))+(IF(Tabel4[[#This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0" s="17">
        <f>IFERROR(Tabel4[[#This Row],[Modtaget beløb]]/H140,0)</f>
        <v>0</v>
      </c>
      <c r="Q140" s="9">
        <f>(IF(Tabel4[[#This Row],[1. Status]]="Modtaget",+R140))+(IF(Tabel4[[#This Row],[2. Status]]="Modtaget",+V140))+(IF(Tabel4[[#This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0" s="11"/>
      <c r="T140" s="26">
        <f ca="1">Tabel4[[#This Row],[1. Dato]]-TODAY()</f>
        <v>-44470</v>
      </c>
      <c r="V140" s="11"/>
      <c r="X140" s="26">
        <f ca="1">Tabel4[[#This Row],[2. Dato]]-TODAY()</f>
        <v>-44470</v>
      </c>
      <c r="Z140" s="11"/>
      <c r="AB140" s="26">
        <f ca="1">Tabel4[[#This Row],[3. Dato]]-TODAY()</f>
        <v>-44470</v>
      </c>
      <c r="AD140" s="11"/>
      <c r="AF140" s="26">
        <f ca="1">Tabel4[[#This Row],[4. Dato]]-TODAY()</f>
        <v>-44470</v>
      </c>
      <c r="AH140" s="11"/>
      <c r="AJ140" s="26">
        <f ca="1">Tabel4[[#This Row],[5. Dato]]-TODAY()</f>
        <v>-44470</v>
      </c>
      <c r="AL140" s="11"/>
      <c r="AN140" s="26">
        <f ca="1">Tabel4[[#This Row],[6. Dato]]-TODAY()</f>
        <v>-44470</v>
      </c>
      <c r="AP140" s="11"/>
      <c r="AR140" s="26">
        <f ca="1">Tabel4[[#This Row],[7. Dato]]-TODAY()</f>
        <v>-44470</v>
      </c>
      <c r="AT140" s="11"/>
      <c r="AV140" s="26">
        <f ca="1">Tabel4[[#This Row],[8. Dato]]-TODAY()</f>
        <v>-44470</v>
      </c>
      <c r="AX140" s="11"/>
      <c r="AZ140" s="26">
        <f ca="1">Tabel4[[#This Row],[9. Dato]]-TODAY()</f>
        <v>-44470</v>
      </c>
      <c r="BB140" s="11"/>
      <c r="BD140" s="26">
        <f ca="1">Tabel4[[#This Row],[10. Dato]]-TODAY()</f>
        <v>-44470</v>
      </c>
      <c r="BF140" s="11"/>
      <c r="BH140" s="26">
        <f ca="1">Tabel4[[#This Row],[11. Dato]]-TODAY()</f>
        <v>-44470</v>
      </c>
      <c r="BJ140" s="11"/>
      <c r="BL140" s="26">
        <f ca="1">Tabel4[[#This Row],[12. Dato]]-TODAY()</f>
        <v>-44470</v>
      </c>
    </row>
    <row r="141" spans="6:64" x14ac:dyDescent="0.2">
      <c r="F141" s="4">
        <v>0</v>
      </c>
      <c r="J141" s="4">
        <f t="shared" si="2"/>
        <v>0</v>
      </c>
      <c r="N141" s="5">
        <f>IFERROR(Tabel4[[#This Row],[Faktueret/ Modtaget beløb ]]/Tabel4[[#This Row],[Årligt fast fee]],0)</f>
        <v>0</v>
      </c>
      <c r="O141" s="4">
        <f>(IF(Tabel4[[#This Row],[1. Status]]="Modtaget",+R141))+(IF(Tabel4[[#This Row],[2. Status]]="Modtaget",+V141))+(IF(Tabel4[[#This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1" s="17">
        <f>IFERROR(Tabel4[[#This Row],[Modtaget beløb]]/H141,0)</f>
        <v>0</v>
      </c>
      <c r="Q141" s="9">
        <f>(IF(Tabel4[[#This Row],[1. Status]]="Modtaget",+R141))+(IF(Tabel4[[#This Row],[2. Status]]="Modtaget",+V141))+(IF(Tabel4[[#This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1" s="11"/>
      <c r="T141" s="26">
        <f ca="1">Tabel4[[#This Row],[1. Dato]]-TODAY()</f>
        <v>-44470</v>
      </c>
      <c r="V141" s="11"/>
      <c r="X141" s="26">
        <f ca="1">Tabel4[[#This Row],[2. Dato]]-TODAY()</f>
        <v>-44470</v>
      </c>
      <c r="Z141" s="11"/>
      <c r="AB141" s="26">
        <f ca="1">Tabel4[[#This Row],[3. Dato]]-TODAY()</f>
        <v>-44470</v>
      </c>
      <c r="AD141" s="11"/>
      <c r="AF141" s="26">
        <f ca="1">Tabel4[[#This Row],[4. Dato]]-TODAY()</f>
        <v>-44470</v>
      </c>
      <c r="AH141" s="11"/>
      <c r="AJ141" s="26">
        <f ca="1">Tabel4[[#This Row],[5. Dato]]-TODAY()</f>
        <v>-44470</v>
      </c>
      <c r="AL141" s="11"/>
      <c r="AN141" s="26">
        <f ca="1">Tabel4[[#This Row],[6. Dato]]-TODAY()</f>
        <v>-44470</v>
      </c>
      <c r="AP141" s="11"/>
      <c r="AR141" s="26">
        <f ca="1">Tabel4[[#This Row],[7. Dato]]-TODAY()</f>
        <v>-44470</v>
      </c>
      <c r="AT141" s="11"/>
      <c r="AV141" s="26">
        <f ca="1">Tabel4[[#This Row],[8. Dato]]-TODAY()</f>
        <v>-44470</v>
      </c>
      <c r="AX141" s="11"/>
      <c r="AZ141" s="26">
        <f ca="1">Tabel4[[#This Row],[9. Dato]]-TODAY()</f>
        <v>-44470</v>
      </c>
      <c r="BB141" s="11"/>
      <c r="BD141" s="26">
        <f ca="1">Tabel4[[#This Row],[10. Dato]]-TODAY()</f>
        <v>-44470</v>
      </c>
      <c r="BF141" s="11"/>
      <c r="BH141" s="26">
        <f ca="1">Tabel4[[#This Row],[11. Dato]]-TODAY()</f>
        <v>-44470</v>
      </c>
      <c r="BJ141" s="11"/>
      <c r="BL141" s="26">
        <f ca="1">Tabel4[[#This Row],[12. Dato]]-TODAY()</f>
        <v>-44470</v>
      </c>
    </row>
    <row r="142" spans="6:64" x14ac:dyDescent="0.2">
      <c r="F142" s="4">
        <v>0</v>
      </c>
      <c r="J142" s="4">
        <f t="shared" si="2"/>
        <v>0</v>
      </c>
      <c r="N142" s="5">
        <f>IFERROR(Tabel4[[#This Row],[Faktueret/ Modtaget beløb ]]/Tabel4[[#This Row],[Årligt fast fee]],0)</f>
        <v>0</v>
      </c>
      <c r="O142" s="4">
        <f>(IF(Tabel4[[#This Row],[1. Status]]="Modtaget",+R142))+(IF(Tabel4[[#This Row],[2. Status]]="Modtaget",+V142))+(IF(Tabel4[[#This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2" s="17">
        <f>IFERROR(Tabel4[[#This Row],[Modtaget beløb]]/H142,0)</f>
        <v>0</v>
      </c>
      <c r="Q142" s="9">
        <f>(IF(Tabel4[[#This Row],[1. Status]]="Modtaget",+R142))+(IF(Tabel4[[#This Row],[2. Status]]="Modtaget",+V142))+(IF(Tabel4[[#This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2" s="11"/>
      <c r="T142" s="26">
        <f ca="1">Tabel4[[#This Row],[1. Dato]]-TODAY()</f>
        <v>-44470</v>
      </c>
      <c r="V142" s="11"/>
      <c r="X142" s="26">
        <f ca="1">Tabel4[[#This Row],[2. Dato]]-TODAY()</f>
        <v>-44470</v>
      </c>
      <c r="Z142" s="11"/>
      <c r="AB142" s="26">
        <f ca="1">Tabel4[[#This Row],[3. Dato]]-TODAY()</f>
        <v>-44470</v>
      </c>
      <c r="AD142" s="11"/>
      <c r="AF142" s="26">
        <f ca="1">Tabel4[[#This Row],[4. Dato]]-TODAY()</f>
        <v>-44470</v>
      </c>
      <c r="AH142" s="11"/>
      <c r="AJ142" s="26">
        <f ca="1">Tabel4[[#This Row],[5. Dato]]-TODAY()</f>
        <v>-44470</v>
      </c>
      <c r="AL142" s="11"/>
      <c r="AN142" s="26">
        <f ca="1">Tabel4[[#This Row],[6. Dato]]-TODAY()</f>
        <v>-44470</v>
      </c>
      <c r="AP142" s="11"/>
      <c r="AR142" s="26">
        <f ca="1">Tabel4[[#This Row],[7. Dato]]-TODAY()</f>
        <v>-44470</v>
      </c>
      <c r="AT142" s="11"/>
      <c r="AV142" s="26">
        <f ca="1">Tabel4[[#This Row],[8. Dato]]-TODAY()</f>
        <v>-44470</v>
      </c>
      <c r="AX142" s="11"/>
      <c r="AZ142" s="26">
        <f ca="1">Tabel4[[#This Row],[9. Dato]]-TODAY()</f>
        <v>-44470</v>
      </c>
      <c r="BB142" s="11"/>
      <c r="BD142" s="26">
        <f ca="1">Tabel4[[#This Row],[10. Dato]]-TODAY()</f>
        <v>-44470</v>
      </c>
      <c r="BF142" s="11"/>
      <c r="BH142" s="26">
        <f ca="1">Tabel4[[#This Row],[11. Dato]]-TODAY()</f>
        <v>-44470</v>
      </c>
      <c r="BJ142" s="11"/>
      <c r="BL142" s="26">
        <f ca="1">Tabel4[[#This Row],[12. Dato]]-TODAY()</f>
        <v>-44470</v>
      </c>
    </row>
    <row r="143" spans="6:64" x14ac:dyDescent="0.2">
      <c r="F143" s="4">
        <v>0</v>
      </c>
      <c r="J143" s="4">
        <f t="shared" si="2"/>
        <v>0</v>
      </c>
      <c r="N143" s="5">
        <f>IFERROR(Tabel4[[#This Row],[Faktueret/ Modtaget beløb ]]/Tabel4[[#This Row],[Årligt fast fee]],0)</f>
        <v>0</v>
      </c>
      <c r="O143" s="4">
        <f>(IF(Tabel4[[#This Row],[1. Status]]="Modtaget",+R143))+(IF(Tabel4[[#This Row],[2. Status]]="Modtaget",+V143))+(IF(Tabel4[[#This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3" s="17">
        <f>IFERROR(Tabel4[[#This Row],[Modtaget beløb]]/H143,0)</f>
        <v>0</v>
      </c>
      <c r="Q143" s="9">
        <f>(IF(Tabel4[[#This Row],[1. Status]]="Modtaget",+R143))+(IF(Tabel4[[#This Row],[2. Status]]="Modtaget",+V143))+(IF(Tabel4[[#This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3" s="11"/>
      <c r="T143" s="26">
        <f ca="1">Tabel4[[#This Row],[1. Dato]]-TODAY()</f>
        <v>-44470</v>
      </c>
      <c r="V143" s="11"/>
      <c r="X143" s="26">
        <f ca="1">Tabel4[[#This Row],[2. Dato]]-TODAY()</f>
        <v>-44470</v>
      </c>
      <c r="Z143" s="11"/>
      <c r="AB143" s="26">
        <f ca="1">Tabel4[[#This Row],[3. Dato]]-TODAY()</f>
        <v>-44470</v>
      </c>
      <c r="AD143" s="11"/>
      <c r="AF143" s="26">
        <f ca="1">Tabel4[[#This Row],[4. Dato]]-TODAY()</f>
        <v>-44470</v>
      </c>
      <c r="AH143" s="11"/>
      <c r="AJ143" s="26">
        <f ca="1">Tabel4[[#This Row],[5. Dato]]-TODAY()</f>
        <v>-44470</v>
      </c>
      <c r="AL143" s="11"/>
      <c r="AN143" s="26">
        <f ca="1">Tabel4[[#This Row],[6. Dato]]-TODAY()</f>
        <v>-44470</v>
      </c>
      <c r="AP143" s="11"/>
      <c r="AR143" s="26">
        <f ca="1">Tabel4[[#This Row],[7. Dato]]-TODAY()</f>
        <v>-44470</v>
      </c>
      <c r="AT143" s="11"/>
      <c r="AV143" s="26">
        <f ca="1">Tabel4[[#This Row],[8. Dato]]-TODAY()</f>
        <v>-44470</v>
      </c>
      <c r="AX143" s="11"/>
      <c r="AZ143" s="26">
        <f ca="1">Tabel4[[#This Row],[9. Dato]]-TODAY()</f>
        <v>-44470</v>
      </c>
      <c r="BB143" s="11"/>
      <c r="BD143" s="26">
        <f ca="1">Tabel4[[#This Row],[10. Dato]]-TODAY()</f>
        <v>-44470</v>
      </c>
      <c r="BF143" s="11"/>
      <c r="BH143" s="26">
        <f ca="1">Tabel4[[#This Row],[11. Dato]]-TODAY()</f>
        <v>-44470</v>
      </c>
      <c r="BJ143" s="11"/>
      <c r="BL143" s="26">
        <f ca="1">Tabel4[[#This Row],[12. Dato]]-TODAY()</f>
        <v>-44470</v>
      </c>
    </row>
    <row r="144" spans="6:64" x14ac:dyDescent="0.2">
      <c r="F144" s="4">
        <v>0</v>
      </c>
      <c r="J144" s="4">
        <f t="shared" si="2"/>
        <v>0</v>
      </c>
      <c r="N144" s="5">
        <f>IFERROR(Tabel4[[#This Row],[Faktueret/ Modtaget beløb ]]/Tabel4[[#This Row],[Årligt fast fee]],0)</f>
        <v>0</v>
      </c>
      <c r="O144" s="4">
        <f>(IF(Tabel4[[#This Row],[1. Status]]="Modtaget",+R144))+(IF(Tabel4[[#This Row],[2. Status]]="Modtaget",+V144))+(IF(Tabel4[[#This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4" s="17">
        <f>IFERROR(Tabel4[[#This Row],[Modtaget beløb]]/H144,0)</f>
        <v>0</v>
      </c>
      <c r="Q144" s="9">
        <f>(IF(Tabel4[[#This Row],[1. Status]]="Modtaget",+R144))+(IF(Tabel4[[#This Row],[2. Status]]="Modtaget",+V144))+(IF(Tabel4[[#This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4" s="11"/>
      <c r="T144" s="26">
        <f ca="1">Tabel4[[#This Row],[1. Dato]]-TODAY()</f>
        <v>-44470</v>
      </c>
      <c r="V144" s="11"/>
      <c r="X144" s="26">
        <f ca="1">Tabel4[[#This Row],[2. Dato]]-TODAY()</f>
        <v>-44470</v>
      </c>
      <c r="Z144" s="11"/>
      <c r="AB144" s="26">
        <f ca="1">Tabel4[[#This Row],[3. Dato]]-TODAY()</f>
        <v>-44470</v>
      </c>
      <c r="AD144" s="11"/>
      <c r="AF144" s="26">
        <f ca="1">Tabel4[[#This Row],[4. Dato]]-TODAY()</f>
        <v>-44470</v>
      </c>
      <c r="AH144" s="11"/>
      <c r="AJ144" s="26">
        <f ca="1">Tabel4[[#This Row],[5. Dato]]-TODAY()</f>
        <v>-44470</v>
      </c>
      <c r="AL144" s="11"/>
      <c r="AN144" s="26">
        <f ca="1">Tabel4[[#This Row],[6. Dato]]-TODAY()</f>
        <v>-44470</v>
      </c>
      <c r="AP144" s="11"/>
      <c r="AR144" s="26">
        <f ca="1">Tabel4[[#This Row],[7. Dato]]-TODAY()</f>
        <v>-44470</v>
      </c>
      <c r="AT144" s="11"/>
      <c r="AV144" s="26">
        <f ca="1">Tabel4[[#This Row],[8. Dato]]-TODAY()</f>
        <v>-44470</v>
      </c>
      <c r="AX144" s="11"/>
      <c r="AZ144" s="26">
        <f ca="1">Tabel4[[#This Row],[9. Dato]]-TODAY()</f>
        <v>-44470</v>
      </c>
      <c r="BB144" s="11"/>
      <c r="BD144" s="26">
        <f ca="1">Tabel4[[#This Row],[10. Dato]]-TODAY()</f>
        <v>-44470</v>
      </c>
      <c r="BF144" s="11"/>
      <c r="BH144" s="26">
        <f ca="1">Tabel4[[#This Row],[11. Dato]]-TODAY()</f>
        <v>-44470</v>
      </c>
      <c r="BJ144" s="11"/>
      <c r="BL144" s="26">
        <f ca="1">Tabel4[[#This Row],[12. Dato]]-TODAY()</f>
        <v>-44470</v>
      </c>
    </row>
    <row r="145" spans="6:64" x14ac:dyDescent="0.2">
      <c r="F145" s="4">
        <v>0</v>
      </c>
      <c r="J145" s="4">
        <f t="shared" si="2"/>
        <v>0</v>
      </c>
      <c r="N145" s="5">
        <f>IFERROR(Tabel4[[#This Row],[Faktueret/ Modtaget beløb ]]/Tabel4[[#This Row],[Årligt fast fee]],0)</f>
        <v>0</v>
      </c>
      <c r="O145" s="4">
        <f>(IF(Tabel4[[#This Row],[1. Status]]="Modtaget",+R145))+(IF(Tabel4[[#This Row],[2. Status]]="Modtaget",+V145))+(IF(Tabel4[[#This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5" s="17">
        <f>IFERROR(Tabel4[[#This Row],[Modtaget beløb]]/H145,0)</f>
        <v>0</v>
      </c>
      <c r="Q145" s="9">
        <f>(IF(Tabel4[[#This Row],[1. Status]]="Modtaget",+R145))+(IF(Tabel4[[#This Row],[2. Status]]="Modtaget",+V145))+(IF(Tabel4[[#This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5" s="11"/>
      <c r="T145" s="26">
        <f ca="1">Tabel4[[#This Row],[1. Dato]]-TODAY()</f>
        <v>-44470</v>
      </c>
      <c r="V145" s="11"/>
      <c r="X145" s="26">
        <f ca="1">Tabel4[[#This Row],[2. Dato]]-TODAY()</f>
        <v>-44470</v>
      </c>
      <c r="Z145" s="11"/>
      <c r="AB145" s="26">
        <f ca="1">Tabel4[[#This Row],[3. Dato]]-TODAY()</f>
        <v>-44470</v>
      </c>
      <c r="AD145" s="11"/>
      <c r="AF145" s="26">
        <f ca="1">Tabel4[[#This Row],[4. Dato]]-TODAY()</f>
        <v>-44470</v>
      </c>
      <c r="AH145" s="11"/>
      <c r="AJ145" s="26">
        <f ca="1">Tabel4[[#This Row],[5. Dato]]-TODAY()</f>
        <v>-44470</v>
      </c>
      <c r="AL145" s="11"/>
      <c r="AN145" s="26">
        <f ca="1">Tabel4[[#This Row],[6. Dato]]-TODAY()</f>
        <v>-44470</v>
      </c>
      <c r="AP145" s="11"/>
      <c r="AR145" s="26">
        <f ca="1">Tabel4[[#This Row],[7. Dato]]-TODAY()</f>
        <v>-44470</v>
      </c>
      <c r="AT145" s="11"/>
      <c r="AV145" s="26">
        <f ca="1">Tabel4[[#This Row],[8. Dato]]-TODAY()</f>
        <v>-44470</v>
      </c>
      <c r="AX145" s="11"/>
      <c r="AZ145" s="26">
        <f ca="1">Tabel4[[#This Row],[9. Dato]]-TODAY()</f>
        <v>-44470</v>
      </c>
      <c r="BB145" s="11"/>
      <c r="BD145" s="26">
        <f ca="1">Tabel4[[#This Row],[10. Dato]]-TODAY()</f>
        <v>-44470</v>
      </c>
      <c r="BF145" s="11"/>
      <c r="BH145" s="26">
        <f ca="1">Tabel4[[#This Row],[11. Dato]]-TODAY()</f>
        <v>-44470</v>
      </c>
      <c r="BJ145" s="11"/>
      <c r="BL145" s="26">
        <f ca="1">Tabel4[[#This Row],[12. Dato]]-TODAY()</f>
        <v>-44470</v>
      </c>
    </row>
    <row r="146" spans="6:64" x14ac:dyDescent="0.2">
      <c r="F146" s="4">
        <v>0</v>
      </c>
      <c r="J146" s="4">
        <f t="shared" si="2"/>
        <v>0</v>
      </c>
      <c r="N146" s="5">
        <f>IFERROR(Tabel4[[#This Row],[Faktueret/ Modtaget beløb ]]/Tabel4[[#This Row],[Årligt fast fee]],0)</f>
        <v>0</v>
      </c>
      <c r="O146" s="4">
        <f>(IF(Tabel4[[#This Row],[1. Status]]="Modtaget",+R146))+(IF(Tabel4[[#This Row],[2. Status]]="Modtaget",+V146))+(IF(Tabel4[[#This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6" s="17">
        <f>IFERROR(Tabel4[[#This Row],[Modtaget beløb]]/H146,0)</f>
        <v>0</v>
      </c>
      <c r="Q146" s="9">
        <f>(IF(Tabel4[[#This Row],[1. Status]]="Modtaget",+R146))+(IF(Tabel4[[#This Row],[2. Status]]="Modtaget",+V146))+(IF(Tabel4[[#This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6" s="11"/>
      <c r="T146" s="26">
        <f ca="1">Tabel4[[#This Row],[1. Dato]]-TODAY()</f>
        <v>-44470</v>
      </c>
      <c r="V146" s="11"/>
      <c r="X146" s="26">
        <f ca="1">Tabel4[[#This Row],[2. Dato]]-TODAY()</f>
        <v>-44470</v>
      </c>
      <c r="Z146" s="11"/>
      <c r="AB146" s="26">
        <f ca="1">Tabel4[[#This Row],[3. Dato]]-TODAY()</f>
        <v>-44470</v>
      </c>
      <c r="AD146" s="11"/>
      <c r="AF146" s="26">
        <f ca="1">Tabel4[[#This Row],[4. Dato]]-TODAY()</f>
        <v>-44470</v>
      </c>
      <c r="AH146" s="11"/>
      <c r="AJ146" s="26">
        <f ca="1">Tabel4[[#This Row],[5. Dato]]-TODAY()</f>
        <v>-44470</v>
      </c>
      <c r="AL146" s="11"/>
      <c r="AN146" s="26">
        <f ca="1">Tabel4[[#This Row],[6. Dato]]-TODAY()</f>
        <v>-44470</v>
      </c>
      <c r="AP146" s="11"/>
      <c r="AR146" s="26">
        <f ca="1">Tabel4[[#This Row],[7. Dato]]-TODAY()</f>
        <v>-44470</v>
      </c>
      <c r="AT146" s="11"/>
      <c r="AV146" s="26">
        <f ca="1">Tabel4[[#This Row],[8. Dato]]-TODAY()</f>
        <v>-44470</v>
      </c>
      <c r="AX146" s="11"/>
      <c r="AZ146" s="26">
        <f ca="1">Tabel4[[#This Row],[9. Dato]]-TODAY()</f>
        <v>-44470</v>
      </c>
      <c r="BB146" s="11"/>
      <c r="BD146" s="26">
        <f ca="1">Tabel4[[#This Row],[10. Dato]]-TODAY()</f>
        <v>-44470</v>
      </c>
      <c r="BF146" s="11"/>
      <c r="BH146" s="26">
        <f ca="1">Tabel4[[#This Row],[11. Dato]]-TODAY()</f>
        <v>-44470</v>
      </c>
      <c r="BJ146" s="11"/>
      <c r="BL146" s="26">
        <f ca="1">Tabel4[[#This Row],[12. Dato]]-TODAY()</f>
        <v>-44470</v>
      </c>
    </row>
    <row r="147" spans="6:64" x14ac:dyDescent="0.2">
      <c r="F147" s="4">
        <v>0</v>
      </c>
      <c r="J147" s="4">
        <f t="shared" si="2"/>
        <v>0</v>
      </c>
      <c r="N147" s="5">
        <f>IFERROR(Tabel4[[#This Row],[Faktueret/ Modtaget beløb ]]/Tabel4[[#This Row],[Årligt fast fee]],0)</f>
        <v>0</v>
      </c>
      <c r="O147" s="4">
        <f>(IF(Tabel4[[#This Row],[1. Status]]="Modtaget",+R147))+(IF(Tabel4[[#This Row],[2. Status]]="Modtaget",+V147))+(IF(Tabel4[[#This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7" s="17">
        <f>IFERROR(Tabel4[[#This Row],[Modtaget beløb]]/H147,0)</f>
        <v>0</v>
      </c>
      <c r="Q147" s="9">
        <f>(IF(Tabel4[[#This Row],[1. Status]]="Modtaget",+R147))+(IF(Tabel4[[#This Row],[2. Status]]="Modtaget",+V147))+(IF(Tabel4[[#This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7" s="11"/>
      <c r="T147" s="26">
        <f ca="1">Tabel4[[#This Row],[1. Dato]]-TODAY()</f>
        <v>-44470</v>
      </c>
      <c r="V147" s="11"/>
      <c r="X147" s="26">
        <f ca="1">Tabel4[[#This Row],[2. Dato]]-TODAY()</f>
        <v>-44470</v>
      </c>
      <c r="Z147" s="11"/>
      <c r="AB147" s="26">
        <f ca="1">Tabel4[[#This Row],[3. Dato]]-TODAY()</f>
        <v>-44470</v>
      </c>
      <c r="AD147" s="11"/>
      <c r="AF147" s="26">
        <f ca="1">Tabel4[[#This Row],[4. Dato]]-TODAY()</f>
        <v>-44470</v>
      </c>
      <c r="AH147" s="11"/>
      <c r="AJ147" s="26">
        <f ca="1">Tabel4[[#This Row],[5. Dato]]-TODAY()</f>
        <v>-44470</v>
      </c>
      <c r="AL147" s="11"/>
      <c r="AN147" s="26">
        <f ca="1">Tabel4[[#This Row],[6. Dato]]-TODAY()</f>
        <v>-44470</v>
      </c>
      <c r="AP147" s="11"/>
      <c r="AR147" s="26">
        <f ca="1">Tabel4[[#This Row],[7. Dato]]-TODAY()</f>
        <v>-44470</v>
      </c>
      <c r="AT147" s="11"/>
      <c r="AV147" s="26">
        <f ca="1">Tabel4[[#This Row],[8. Dato]]-TODAY()</f>
        <v>-44470</v>
      </c>
      <c r="AX147" s="11"/>
      <c r="AZ147" s="26">
        <f ca="1">Tabel4[[#This Row],[9. Dato]]-TODAY()</f>
        <v>-44470</v>
      </c>
      <c r="BB147" s="11"/>
      <c r="BD147" s="26">
        <f ca="1">Tabel4[[#This Row],[10. Dato]]-TODAY()</f>
        <v>-44470</v>
      </c>
      <c r="BF147" s="11"/>
      <c r="BH147" s="26">
        <f ca="1">Tabel4[[#This Row],[11. Dato]]-TODAY()</f>
        <v>-44470</v>
      </c>
      <c r="BJ147" s="11"/>
      <c r="BL147" s="26">
        <f ca="1">Tabel4[[#This Row],[12. Dato]]-TODAY()</f>
        <v>-44470</v>
      </c>
    </row>
    <row r="148" spans="6:64" x14ac:dyDescent="0.2">
      <c r="F148" s="4">
        <v>0</v>
      </c>
      <c r="J148" s="4">
        <f t="shared" si="2"/>
        <v>0</v>
      </c>
      <c r="N148" s="5">
        <f>IFERROR(Tabel4[[#This Row],[Faktueret/ Modtaget beløb ]]/Tabel4[[#This Row],[Årligt fast fee]],0)</f>
        <v>0</v>
      </c>
      <c r="O148" s="4">
        <f>(IF(Tabel4[[#This Row],[1. Status]]="Modtaget",+R148))+(IF(Tabel4[[#This Row],[2. Status]]="Modtaget",+V148))+(IF(Tabel4[[#This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8" s="17">
        <f>IFERROR(Tabel4[[#This Row],[Modtaget beløb]]/H148,0)</f>
        <v>0</v>
      </c>
      <c r="Q148" s="9">
        <f>(IF(Tabel4[[#This Row],[1. Status]]="Modtaget",+R148))+(IF(Tabel4[[#This Row],[2. Status]]="Modtaget",+V148))+(IF(Tabel4[[#This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8" s="11"/>
      <c r="T148" s="26">
        <f ca="1">Tabel4[[#This Row],[1. Dato]]-TODAY()</f>
        <v>-44470</v>
      </c>
      <c r="V148" s="11"/>
      <c r="X148" s="26">
        <f ca="1">Tabel4[[#This Row],[2. Dato]]-TODAY()</f>
        <v>-44470</v>
      </c>
      <c r="Z148" s="11"/>
      <c r="AB148" s="26">
        <f ca="1">Tabel4[[#This Row],[3. Dato]]-TODAY()</f>
        <v>-44470</v>
      </c>
      <c r="AD148" s="11"/>
      <c r="AF148" s="26">
        <f ca="1">Tabel4[[#This Row],[4. Dato]]-TODAY()</f>
        <v>-44470</v>
      </c>
      <c r="AH148" s="11"/>
      <c r="AJ148" s="26">
        <f ca="1">Tabel4[[#This Row],[5. Dato]]-TODAY()</f>
        <v>-44470</v>
      </c>
      <c r="AL148" s="11"/>
      <c r="AN148" s="26">
        <f ca="1">Tabel4[[#This Row],[6. Dato]]-TODAY()</f>
        <v>-44470</v>
      </c>
      <c r="AP148" s="11"/>
      <c r="AR148" s="26">
        <f ca="1">Tabel4[[#This Row],[7. Dato]]-TODAY()</f>
        <v>-44470</v>
      </c>
      <c r="AT148" s="11"/>
      <c r="AV148" s="26">
        <f ca="1">Tabel4[[#This Row],[8. Dato]]-TODAY()</f>
        <v>-44470</v>
      </c>
      <c r="AX148" s="11"/>
      <c r="AZ148" s="26">
        <f ca="1">Tabel4[[#This Row],[9. Dato]]-TODAY()</f>
        <v>-44470</v>
      </c>
      <c r="BB148" s="11"/>
      <c r="BD148" s="26">
        <f ca="1">Tabel4[[#This Row],[10. Dato]]-TODAY()</f>
        <v>-44470</v>
      </c>
      <c r="BF148" s="11"/>
      <c r="BH148" s="26">
        <f ca="1">Tabel4[[#This Row],[11. Dato]]-TODAY()</f>
        <v>-44470</v>
      </c>
      <c r="BJ148" s="11"/>
      <c r="BL148" s="26">
        <f ca="1">Tabel4[[#This Row],[12. Dato]]-TODAY()</f>
        <v>-44470</v>
      </c>
    </row>
    <row r="149" spans="6:64" x14ac:dyDescent="0.2">
      <c r="F149" s="4">
        <v>0</v>
      </c>
      <c r="J149" s="4">
        <f t="shared" si="2"/>
        <v>0</v>
      </c>
      <c r="N149" s="5">
        <f>IFERROR(Tabel4[[#This Row],[Faktueret/ Modtaget beløb ]]/Tabel4[[#This Row],[Årligt fast fee]],0)</f>
        <v>0</v>
      </c>
      <c r="O149" s="4">
        <f>(IF(Tabel4[[#This Row],[1. Status]]="Modtaget",+R149))+(IF(Tabel4[[#This Row],[2. Status]]="Modtaget",+V149))+(IF(Tabel4[[#This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49" s="17">
        <f>IFERROR(Tabel4[[#This Row],[Modtaget beløb]]/H149,0)</f>
        <v>0</v>
      </c>
      <c r="Q149" s="9">
        <f>(IF(Tabel4[[#This Row],[1. Status]]="Modtaget",+R149))+(IF(Tabel4[[#This Row],[2. Status]]="Modtaget",+V149))+(IF(Tabel4[[#This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modtaget",+R149))+(IF(Tabel4[[#This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49" s="11"/>
      <c r="T149" s="26">
        <f ca="1">Tabel4[[#This Row],[1. Dato]]-TODAY()</f>
        <v>-44470</v>
      </c>
      <c r="V149" s="11"/>
      <c r="X149" s="26">
        <f ca="1">Tabel4[[#This Row],[2. Dato]]-TODAY()</f>
        <v>-44470</v>
      </c>
      <c r="Z149" s="11"/>
      <c r="AB149" s="26">
        <f ca="1">Tabel4[[#This Row],[3. Dato]]-TODAY()</f>
        <v>-44470</v>
      </c>
      <c r="AD149" s="11"/>
      <c r="AF149" s="26">
        <f ca="1">Tabel4[[#This Row],[4. Dato]]-TODAY()</f>
        <v>-44470</v>
      </c>
      <c r="AH149" s="11"/>
      <c r="AJ149" s="26">
        <f ca="1">Tabel4[[#This Row],[5. Dato]]-TODAY()</f>
        <v>-44470</v>
      </c>
      <c r="AL149" s="11"/>
      <c r="AN149" s="26">
        <f ca="1">Tabel4[[#This Row],[6. Dato]]-TODAY()</f>
        <v>-44470</v>
      </c>
      <c r="AP149" s="11"/>
      <c r="AR149" s="26">
        <f ca="1">Tabel4[[#This Row],[7. Dato]]-TODAY()</f>
        <v>-44470</v>
      </c>
      <c r="AT149" s="11"/>
      <c r="AV149" s="26">
        <f ca="1">Tabel4[[#This Row],[8. Dato]]-TODAY()</f>
        <v>-44470</v>
      </c>
      <c r="AX149" s="11"/>
      <c r="AZ149" s="26">
        <f ca="1">Tabel4[[#This Row],[9. Dato]]-TODAY()</f>
        <v>-44470</v>
      </c>
      <c r="BB149" s="11"/>
      <c r="BD149" s="26">
        <f ca="1">Tabel4[[#This Row],[10. Dato]]-TODAY()</f>
        <v>-44470</v>
      </c>
      <c r="BF149" s="11"/>
      <c r="BH149" s="26">
        <f ca="1">Tabel4[[#This Row],[11. Dato]]-TODAY()</f>
        <v>-44470</v>
      </c>
      <c r="BJ149" s="11"/>
      <c r="BL149" s="26">
        <f ca="1">Tabel4[[#This Row],[12. Dato]]-TODAY()</f>
        <v>-44470</v>
      </c>
    </row>
    <row r="150" spans="6:64" x14ac:dyDescent="0.2">
      <c r="F150" s="4">
        <v>0</v>
      </c>
      <c r="J150" s="4">
        <f t="shared" si="2"/>
        <v>0</v>
      </c>
      <c r="N150" s="5">
        <f>IFERROR(Tabel4[[#This Row],[Faktueret/ Modtaget beløb ]]/Tabel4[[#This Row],[Årligt fast fee]],0)</f>
        <v>0</v>
      </c>
      <c r="O150" s="4">
        <f>(IF(Tabel4[[#This Row],[1. Status]]="Modtaget",+R150))+(IF(Tabel4[[#This Row],[2. Status]]="Modtaget",+V150))+(IF(Tabel4[[#This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0" s="17">
        <f>IFERROR(Tabel4[[#This Row],[Modtaget beløb]]/H150,0)</f>
        <v>0</v>
      </c>
      <c r="Q150" s="9">
        <f>(IF(Tabel4[[#This Row],[1. Status]]="Modtaget",+R150))+(IF(Tabel4[[#This Row],[2. Status]]="Modtaget",+V150))+(IF(Tabel4[[#This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0" s="11"/>
      <c r="T150" s="26">
        <f ca="1">Tabel4[[#This Row],[1. Dato]]-TODAY()</f>
        <v>-44470</v>
      </c>
      <c r="V150" s="11"/>
      <c r="X150" s="26">
        <f ca="1">Tabel4[[#This Row],[2. Dato]]-TODAY()</f>
        <v>-44470</v>
      </c>
      <c r="Z150" s="11"/>
      <c r="AB150" s="26">
        <f ca="1">Tabel4[[#This Row],[3. Dato]]-TODAY()</f>
        <v>-44470</v>
      </c>
      <c r="AD150" s="11"/>
      <c r="AF150" s="26">
        <f ca="1">Tabel4[[#This Row],[4. Dato]]-TODAY()</f>
        <v>-44470</v>
      </c>
      <c r="AH150" s="11"/>
      <c r="AJ150" s="26">
        <f ca="1">Tabel4[[#This Row],[5. Dato]]-TODAY()</f>
        <v>-44470</v>
      </c>
      <c r="AL150" s="11"/>
      <c r="AN150" s="26">
        <f ca="1">Tabel4[[#This Row],[6. Dato]]-TODAY()</f>
        <v>-44470</v>
      </c>
      <c r="AP150" s="11"/>
      <c r="AR150" s="26">
        <f ca="1">Tabel4[[#This Row],[7. Dato]]-TODAY()</f>
        <v>-44470</v>
      </c>
      <c r="AT150" s="11"/>
      <c r="AV150" s="26">
        <f ca="1">Tabel4[[#This Row],[8. Dato]]-TODAY()</f>
        <v>-44470</v>
      </c>
      <c r="AX150" s="11"/>
      <c r="AZ150" s="26">
        <f ca="1">Tabel4[[#This Row],[9. Dato]]-TODAY()</f>
        <v>-44470</v>
      </c>
      <c r="BB150" s="11"/>
      <c r="BD150" s="26">
        <f ca="1">Tabel4[[#This Row],[10. Dato]]-TODAY()</f>
        <v>-44470</v>
      </c>
      <c r="BF150" s="11"/>
      <c r="BH150" s="26">
        <f ca="1">Tabel4[[#This Row],[11. Dato]]-TODAY()</f>
        <v>-44470</v>
      </c>
      <c r="BJ150" s="11"/>
      <c r="BL150" s="26">
        <f ca="1">Tabel4[[#This Row],[12. Dato]]-TODAY()</f>
        <v>-44470</v>
      </c>
    </row>
    <row r="151" spans="6:64" x14ac:dyDescent="0.2">
      <c r="F151" s="4">
        <v>0</v>
      </c>
      <c r="J151" s="4">
        <f t="shared" si="2"/>
        <v>0</v>
      </c>
      <c r="N151" s="5">
        <f>IFERROR(Tabel4[[#This Row],[Faktueret/ Modtaget beløb ]]/Tabel4[[#This Row],[Årligt fast fee]],0)</f>
        <v>0</v>
      </c>
      <c r="O151" s="4">
        <f>(IF(Tabel4[[#This Row],[1. Status]]="Modtaget",+R151))+(IF(Tabel4[[#This Row],[2. Status]]="Modtaget",+V151))+(IF(Tabel4[[#This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1" s="17">
        <f>IFERROR(Tabel4[[#This Row],[Modtaget beløb]]/H151,0)</f>
        <v>0</v>
      </c>
      <c r="Q151" s="9">
        <f>(IF(Tabel4[[#This Row],[1. Status]]="Modtaget",+R151))+(IF(Tabel4[[#This Row],[2. Status]]="Modtaget",+V151))+(IF(Tabel4[[#This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1" s="11"/>
      <c r="T151" s="26">
        <f ca="1">Tabel4[[#This Row],[1. Dato]]-TODAY()</f>
        <v>-44470</v>
      </c>
      <c r="V151" s="11"/>
      <c r="X151" s="26">
        <f ca="1">Tabel4[[#This Row],[2. Dato]]-TODAY()</f>
        <v>-44470</v>
      </c>
      <c r="Z151" s="11"/>
      <c r="AB151" s="26">
        <f ca="1">Tabel4[[#This Row],[3. Dato]]-TODAY()</f>
        <v>-44470</v>
      </c>
      <c r="AD151" s="11"/>
      <c r="AF151" s="26">
        <f ca="1">Tabel4[[#This Row],[4. Dato]]-TODAY()</f>
        <v>-44470</v>
      </c>
      <c r="AH151" s="11"/>
      <c r="AJ151" s="26">
        <f ca="1">Tabel4[[#This Row],[5. Dato]]-TODAY()</f>
        <v>-44470</v>
      </c>
      <c r="AL151" s="11"/>
      <c r="AN151" s="26">
        <f ca="1">Tabel4[[#This Row],[6. Dato]]-TODAY()</f>
        <v>-44470</v>
      </c>
      <c r="AP151" s="11"/>
      <c r="AR151" s="26">
        <f ca="1">Tabel4[[#This Row],[7. Dato]]-TODAY()</f>
        <v>-44470</v>
      </c>
      <c r="AT151" s="11"/>
      <c r="AV151" s="26">
        <f ca="1">Tabel4[[#This Row],[8. Dato]]-TODAY()</f>
        <v>-44470</v>
      </c>
      <c r="AX151" s="11"/>
      <c r="AZ151" s="26">
        <f ca="1">Tabel4[[#This Row],[9. Dato]]-TODAY()</f>
        <v>-44470</v>
      </c>
      <c r="BB151" s="11"/>
      <c r="BD151" s="26">
        <f ca="1">Tabel4[[#This Row],[10. Dato]]-TODAY()</f>
        <v>-44470</v>
      </c>
      <c r="BF151" s="11"/>
      <c r="BH151" s="26">
        <f ca="1">Tabel4[[#This Row],[11. Dato]]-TODAY()</f>
        <v>-44470</v>
      </c>
      <c r="BJ151" s="11"/>
      <c r="BL151" s="26">
        <f ca="1">Tabel4[[#This Row],[12. Dato]]-TODAY()</f>
        <v>-44470</v>
      </c>
    </row>
    <row r="152" spans="6:64" x14ac:dyDescent="0.2">
      <c r="F152" s="4">
        <v>0</v>
      </c>
      <c r="J152" s="4">
        <f t="shared" si="2"/>
        <v>0</v>
      </c>
      <c r="N152" s="5">
        <f>IFERROR(Tabel4[[#This Row],[Faktueret/ Modtaget beløb ]]/Tabel4[[#This Row],[Årligt fast fee]],0)</f>
        <v>0</v>
      </c>
      <c r="O152" s="4">
        <f>(IF(Tabel4[[#This Row],[1. Status]]="Modtaget",+R152))+(IF(Tabel4[[#This Row],[2. Status]]="Modtaget",+V152))+(IF(Tabel4[[#This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2" s="17">
        <f>IFERROR(Tabel4[[#This Row],[Modtaget beløb]]/H152,0)</f>
        <v>0</v>
      </c>
      <c r="Q152" s="9">
        <f>(IF(Tabel4[[#This Row],[1. Status]]="Modtaget",+R152))+(IF(Tabel4[[#This Row],[2. Status]]="Modtaget",+V152))+(IF(Tabel4[[#This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2" s="11"/>
      <c r="T152" s="26">
        <f ca="1">Tabel4[[#This Row],[1. Dato]]-TODAY()</f>
        <v>-44470</v>
      </c>
      <c r="V152" s="11"/>
      <c r="X152" s="26">
        <f ca="1">Tabel4[[#This Row],[2. Dato]]-TODAY()</f>
        <v>-44470</v>
      </c>
      <c r="Z152" s="11"/>
      <c r="AB152" s="26">
        <f ca="1">Tabel4[[#This Row],[3. Dato]]-TODAY()</f>
        <v>-44470</v>
      </c>
      <c r="AD152" s="11"/>
      <c r="AF152" s="26">
        <f ca="1">Tabel4[[#This Row],[4. Dato]]-TODAY()</f>
        <v>-44470</v>
      </c>
      <c r="AH152" s="11"/>
      <c r="AJ152" s="26">
        <f ca="1">Tabel4[[#This Row],[5. Dato]]-TODAY()</f>
        <v>-44470</v>
      </c>
      <c r="AL152" s="11"/>
      <c r="AN152" s="26">
        <f ca="1">Tabel4[[#This Row],[6. Dato]]-TODAY()</f>
        <v>-44470</v>
      </c>
      <c r="AP152" s="11"/>
      <c r="AR152" s="26">
        <f ca="1">Tabel4[[#This Row],[7. Dato]]-TODAY()</f>
        <v>-44470</v>
      </c>
      <c r="AT152" s="11"/>
      <c r="AV152" s="26">
        <f ca="1">Tabel4[[#This Row],[8. Dato]]-TODAY()</f>
        <v>-44470</v>
      </c>
      <c r="AX152" s="11"/>
      <c r="AZ152" s="26">
        <f ca="1">Tabel4[[#This Row],[9. Dato]]-TODAY()</f>
        <v>-44470</v>
      </c>
      <c r="BB152" s="11"/>
      <c r="BD152" s="26">
        <f ca="1">Tabel4[[#This Row],[10. Dato]]-TODAY()</f>
        <v>-44470</v>
      </c>
      <c r="BF152" s="11"/>
      <c r="BH152" s="26">
        <f ca="1">Tabel4[[#This Row],[11. Dato]]-TODAY()</f>
        <v>-44470</v>
      </c>
      <c r="BJ152" s="11"/>
      <c r="BL152" s="26">
        <f ca="1">Tabel4[[#This Row],[12. Dato]]-TODAY()</f>
        <v>-44470</v>
      </c>
    </row>
    <row r="153" spans="6:64" x14ac:dyDescent="0.2">
      <c r="F153" s="4">
        <v>0</v>
      </c>
      <c r="J153" s="4">
        <f t="shared" si="2"/>
        <v>0</v>
      </c>
      <c r="N153" s="5">
        <f>IFERROR(Tabel4[[#This Row],[Faktueret/ Modtaget beløb ]]/Tabel4[[#This Row],[Årligt fast fee]],0)</f>
        <v>0</v>
      </c>
      <c r="O153" s="4">
        <f>(IF(Tabel4[[#This Row],[1. Status]]="Modtaget",+R153))+(IF(Tabel4[[#This Row],[2. Status]]="Modtaget",+V153))+(IF(Tabel4[[#This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3" s="17">
        <f>IFERROR(Tabel4[[#This Row],[Modtaget beløb]]/H153,0)</f>
        <v>0</v>
      </c>
      <c r="Q153" s="9">
        <f>(IF(Tabel4[[#This Row],[1. Status]]="Modtaget",+R153))+(IF(Tabel4[[#This Row],[2. Status]]="Modtaget",+V153))+(IF(Tabel4[[#This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3" s="11"/>
      <c r="T153" s="26">
        <f ca="1">Tabel4[[#This Row],[1. Dato]]-TODAY()</f>
        <v>-44470</v>
      </c>
      <c r="V153" s="11"/>
      <c r="X153" s="26">
        <f ca="1">Tabel4[[#This Row],[2. Dato]]-TODAY()</f>
        <v>-44470</v>
      </c>
      <c r="Z153" s="11"/>
      <c r="AB153" s="26">
        <f ca="1">Tabel4[[#This Row],[3. Dato]]-TODAY()</f>
        <v>-44470</v>
      </c>
      <c r="AD153" s="11"/>
      <c r="AF153" s="26">
        <f ca="1">Tabel4[[#This Row],[4. Dato]]-TODAY()</f>
        <v>-44470</v>
      </c>
      <c r="AH153" s="11"/>
      <c r="AJ153" s="26">
        <f ca="1">Tabel4[[#This Row],[5. Dato]]-TODAY()</f>
        <v>-44470</v>
      </c>
      <c r="AL153" s="11"/>
      <c r="AN153" s="26">
        <f ca="1">Tabel4[[#This Row],[6. Dato]]-TODAY()</f>
        <v>-44470</v>
      </c>
      <c r="AP153" s="11"/>
      <c r="AR153" s="26">
        <f ca="1">Tabel4[[#This Row],[7. Dato]]-TODAY()</f>
        <v>-44470</v>
      </c>
      <c r="AT153" s="11"/>
      <c r="AV153" s="26">
        <f ca="1">Tabel4[[#This Row],[8. Dato]]-TODAY()</f>
        <v>-44470</v>
      </c>
      <c r="AX153" s="11"/>
      <c r="AZ153" s="26">
        <f ca="1">Tabel4[[#This Row],[9. Dato]]-TODAY()</f>
        <v>-44470</v>
      </c>
      <c r="BB153" s="11"/>
      <c r="BD153" s="26">
        <f ca="1">Tabel4[[#This Row],[10. Dato]]-TODAY()</f>
        <v>-44470</v>
      </c>
      <c r="BF153" s="11"/>
      <c r="BH153" s="26">
        <f ca="1">Tabel4[[#This Row],[11. Dato]]-TODAY()</f>
        <v>-44470</v>
      </c>
      <c r="BJ153" s="11"/>
      <c r="BL153" s="26">
        <f ca="1">Tabel4[[#This Row],[12. Dato]]-TODAY()</f>
        <v>-44470</v>
      </c>
    </row>
    <row r="154" spans="6:64" x14ac:dyDescent="0.2">
      <c r="F154" s="4">
        <v>0</v>
      </c>
      <c r="J154" s="4">
        <f t="shared" si="2"/>
        <v>0</v>
      </c>
      <c r="N154" s="5">
        <f>IFERROR(Tabel4[[#This Row],[Faktueret/ Modtaget beløb ]]/Tabel4[[#This Row],[Årligt fast fee]],0)</f>
        <v>0</v>
      </c>
      <c r="O154" s="4">
        <f>(IF(Tabel4[[#This Row],[1. Status]]="Modtaget",+R154))+(IF(Tabel4[[#This Row],[2. Status]]="Modtaget",+V154))+(IF(Tabel4[[#This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4" s="17">
        <f>IFERROR(Tabel4[[#This Row],[Modtaget beløb]]/H154,0)</f>
        <v>0</v>
      </c>
      <c r="Q154" s="9">
        <f>(IF(Tabel4[[#This Row],[1. Status]]="Modtaget",+R154))+(IF(Tabel4[[#This Row],[2. Status]]="Modtaget",+V154))+(IF(Tabel4[[#This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4" s="11"/>
      <c r="T154" s="26">
        <f ca="1">Tabel4[[#This Row],[1. Dato]]-TODAY()</f>
        <v>-44470</v>
      </c>
      <c r="V154" s="11"/>
      <c r="X154" s="26">
        <f ca="1">Tabel4[[#This Row],[2. Dato]]-TODAY()</f>
        <v>-44470</v>
      </c>
      <c r="Z154" s="11"/>
      <c r="AB154" s="26">
        <f ca="1">Tabel4[[#This Row],[3. Dato]]-TODAY()</f>
        <v>-44470</v>
      </c>
      <c r="AD154" s="11"/>
      <c r="AF154" s="26">
        <f ca="1">Tabel4[[#This Row],[4. Dato]]-TODAY()</f>
        <v>-44470</v>
      </c>
      <c r="AH154" s="11"/>
      <c r="AJ154" s="26">
        <f ca="1">Tabel4[[#This Row],[5. Dato]]-TODAY()</f>
        <v>-44470</v>
      </c>
      <c r="AL154" s="11"/>
      <c r="AN154" s="26">
        <f ca="1">Tabel4[[#This Row],[6. Dato]]-TODAY()</f>
        <v>-44470</v>
      </c>
      <c r="AP154" s="11"/>
      <c r="AR154" s="26">
        <f ca="1">Tabel4[[#This Row],[7. Dato]]-TODAY()</f>
        <v>-44470</v>
      </c>
      <c r="AT154" s="11"/>
      <c r="AV154" s="26">
        <f ca="1">Tabel4[[#This Row],[8. Dato]]-TODAY()</f>
        <v>-44470</v>
      </c>
      <c r="AX154" s="11"/>
      <c r="AZ154" s="26">
        <f ca="1">Tabel4[[#This Row],[9. Dato]]-TODAY()</f>
        <v>-44470</v>
      </c>
      <c r="BB154" s="11"/>
      <c r="BD154" s="26">
        <f ca="1">Tabel4[[#This Row],[10. Dato]]-TODAY()</f>
        <v>-44470</v>
      </c>
      <c r="BF154" s="11"/>
      <c r="BH154" s="26">
        <f ca="1">Tabel4[[#This Row],[11. Dato]]-TODAY()</f>
        <v>-44470</v>
      </c>
      <c r="BJ154" s="11"/>
      <c r="BL154" s="26">
        <f ca="1">Tabel4[[#This Row],[12. Dato]]-TODAY()</f>
        <v>-44470</v>
      </c>
    </row>
    <row r="155" spans="6:64" x14ac:dyDescent="0.2">
      <c r="F155" s="4">
        <v>0</v>
      </c>
      <c r="J155" s="4">
        <f t="shared" si="2"/>
        <v>0</v>
      </c>
      <c r="N155" s="5">
        <f>IFERROR(Tabel4[[#This Row],[Faktueret/ Modtaget beløb ]]/Tabel4[[#This Row],[Årligt fast fee]],0)</f>
        <v>0</v>
      </c>
      <c r="O155" s="4">
        <f>(IF(Tabel4[[#This Row],[1. Status]]="Modtaget",+R155))+(IF(Tabel4[[#This Row],[2. Status]]="Modtaget",+V155))+(IF(Tabel4[[#This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5" s="17">
        <f>IFERROR(Tabel4[[#This Row],[Modtaget beløb]]/H155,0)</f>
        <v>0</v>
      </c>
      <c r="Q155" s="9">
        <f>(IF(Tabel4[[#This Row],[1. Status]]="Modtaget",+R155))+(IF(Tabel4[[#This Row],[2. Status]]="Modtaget",+V155))+(IF(Tabel4[[#This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5" s="11"/>
      <c r="T155" s="26">
        <f ca="1">Tabel4[[#This Row],[1. Dato]]-TODAY()</f>
        <v>-44470</v>
      </c>
      <c r="V155" s="11"/>
      <c r="X155" s="26">
        <f ca="1">Tabel4[[#This Row],[2. Dato]]-TODAY()</f>
        <v>-44470</v>
      </c>
      <c r="Z155" s="11"/>
      <c r="AB155" s="26">
        <f ca="1">Tabel4[[#This Row],[3. Dato]]-TODAY()</f>
        <v>-44470</v>
      </c>
      <c r="AD155" s="11"/>
      <c r="AF155" s="26">
        <f ca="1">Tabel4[[#This Row],[4. Dato]]-TODAY()</f>
        <v>-44470</v>
      </c>
      <c r="AH155" s="11"/>
      <c r="AJ155" s="26">
        <f ca="1">Tabel4[[#This Row],[5. Dato]]-TODAY()</f>
        <v>-44470</v>
      </c>
      <c r="AL155" s="11"/>
      <c r="AN155" s="26">
        <f ca="1">Tabel4[[#This Row],[6. Dato]]-TODAY()</f>
        <v>-44470</v>
      </c>
      <c r="AP155" s="11"/>
      <c r="AR155" s="26">
        <f ca="1">Tabel4[[#This Row],[7. Dato]]-TODAY()</f>
        <v>-44470</v>
      </c>
      <c r="AT155" s="11"/>
      <c r="AV155" s="26">
        <f ca="1">Tabel4[[#This Row],[8. Dato]]-TODAY()</f>
        <v>-44470</v>
      </c>
      <c r="AX155" s="11"/>
      <c r="AZ155" s="26">
        <f ca="1">Tabel4[[#This Row],[9. Dato]]-TODAY()</f>
        <v>-44470</v>
      </c>
      <c r="BB155" s="11"/>
      <c r="BD155" s="26">
        <f ca="1">Tabel4[[#This Row],[10. Dato]]-TODAY()</f>
        <v>-44470</v>
      </c>
      <c r="BF155" s="11"/>
      <c r="BH155" s="26">
        <f ca="1">Tabel4[[#This Row],[11. Dato]]-TODAY()</f>
        <v>-44470</v>
      </c>
      <c r="BJ155" s="11"/>
      <c r="BL155" s="26">
        <f ca="1">Tabel4[[#This Row],[12. Dato]]-TODAY()</f>
        <v>-44470</v>
      </c>
    </row>
    <row r="156" spans="6:64" x14ac:dyDescent="0.2">
      <c r="F156" s="4">
        <v>0</v>
      </c>
      <c r="J156" s="4">
        <f t="shared" si="2"/>
        <v>0</v>
      </c>
      <c r="N156" s="5">
        <f>IFERROR(Tabel4[[#This Row],[Faktueret/ Modtaget beløb ]]/Tabel4[[#This Row],[Årligt fast fee]],0)</f>
        <v>0</v>
      </c>
      <c r="O156" s="4">
        <f>(IF(Tabel4[[#This Row],[1. Status]]="Modtaget",+R156))+(IF(Tabel4[[#This Row],[2. Status]]="Modtaget",+V156))+(IF(Tabel4[[#This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6" s="17">
        <f>IFERROR(Tabel4[[#This Row],[Modtaget beløb]]/H156,0)</f>
        <v>0</v>
      </c>
      <c r="Q156" s="9">
        <f>(IF(Tabel4[[#This Row],[1. Status]]="Modtaget",+R156))+(IF(Tabel4[[#This Row],[2. Status]]="Modtaget",+V156))+(IF(Tabel4[[#This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6" s="11"/>
      <c r="T156" s="26">
        <f ca="1">Tabel4[[#This Row],[1. Dato]]-TODAY()</f>
        <v>-44470</v>
      </c>
      <c r="V156" s="11"/>
      <c r="X156" s="26">
        <f ca="1">Tabel4[[#This Row],[2. Dato]]-TODAY()</f>
        <v>-44470</v>
      </c>
      <c r="Z156" s="11"/>
      <c r="AB156" s="26">
        <f ca="1">Tabel4[[#This Row],[3. Dato]]-TODAY()</f>
        <v>-44470</v>
      </c>
      <c r="AD156" s="11"/>
      <c r="AF156" s="26">
        <f ca="1">Tabel4[[#This Row],[4. Dato]]-TODAY()</f>
        <v>-44470</v>
      </c>
      <c r="AH156" s="11"/>
      <c r="AJ156" s="26">
        <f ca="1">Tabel4[[#This Row],[5. Dato]]-TODAY()</f>
        <v>-44470</v>
      </c>
      <c r="AL156" s="11"/>
      <c r="AN156" s="26">
        <f ca="1">Tabel4[[#This Row],[6. Dato]]-TODAY()</f>
        <v>-44470</v>
      </c>
      <c r="AP156" s="11"/>
      <c r="AR156" s="26">
        <f ca="1">Tabel4[[#This Row],[7. Dato]]-TODAY()</f>
        <v>-44470</v>
      </c>
      <c r="AT156" s="11"/>
      <c r="AV156" s="26">
        <f ca="1">Tabel4[[#This Row],[8. Dato]]-TODAY()</f>
        <v>-44470</v>
      </c>
      <c r="AX156" s="11"/>
      <c r="AZ156" s="26">
        <f ca="1">Tabel4[[#This Row],[9. Dato]]-TODAY()</f>
        <v>-44470</v>
      </c>
      <c r="BB156" s="11"/>
      <c r="BD156" s="26">
        <f ca="1">Tabel4[[#This Row],[10. Dato]]-TODAY()</f>
        <v>-44470</v>
      </c>
      <c r="BF156" s="11"/>
      <c r="BH156" s="26">
        <f ca="1">Tabel4[[#This Row],[11. Dato]]-TODAY()</f>
        <v>-44470</v>
      </c>
      <c r="BJ156" s="11"/>
      <c r="BL156" s="26">
        <f ca="1">Tabel4[[#This Row],[12. Dato]]-TODAY()</f>
        <v>-44470</v>
      </c>
    </row>
    <row r="157" spans="6:64" x14ac:dyDescent="0.2">
      <c r="F157" s="4">
        <v>0</v>
      </c>
      <c r="J157" s="4">
        <f t="shared" si="2"/>
        <v>0</v>
      </c>
      <c r="N157" s="5">
        <f>IFERROR(Tabel4[[#This Row],[Faktueret/ Modtaget beløb ]]/Tabel4[[#This Row],[Årligt fast fee]],0)</f>
        <v>0</v>
      </c>
      <c r="O157" s="4">
        <f>(IF(Tabel4[[#This Row],[1. Status]]="Modtaget",+R157))+(IF(Tabel4[[#This Row],[2. Status]]="Modtaget",+V157))+(IF(Tabel4[[#This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7" s="17">
        <f>IFERROR(Tabel4[[#This Row],[Modtaget beløb]]/H157,0)</f>
        <v>0</v>
      </c>
      <c r="Q157" s="9">
        <f>(IF(Tabel4[[#This Row],[1. Status]]="Modtaget",+R157))+(IF(Tabel4[[#This Row],[2. Status]]="Modtaget",+V157))+(IF(Tabel4[[#This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7" s="11"/>
      <c r="T157" s="26">
        <f ca="1">Tabel4[[#This Row],[1. Dato]]-TODAY()</f>
        <v>-44470</v>
      </c>
      <c r="V157" s="11"/>
      <c r="X157" s="26">
        <f ca="1">Tabel4[[#This Row],[2. Dato]]-TODAY()</f>
        <v>-44470</v>
      </c>
      <c r="Z157" s="11"/>
      <c r="AB157" s="26">
        <f ca="1">Tabel4[[#This Row],[3. Dato]]-TODAY()</f>
        <v>-44470</v>
      </c>
      <c r="AD157" s="11"/>
      <c r="AF157" s="26">
        <f ca="1">Tabel4[[#This Row],[4. Dato]]-TODAY()</f>
        <v>-44470</v>
      </c>
      <c r="AH157" s="11"/>
      <c r="AJ157" s="26">
        <f ca="1">Tabel4[[#This Row],[5. Dato]]-TODAY()</f>
        <v>-44470</v>
      </c>
      <c r="AL157" s="11"/>
      <c r="AN157" s="26">
        <f ca="1">Tabel4[[#This Row],[6. Dato]]-TODAY()</f>
        <v>-44470</v>
      </c>
      <c r="AP157" s="11"/>
      <c r="AR157" s="26">
        <f ca="1">Tabel4[[#This Row],[7. Dato]]-TODAY()</f>
        <v>-44470</v>
      </c>
      <c r="AT157" s="11"/>
      <c r="AV157" s="26">
        <f ca="1">Tabel4[[#This Row],[8. Dato]]-TODAY()</f>
        <v>-44470</v>
      </c>
      <c r="AX157" s="11"/>
      <c r="AZ157" s="26">
        <f ca="1">Tabel4[[#This Row],[9. Dato]]-TODAY()</f>
        <v>-44470</v>
      </c>
      <c r="BB157" s="11"/>
      <c r="BD157" s="26">
        <f ca="1">Tabel4[[#This Row],[10. Dato]]-TODAY()</f>
        <v>-44470</v>
      </c>
      <c r="BF157" s="11"/>
      <c r="BH157" s="26">
        <f ca="1">Tabel4[[#This Row],[11. Dato]]-TODAY()</f>
        <v>-44470</v>
      </c>
      <c r="BJ157" s="11"/>
      <c r="BL157" s="26">
        <f ca="1">Tabel4[[#This Row],[12. Dato]]-TODAY()</f>
        <v>-44470</v>
      </c>
    </row>
    <row r="158" spans="6:64" x14ac:dyDescent="0.2">
      <c r="F158" s="4">
        <v>0</v>
      </c>
      <c r="J158" s="4">
        <f t="shared" si="2"/>
        <v>0</v>
      </c>
      <c r="N158" s="5">
        <f>IFERROR(Tabel4[[#This Row],[Faktueret/ Modtaget beløb ]]/Tabel4[[#This Row],[Årligt fast fee]],0)</f>
        <v>0</v>
      </c>
      <c r="O158" s="4">
        <f>(IF(Tabel4[[#This Row],[1. Status]]="Modtaget",+R158))+(IF(Tabel4[[#This Row],[2. Status]]="Modtaget",+V158))+(IF(Tabel4[[#This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8" s="17">
        <f>IFERROR(Tabel4[[#This Row],[Modtaget beløb]]/H158,0)</f>
        <v>0</v>
      </c>
      <c r="Q158" s="9">
        <f>(IF(Tabel4[[#This Row],[1. Status]]="Modtaget",+R158))+(IF(Tabel4[[#This Row],[2. Status]]="Modtaget",+V158))+(IF(Tabel4[[#This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8" s="11"/>
      <c r="T158" s="26">
        <f ca="1">Tabel4[[#This Row],[1. Dato]]-TODAY()</f>
        <v>-44470</v>
      </c>
      <c r="V158" s="11"/>
      <c r="X158" s="26">
        <f ca="1">Tabel4[[#This Row],[2. Dato]]-TODAY()</f>
        <v>-44470</v>
      </c>
      <c r="Z158" s="11"/>
      <c r="AB158" s="26">
        <f ca="1">Tabel4[[#This Row],[3. Dato]]-TODAY()</f>
        <v>-44470</v>
      </c>
      <c r="AD158" s="11"/>
      <c r="AF158" s="26">
        <f ca="1">Tabel4[[#This Row],[4. Dato]]-TODAY()</f>
        <v>-44470</v>
      </c>
      <c r="AH158" s="11"/>
      <c r="AJ158" s="26">
        <f ca="1">Tabel4[[#This Row],[5. Dato]]-TODAY()</f>
        <v>-44470</v>
      </c>
      <c r="AL158" s="11"/>
      <c r="AN158" s="26">
        <f ca="1">Tabel4[[#This Row],[6. Dato]]-TODAY()</f>
        <v>-44470</v>
      </c>
      <c r="AP158" s="11"/>
      <c r="AR158" s="26">
        <f ca="1">Tabel4[[#This Row],[7. Dato]]-TODAY()</f>
        <v>-44470</v>
      </c>
      <c r="AT158" s="11"/>
      <c r="AV158" s="26">
        <f ca="1">Tabel4[[#This Row],[8. Dato]]-TODAY()</f>
        <v>-44470</v>
      </c>
      <c r="AX158" s="11"/>
      <c r="AZ158" s="26">
        <f ca="1">Tabel4[[#This Row],[9. Dato]]-TODAY()</f>
        <v>-44470</v>
      </c>
      <c r="BB158" s="11"/>
      <c r="BD158" s="26">
        <f ca="1">Tabel4[[#This Row],[10. Dato]]-TODAY()</f>
        <v>-44470</v>
      </c>
      <c r="BF158" s="11"/>
      <c r="BH158" s="26">
        <f ca="1">Tabel4[[#This Row],[11. Dato]]-TODAY()</f>
        <v>-44470</v>
      </c>
      <c r="BJ158" s="11"/>
      <c r="BL158" s="26">
        <f ca="1">Tabel4[[#This Row],[12. Dato]]-TODAY()</f>
        <v>-44470</v>
      </c>
    </row>
    <row r="159" spans="6:64" x14ac:dyDescent="0.2">
      <c r="F159" s="4">
        <v>0</v>
      </c>
      <c r="J159" s="4">
        <f t="shared" si="2"/>
        <v>0</v>
      </c>
      <c r="N159" s="5">
        <f>IFERROR(Tabel4[[#This Row],[Faktueret/ Modtaget beløb ]]/Tabel4[[#This Row],[Årligt fast fee]],0)</f>
        <v>0</v>
      </c>
      <c r="O159" s="4">
        <f>(IF(Tabel4[[#This Row],[1. Status]]="Modtaget",+R159))+(IF(Tabel4[[#This Row],[2. Status]]="Modtaget",+V159))+(IF(Tabel4[[#This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59" s="17">
        <f>IFERROR(Tabel4[[#This Row],[Modtaget beløb]]/H159,0)</f>
        <v>0</v>
      </c>
      <c r="Q159" s="9">
        <f>(IF(Tabel4[[#This Row],[1. Status]]="Modtaget",+R159))+(IF(Tabel4[[#This Row],[2. Status]]="Modtaget",+V159))+(IF(Tabel4[[#This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modtaget",+R159))+(IF(Tabel4[[#This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59" s="11"/>
      <c r="T159" s="26">
        <f ca="1">Tabel4[[#This Row],[1. Dato]]-TODAY()</f>
        <v>-44470</v>
      </c>
      <c r="V159" s="11"/>
      <c r="X159" s="26">
        <f ca="1">Tabel4[[#This Row],[2. Dato]]-TODAY()</f>
        <v>-44470</v>
      </c>
      <c r="Z159" s="11"/>
      <c r="AB159" s="26">
        <f ca="1">Tabel4[[#This Row],[3. Dato]]-TODAY()</f>
        <v>-44470</v>
      </c>
      <c r="AD159" s="11"/>
      <c r="AF159" s="26">
        <f ca="1">Tabel4[[#This Row],[4. Dato]]-TODAY()</f>
        <v>-44470</v>
      </c>
      <c r="AH159" s="11"/>
      <c r="AJ159" s="26">
        <f ca="1">Tabel4[[#This Row],[5. Dato]]-TODAY()</f>
        <v>-44470</v>
      </c>
      <c r="AL159" s="11"/>
      <c r="AN159" s="26">
        <f ca="1">Tabel4[[#This Row],[6. Dato]]-TODAY()</f>
        <v>-44470</v>
      </c>
      <c r="AP159" s="11"/>
      <c r="AR159" s="26">
        <f ca="1">Tabel4[[#This Row],[7. Dato]]-TODAY()</f>
        <v>-44470</v>
      </c>
      <c r="AT159" s="11"/>
      <c r="AV159" s="26">
        <f ca="1">Tabel4[[#This Row],[8. Dato]]-TODAY()</f>
        <v>-44470</v>
      </c>
      <c r="AX159" s="11"/>
      <c r="AZ159" s="26">
        <f ca="1">Tabel4[[#This Row],[9. Dato]]-TODAY()</f>
        <v>-44470</v>
      </c>
      <c r="BB159" s="11"/>
      <c r="BD159" s="26">
        <f ca="1">Tabel4[[#This Row],[10. Dato]]-TODAY()</f>
        <v>-44470</v>
      </c>
      <c r="BF159" s="11"/>
      <c r="BH159" s="26">
        <f ca="1">Tabel4[[#This Row],[11. Dato]]-TODAY()</f>
        <v>-44470</v>
      </c>
      <c r="BJ159" s="11"/>
      <c r="BL159" s="26">
        <f ca="1">Tabel4[[#This Row],[12. Dato]]-TODAY()</f>
        <v>-44470</v>
      </c>
    </row>
    <row r="160" spans="6:64" x14ac:dyDescent="0.2">
      <c r="F160" s="4">
        <v>0</v>
      </c>
      <c r="J160" s="4">
        <f t="shared" si="2"/>
        <v>0</v>
      </c>
      <c r="N160" s="5">
        <f>IFERROR(Tabel4[[#This Row],[Faktueret/ Modtaget beløb ]]/Tabel4[[#This Row],[Årligt fast fee]],0)</f>
        <v>0</v>
      </c>
      <c r="O160" s="4">
        <f>(IF(Tabel4[[#This Row],[1. Status]]="Modtaget",+R160))+(IF(Tabel4[[#This Row],[2. Status]]="Modtaget",+V160))+(IF(Tabel4[[#This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0" s="17">
        <f>IFERROR(Tabel4[[#This Row],[Modtaget beløb]]/H160,0)</f>
        <v>0</v>
      </c>
      <c r="Q160" s="9">
        <f>(IF(Tabel4[[#This Row],[1. Status]]="Modtaget",+R160))+(IF(Tabel4[[#This Row],[2. Status]]="Modtaget",+V160))+(IF(Tabel4[[#This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0" s="11"/>
      <c r="T160" s="26">
        <f ca="1">Tabel4[[#This Row],[1. Dato]]-TODAY()</f>
        <v>-44470</v>
      </c>
      <c r="V160" s="11"/>
      <c r="X160" s="26">
        <f ca="1">Tabel4[[#This Row],[2. Dato]]-TODAY()</f>
        <v>-44470</v>
      </c>
      <c r="Z160" s="11"/>
      <c r="AB160" s="26">
        <f ca="1">Tabel4[[#This Row],[3. Dato]]-TODAY()</f>
        <v>-44470</v>
      </c>
      <c r="AD160" s="11"/>
      <c r="AF160" s="26">
        <f ca="1">Tabel4[[#This Row],[4. Dato]]-TODAY()</f>
        <v>-44470</v>
      </c>
      <c r="AH160" s="11"/>
      <c r="AJ160" s="26">
        <f ca="1">Tabel4[[#This Row],[5. Dato]]-TODAY()</f>
        <v>-44470</v>
      </c>
      <c r="AL160" s="11"/>
      <c r="AN160" s="26">
        <f ca="1">Tabel4[[#This Row],[6. Dato]]-TODAY()</f>
        <v>-44470</v>
      </c>
      <c r="AP160" s="11"/>
      <c r="AR160" s="26">
        <f ca="1">Tabel4[[#This Row],[7. Dato]]-TODAY()</f>
        <v>-44470</v>
      </c>
      <c r="AT160" s="11"/>
      <c r="AV160" s="26">
        <f ca="1">Tabel4[[#This Row],[8. Dato]]-TODAY()</f>
        <v>-44470</v>
      </c>
      <c r="AX160" s="11"/>
      <c r="AZ160" s="26">
        <f ca="1">Tabel4[[#This Row],[9. Dato]]-TODAY()</f>
        <v>-44470</v>
      </c>
      <c r="BB160" s="11"/>
      <c r="BD160" s="26">
        <f ca="1">Tabel4[[#This Row],[10. Dato]]-TODAY()</f>
        <v>-44470</v>
      </c>
      <c r="BF160" s="11"/>
      <c r="BH160" s="26">
        <f ca="1">Tabel4[[#This Row],[11. Dato]]-TODAY()</f>
        <v>-44470</v>
      </c>
      <c r="BJ160" s="11"/>
      <c r="BL160" s="26">
        <f ca="1">Tabel4[[#This Row],[12. Dato]]-TODAY()</f>
        <v>-44470</v>
      </c>
    </row>
    <row r="161" spans="6:64" x14ac:dyDescent="0.2">
      <c r="F161" s="4">
        <v>0</v>
      </c>
      <c r="J161" s="4">
        <f t="shared" si="2"/>
        <v>0</v>
      </c>
      <c r="N161" s="5">
        <f>IFERROR(Tabel4[[#This Row],[Faktueret/ Modtaget beløb ]]/Tabel4[[#This Row],[Årligt fast fee]],0)</f>
        <v>0</v>
      </c>
      <c r="O161" s="4">
        <f>(IF(Tabel4[[#This Row],[1. Status]]="Modtaget",+R161))+(IF(Tabel4[[#This Row],[2. Status]]="Modtaget",+V161))+(IF(Tabel4[[#This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1" s="17">
        <f>IFERROR(Tabel4[[#This Row],[Modtaget beløb]]/H161,0)</f>
        <v>0</v>
      </c>
      <c r="Q161" s="9">
        <f>(IF(Tabel4[[#This Row],[1. Status]]="Modtaget",+R161))+(IF(Tabel4[[#This Row],[2. Status]]="Modtaget",+V161))+(IF(Tabel4[[#This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modtaget",+R161))+(IF(Tabel4[[#This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1" s="11"/>
      <c r="T161" s="26">
        <f ca="1">Tabel4[[#This Row],[1. Dato]]-TODAY()</f>
        <v>-44470</v>
      </c>
      <c r="V161" s="11"/>
      <c r="X161" s="26">
        <f ca="1">Tabel4[[#This Row],[2. Dato]]-TODAY()</f>
        <v>-44470</v>
      </c>
      <c r="Z161" s="11"/>
      <c r="AB161" s="26">
        <f ca="1">Tabel4[[#This Row],[3. Dato]]-TODAY()</f>
        <v>-44470</v>
      </c>
      <c r="AD161" s="11"/>
      <c r="AF161" s="26">
        <f ca="1">Tabel4[[#This Row],[4. Dato]]-TODAY()</f>
        <v>-44470</v>
      </c>
      <c r="AH161" s="11"/>
      <c r="AJ161" s="26">
        <f ca="1">Tabel4[[#This Row],[5. Dato]]-TODAY()</f>
        <v>-44470</v>
      </c>
      <c r="AL161" s="11"/>
      <c r="AN161" s="26">
        <f ca="1">Tabel4[[#This Row],[6. Dato]]-TODAY()</f>
        <v>-44470</v>
      </c>
      <c r="AP161" s="11"/>
      <c r="AR161" s="26">
        <f ca="1">Tabel4[[#This Row],[7. Dato]]-TODAY()</f>
        <v>-44470</v>
      </c>
      <c r="AT161" s="11"/>
      <c r="AV161" s="26">
        <f ca="1">Tabel4[[#This Row],[8. Dato]]-TODAY()</f>
        <v>-44470</v>
      </c>
      <c r="AX161" s="11"/>
      <c r="AZ161" s="26">
        <f ca="1">Tabel4[[#This Row],[9. Dato]]-TODAY()</f>
        <v>-44470</v>
      </c>
      <c r="BB161" s="11"/>
      <c r="BD161" s="26">
        <f ca="1">Tabel4[[#This Row],[10. Dato]]-TODAY()</f>
        <v>-44470</v>
      </c>
      <c r="BF161" s="11"/>
      <c r="BH161" s="26">
        <f ca="1">Tabel4[[#This Row],[11. Dato]]-TODAY()</f>
        <v>-44470</v>
      </c>
      <c r="BJ161" s="11"/>
      <c r="BL161" s="26">
        <f ca="1">Tabel4[[#This Row],[12. Dato]]-TODAY()</f>
        <v>-44470</v>
      </c>
    </row>
    <row r="162" spans="6:64" x14ac:dyDescent="0.2">
      <c r="F162" s="4">
        <v>0</v>
      </c>
      <c r="J162" s="4">
        <f t="shared" si="2"/>
        <v>0</v>
      </c>
      <c r="N162" s="5">
        <f>IFERROR(Tabel4[[#This Row],[Faktueret/ Modtaget beløb ]]/Tabel4[[#This Row],[Årligt fast fee]],0)</f>
        <v>0</v>
      </c>
      <c r="O162" s="4">
        <f>(IF(Tabel4[[#This Row],[1. Status]]="Modtaget",+R162))+(IF(Tabel4[[#This Row],[2. Status]]="Modtaget",+V162))+(IF(Tabel4[[#This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2" s="17">
        <f>IFERROR(Tabel4[[#This Row],[Modtaget beløb]]/H162,0)</f>
        <v>0</v>
      </c>
      <c r="Q162" s="9">
        <f>(IF(Tabel4[[#This Row],[1. Status]]="Modtaget",+R162))+(IF(Tabel4[[#This Row],[2. Status]]="Modtaget",+V162))+(IF(Tabel4[[#This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modtaget",+R162))+(IF(Tabel4[[#This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2" s="11"/>
      <c r="T162" s="26">
        <f ca="1">Tabel4[[#This Row],[1. Dato]]-TODAY()</f>
        <v>-44470</v>
      </c>
      <c r="V162" s="11"/>
      <c r="X162" s="26">
        <f ca="1">Tabel4[[#This Row],[2. Dato]]-TODAY()</f>
        <v>-44470</v>
      </c>
      <c r="Z162" s="11"/>
      <c r="AB162" s="26">
        <f ca="1">Tabel4[[#This Row],[3. Dato]]-TODAY()</f>
        <v>-44470</v>
      </c>
      <c r="AD162" s="11"/>
      <c r="AF162" s="26">
        <f ca="1">Tabel4[[#This Row],[4. Dato]]-TODAY()</f>
        <v>-44470</v>
      </c>
      <c r="AH162" s="11"/>
      <c r="AJ162" s="26">
        <f ca="1">Tabel4[[#This Row],[5. Dato]]-TODAY()</f>
        <v>-44470</v>
      </c>
      <c r="AL162" s="11"/>
      <c r="AN162" s="26">
        <f ca="1">Tabel4[[#This Row],[6. Dato]]-TODAY()</f>
        <v>-44470</v>
      </c>
      <c r="AP162" s="11"/>
      <c r="AR162" s="26">
        <f ca="1">Tabel4[[#This Row],[7. Dato]]-TODAY()</f>
        <v>-44470</v>
      </c>
      <c r="AT162" s="11"/>
      <c r="AV162" s="26">
        <f ca="1">Tabel4[[#This Row],[8. Dato]]-TODAY()</f>
        <v>-44470</v>
      </c>
      <c r="AX162" s="11"/>
      <c r="AZ162" s="26">
        <f ca="1">Tabel4[[#This Row],[9. Dato]]-TODAY()</f>
        <v>-44470</v>
      </c>
      <c r="BB162" s="11"/>
      <c r="BD162" s="26">
        <f ca="1">Tabel4[[#This Row],[10. Dato]]-TODAY()</f>
        <v>-44470</v>
      </c>
      <c r="BF162" s="11"/>
      <c r="BH162" s="26">
        <f ca="1">Tabel4[[#This Row],[11. Dato]]-TODAY()</f>
        <v>-44470</v>
      </c>
      <c r="BJ162" s="11"/>
      <c r="BL162" s="26">
        <f ca="1">Tabel4[[#This Row],[12. Dato]]-TODAY()</f>
        <v>-44470</v>
      </c>
    </row>
    <row r="163" spans="6:64" x14ac:dyDescent="0.2">
      <c r="F163" s="4">
        <v>0</v>
      </c>
      <c r="J163" s="4">
        <f t="shared" si="2"/>
        <v>0</v>
      </c>
      <c r="N163" s="5">
        <f>IFERROR(Tabel4[[#This Row],[Faktueret/ Modtaget beløb ]]/Tabel4[[#This Row],[Årligt fast fee]],0)</f>
        <v>0</v>
      </c>
      <c r="O163" s="4">
        <f>(IF(Tabel4[[#This Row],[1. Status]]="Modtaget",+R163))+(IF(Tabel4[[#This Row],[2. Status]]="Modtaget",+V163))+(IF(Tabel4[[#This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3" s="17">
        <f>IFERROR(Tabel4[[#This Row],[Modtaget beløb]]/H163,0)</f>
        <v>0</v>
      </c>
      <c r="Q163" s="9">
        <f>(IF(Tabel4[[#This Row],[1. Status]]="Modtaget",+R163))+(IF(Tabel4[[#This Row],[2. Status]]="Modtaget",+V163))+(IF(Tabel4[[#This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modtaget",+R163))+(IF(Tabel4[[#This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3" s="11"/>
      <c r="T163" s="26">
        <f ca="1">Tabel4[[#This Row],[1. Dato]]-TODAY()</f>
        <v>-44470</v>
      </c>
      <c r="V163" s="11"/>
      <c r="X163" s="26">
        <f ca="1">Tabel4[[#This Row],[2. Dato]]-TODAY()</f>
        <v>-44470</v>
      </c>
      <c r="Z163" s="11"/>
      <c r="AB163" s="26">
        <f ca="1">Tabel4[[#This Row],[3. Dato]]-TODAY()</f>
        <v>-44470</v>
      </c>
      <c r="AD163" s="11"/>
      <c r="AF163" s="26">
        <f ca="1">Tabel4[[#This Row],[4. Dato]]-TODAY()</f>
        <v>-44470</v>
      </c>
      <c r="AH163" s="11"/>
      <c r="AJ163" s="26">
        <f ca="1">Tabel4[[#This Row],[5. Dato]]-TODAY()</f>
        <v>-44470</v>
      </c>
      <c r="AL163" s="11"/>
      <c r="AN163" s="26">
        <f ca="1">Tabel4[[#This Row],[6. Dato]]-TODAY()</f>
        <v>-44470</v>
      </c>
      <c r="AP163" s="11"/>
      <c r="AR163" s="26">
        <f ca="1">Tabel4[[#This Row],[7. Dato]]-TODAY()</f>
        <v>-44470</v>
      </c>
      <c r="AT163" s="11"/>
      <c r="AV163" s="26">
        <f ca="1">Tabel4[[#This Row],[8. Dato]]-TODAY()</f>
        <v>-44470</v>
      </c>
      <c r="AX163" s="11"/>
      <c r="AZ163" s="26">
        <f ca="1">Tabel4[[#This Row],[9. Dato]]-TODAY()</f>
        <v>-44470</v>
      </c>
      <c r="BB163" s="11"/>
      <c r="BD163" s="26">
        <f ca="1">Tabel4[[#This Row],[10. Dato]]-TODAY()</f>
        <v>-44470</v>
      </c>
      <c r="BF163" s="11"/>
      <c r="BH163" s="26">
        <f ca="1">Tabel4[[#This Row],[11. Dato]]-TODAY()</f>
        <v>-44470</v>
      </c>
      <c r="BJ163" s="11"/>
      <c r="BL163" s="26">
        <f ca="1">Tabel4[[#This Row],[12. Dato]]-TODAY()</f>
        <v>-44470</v>
      </c>
    </row>
    <row r="164" spans="6:64" x14ac:dyDescent="0.2">
      <c r="F164" s="4">
        <v>0</v>
      </c>
      <c r="J164" s="4">
        <f t="shared" si="2"/>
        <v>0</v>
      </c>
      <c r="N164" s="5">
        <f>IFERROR(Tabel4[[#This Row],[Faktueret/ Modtaget beløb ]]/Tabel4[[#This Row],[Årligt fast fee]],0)</f>
        <v>0</v>
      </c>
      <c r="O164" s="4">
        <f>(IF(Tabel4[[#This Row],[1. Status]]="Modtaget",+R164))+(IF(Tabel4[[#This Row],[2. Status]]="Modtaget",+V164))+(IF(Tabel4[[#This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4" s="17">
        <f>IFERROR(Tabel4[[#This Row],[Modtaget beløb]]/H164,0)</f>
        <v>0</v>
      </c>
      <c r="Q164" s="9">
        <f>(IF(Tabel4[[#This Row],[1. Status]]="Modtaget",+R164))+(IF(Tabel4[[#This Row],[2. Status]]="Modtaget",+V164))+(IF(Tabel4[[#This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modtaget",+R164))+(IF(Tabel4[[#This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4" s="11"/>
      <c r="T164" s="26">
        <f ca="1">Tabel4[[#This Row],[1. Dato]]-TODAY()</f>
        <v>-44470</v>
      </c>
      <c r="V164" s="11"/>
      <c r="X164" s="26">
        <f ca="1">Tabel4[[#This Row],[2. Dato]]-TODAY()</f>
        <v>-44470</v>
      </c>
      <c r="Z164" s="11"/>
      <c r="AB164" s="26">
        <f ca="1">Tabel4[[#This Row],[3. Dato]]-TODAY()</f>
        <v>-44470</v>
      </c>
      <c r="AD164" s="11"/>
      <c r="AF164" s="26">
        <f ca="1">Tabel4[[#This Row],[4. Dato]]-TODAY()</f>
        <v>-44470</v>
      </c>
      <c r="AH164" s="11"/>
      <c r="AJ164" s="26">
        <f ca="1">Tabel4[[#This Row],[5. Dato]]-TODAY()</f>
        <v>-44470</v>
      </c>
      <c r="AL164" s="11"/>
      <c r="AN164" s="26">
        <f ca="1">Tabel4[[#This Row],[6. Dato]]-TODAY()</f>
        <v>-44470</v>
      </c>
      <c r="AP164" s="11"/>
      <c r="AR164" s="26">
        <f ca="1">Tabel4[[#This Row],[7. Dato]]-TODAY()</f>
        <v>-44470</v>
      </c>
      <c r="AT164" s="11"/>
      <c r="AV164" s="26">
        <f ca="1">Tabel4[[#This Row],[8. Dato]]-TODAY()</f>
        <v>-44470</v>
      </c>
      <c r="AX164" s="11"/>
      <c r="AZ164" s="26">
        <f ca="1">Tabel4[[#This Row],[9. Dato]]-TODAY()</f>
        <v>-44470</v>
      </c>
      <c r="BB164" s="11"/>
      <c r="BD164" s="26">
        <f ca="1">Tabel4[[#This Row],[10. Dato]]-TODAY()</f>
        <v>-44470</v>
      </c>
      <c r="BF164" s="11"/>
      <c r="BH164" s="26">
        <f ca="1">Tabel4[[#This Row],[11. Dato]]-TODAY()</f>
        <v>-44470</v>
      </c>
      <c r="BJ164" s="11"/>
      <c r="BL164" s="26">
        <f ca="1">Tabel4[[#This Row],[12. Dato]]-TODAY()</f>
        <v>-44470</v>
      </c>
    </row>
    <row r="165" spans="6:64" x14ac:dyDescent="0.2">
      <c r="F165" s="4">
        <v>0</v>
      </c>
      <c r="J165" s="4">
        <f t="shared" si="2"/>
        <v>0</v>
      </c>
      <c r="N165" s="5">
        <f>IFERROR(Tabel4[[#This Row],[Faktueret/ Modtaget beløb ]]/Tabel4[[#This Row],[Årligt fast fee]],0)</f>
        <v>0</v>
      </c>
      <c r="O165" s="4">
        <f>(IF(Tabel4[[#This Row],[1. Status]]="Modtaget",+R165))+(IF(Tabel4[[#This Row],[2. Status]]="Modtaget",+V165))+(IF(Tabel4[[#This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5" s="17">
        <f>IFERROR(Tabel4[[#This Row],[Modtaget beløb]]/H165,0)</f>
        <v>0</v>
      </c>
      <c r="Q165" s="9">
        <f>(IF(Tabel4[[#This Row],[1. Status]]="Modtaget",+R165))+(IF(Tabel4[[#This Row],[2. Status]]="Modtaget",+V165))+(IF(Tabel4[[#This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modtaget",+R165))+(IF(Tabel4[[#This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5" s="11"/>
      <c r="T165" s="26">
        <f ca="1">Tabel4[[#This Row],[1. Dato]]-TODAY()</f>
        <v>-44470</v>
      </c>
      <c r="V165" s="11"/>
      <c r="X165" s="26">
        <f ca="1">Tabel4[[#This Row],[2. Dato]]-TODAY()</f>
        <v>-44470</v>
      </c>
      <c r="Z165" s="11"/>
      <c r="AB165" s="26">
        <f ca="1">Tabel4[[#This Row],[3. Dato]]-TODAY()</f>
        <v>-44470</v>
      </c>
      <c r="AD165" s="11"/>
      <c r="AF165" s="26">
        <f ca="1">Tabel4[[#This Row],[4. Dato]]-TODAY()</f>
        <v>-44470</v>
      </c>
      <c r="AH165" s="11"/>
      <c r="AJ165" s="26">
        <f ca="1">Tabel4[[#This Row],[5. Dato]]-TODAY()</f>
        <v>-44470</v>
      </c>
      <c r="AL165" s="11"/>
      <c r="AN165" s="26">
        <f ca="1">Tabel4[[#This Row],[6. Dato]]-TODAY()</f>
        <v>-44470</v>
      </c>
      <c r="AP165" s="11"/>
      <c r="AR165" s="26">
        <f ca="1">Tabel4[[#This Row],[7. Dato]]-TODAY()</f>
        <v>-44470</v>
      </c>
      <c r="AT165" s="11"/>
      <c r="AV165" s="26">
        <f ca="1">Tabel4[[#This Row],[8. Dato]]-TODAY()</f>
        <v>-44470</v>
      </c>
      <c r="AX165" s="11"/>
      <c r="AZ165" s="26">
        <f ca="1">Tabel4[[#This Row],[9. Dato]]-TODAY()</f>
        <v>-44470</v>
      </c>
      <c r="BB165" s="11"/>
      <c r="BD165" s="26">
        <f ca="1">Tabel4[[#This Row],[10. Dato]]-TODAY()</f>
        <v>-44470</v>
      </c>
      <c r="BF165" s="11"/>
      <c r="BH165" s="26">
        <f ca="1">Tabel4[[#This Row],[11. Dato]]-TODAY()</f>
        <v>-44470</v>
      </c>
      <c r="BJ165" s="11"/>
      <c r="BL165" s="26">
        <f ca="1">Tabel4[[#This Row],[12. Dato]]-TODAY()</f>
        <v>-44470</v>
      </c>
    </row>
    <row r="166" spans="6:64" x14ac:dyDescent="0.2">
      <c r="F166" s="4">
        <v>0</v>
      </c>
      <c r="J166" s="4">
        <f t="shared" si="2"/>
        <v>0</v>
      </c>
      <c r="N166" s="5">
        <f>IFERROR(Tabel4[[#This Row],[Faktueret/ Modtaget beløb ]]/Tabel4[[#This Row],[Årligt fast fee]],0)</f>
        <v>0</v>
      </c>
      <c r="O166" s="4">
        <f>(IF(Tabel4[[#This Row],[1. Status]]="Modtaget",+R166))+(IF(Tabel4[[#This Row],[2. Status]]="Modtaget",+V166))+(IF(Tabel4[[#This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6" s="17">
        <f>IFERROR(Tabel4[[#This Row],[Modtaget beløb]]/H166,0)</f>
        <v>0</v>
      </c>
      <c r="Q166" s="9">
        <f>(IF(Tabel4[[#This Row],[1. Status]]="Modtaget",+R166))+(IF(Tabel4[[#This Row],[2. Status]]="Modtaget",+V166))+(IF(Tabel4[[#This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modtaget",+R166))+(IF(Tabel4[[#This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6" s="11"/>
      <c r="T166" s="26">
        <f ca="1">Tabel4[[#This Row],[1. Dato]]-TODAY()</f>
        <v>-44470</v>
      </c>
      <c r="V166" s="11"/>
      <c r="X166" s="26">
        <f ca="1">Tabel4[[#This Row],[2. Dato]]-TODAY()</f>
        <v>-44470</v>
      </c>
      <c r="Z166" s="11"/>
      <c r="AB166" s="26">
        <f ca="1">Tabel4[[#This Row],[3. Dato]]-TODAY()</f>
        <v>-44470</v>
      </c>
      <c r="AD166" s="11"/>
      <c r="AF166" s="26">
        <f ca="1">Tabel4[[#This Row],[4. Dato]]-TODAY()</f>
        <v>-44470</v>
      </c>
      <c r="AH166" s="11"/>
      <c r="AJ166" s="26">
        <f ca="1">Tabel4[[#This Row],[5. Dato]]-TODAY()</f>
        <v>-44470</v>
      </c>
      <c r="AL166" s="11"/>
      <c r="AN166" s="26">
        <f ca="1">Tabel4[[#This Row],[6. Dato]]-TODAY()</f>
        <v>-44470</v>
      </c>
      <c r="AP166" s="11"/>
      <c r="AR166" s="26">
        <f ca="1">Tabel4[[#This Row],[7. Dato]]-TODAY()</f>
        <v>-44470</v>
      </c>
      <c r="AT166" s="11"/>
      <c r="AV166" s="26">
        <f ca="1">Tabel4[[#This Row],[8. Dato]]-TODAY()</f>
        <v>-44470</v>
      </c>
      <c r="AX166" s="11"/>
      <c r="AZ166" s="26">
        <f ca="1">Tabel4[[#This Row],[9. Dato]]-TODAY()</f>
        <v>-44470</v>
      </c>
      <c r="BB166" s="11"/>
      <c r="BD166" s="26">
        <f ca="1">Tabel4[[#This Row],[10. Dato]]-TODAY()</f>
        <v>-44470</v>
      </c>
      <c r="BF166" s="11"/>
      <c r="BH166" s="26">
        <f ca="1">Tabel4[[#This Row],[11. Dato]]-TODAY()</f>
        <v>-44470</v>
      </c>
      <c r="BJ166" s="11"/>
      <c r="BL166" s="26">
        <f ca="1">Tabel4[[#This Row],[12. Dato]]-TODAY()</f>
        <v>-44470</v>
      </c>
    </row>
    <row r="167" spans="6:64" x14ac:dyDescent="0.2">
      <c r="F167" s="4">
        <v>0</v>
      </c>
      <c r="J167" s="4">
        <f t="shared" si="2"/>
        <v>0</v>
      </c>
      <c r="N167" s="5">
        <f>IFERROR(Tabel4[[#This Row],[Faktueret/ Modtaget beløb ]]/Tabel4[[#This Row],[Årligt fast fee]],0)</f>
        <v>0</v>
      </c>
      <c r="O167" s="4">
        <f>(IF(Tabel4[[#This Row],[1. Status]]="Modtaget",+R167))+(IF(Tabel4[[#This Row],[2. Status]]="Modtaget",+V167))+(IF(Tabel4[[#This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7" s="17">
        <f>IFERROR(Tabel4[[#This Row],[Modtaget beløb]]/H167,0)</f>
        <v>0</v>
      </c>
      <c r="Q167" s="9">
        <f>(IF(Tabel4[[#This Row],[1. Status]]="Modtaget",+R167))+(IF(Tabel4[[#This Row],[2. Status]]="Modtaget",+V167))+(IF(Tabel4[[#This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modtaget",+R167))+(IF(Tabel4[[#This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7" s="11"/>
      <c r="T167" s="26">
        <f ca="1">Tabel4[[#This Row],[1. Dato]]-TODAY()</f>
        <v>-44470</v>
      </c>
      <c r="V167" s="11"/>
      <c r="X167" s="26">
        <f ca="1">Tabel4[[#This Row],[2. Dato]]-TODAY()</f>
        <v>-44470</v>
      </c>
      <c r="Z167" s="11"/>
      <c r="AB167" s="26">
        <f ca="1">Tabel4[[#This Row],[3. Dato]]-TODAY()</f>
        <v>-44470</v>
      </c>
      <c r="AD167" s="11"/>
      <c r="AF167" s="26">
        <f ca="1">Tabel4[[#This Row],[4. Dato]]-TODAY()</f>
        <v>-44470</v>
      </c>
      <c r="AH167" s="11"/>
      <c r="AJ167" s="26">
        <f ca="1">Tabel4[[#This Row],[5. Dato]]-TODAY()</f>
        <v>-44470</v>
      </c>
      <c r="AL167" s="11"/>
      <c r="AN167" s="26">
        <f ca="1">Tabel4[[#This Row],[6. Dato]]-TODAY()</f>
        <v>-44470</v>
      </c>
      <c r="AP167" s="11"/>
      <c r="AR167" s="26">
        <f ca="1">Tabel4[[#This Row],[7. Dato]]-TODAY()</f>
        <v>-44470</v>
      </c>
      <c r="AT167" s="11"/>
      <c r="AV167" s="26">
        <f ca="1">Tabel4[[#This Row],[8. Dato]]-TODAY()</f>
        <v>-44470</v>
      </c>
      <c r="AX167" s="11"/>
      <c r="AZ167" s="26">
        <f ca="1">Tabel4[[#This Row],[9. Dato]]-TODAY()</f>
        <v>-44470</v>
      </c>
      <c r="BB167" s="11"/>
      <c r="BD167" s="26">
        <f ca="1">Tabel4[[#This Row],[10. Dato]]-TODAY()</f>
        <v>-44470</v>
      </c>
      <c r="BF167" s="11"/>
      <c r="BH167" s="26">
        <f ca="1">Tabel4[[#This Row],[11. Dato]]-TODAY()</f>
        <v>-44470</v>
      </c>
      <c r="BJ167" s="11"/>
      <c r="BL167" s="26">
        <f ca="1">Tabel4[[#This Row],[12. Dato]]-TODAY()</f>
        <v>-44470</v>
      </c>
    </row>
    <row r="168" spans="6:64" x14ac:dyDescent="0.2">
      <c r="F168" s="4">
        <v>0</v>
      </c>
      <c r="J168" s="4">
        <f t="shared" si="2"/>
        <v>0</v>
      </c>
      <c r="N168" s="5">
        <f>IFERROR(Tabel4[[#This Row],[Faktueret/ Modtaget beløb ]]/Tabel4[[#This Row],[Årligt fast fee]],0)</f>
        <v>0</v>
      </c>
      <c r="O168" s="4">
        <f>(IF(Tabel4[[#This Row],[1. Status]]="Modtaget",+R168))+(IF(Tabel4[[#This Row],[2. Status]]="Modtaget",+V168))+(IF(Tabel4[[#This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8" s="17">
        <f>IFERROR(Tabel4[[#This Row],[Modtaget beløb]]/H168,0)</f>
        <v>0</v>
      </c>
      <c r="Q168" s="9">
        <f>(IF(Tabel4[[#This Row],[1. Status]]="Modtaget",+R168))+(IF(Tabel4[[#This Row],[2. Status]]="Modtaget",+V168))+(IF(Tabel4[[#This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modtaget",+R168))+(IF(Tabel4[[#This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8" s="11"/>
      <c r="T168" s="26">
        <f ca="1">Tabel4[[#This Row],[1. Dato]]-TODAY()</f>
        <v>-44470</v>
      </c>
      <c r="V168" s="11"/>
      <c r="X168" s="26">
        <f ca="1">Tabel4[[#This Row],[2. Dato]]-TODAY()</f>
        <v>-44470</v>
      </c>
      <c r="Z168" s="11"/>
      <c r="AB168" s="26">
        <f ca="1">Tabel4[[#This Row],[3. Dato]]-TODAY()</f>
        <v>-44470</v>
      </c>
      <c r="AD168" s="11"/>
      <c r="AF168" s="26">
        <f ca="1">Tabel4[[#This Row],[4. Dato]]-TODAY()</f>
        <v>-44470</v>
      </c>
      <c r="AH168" s="11"/>
      <c r="AJ168" s="26">
        <f ca="1">Tabel4[[#This Row],[5. Dato]]-TODAY()</f>
        <v>-44470</v>
      </c>
      <c r="AL168" s="11"/>
      <c r="AN168" s="26">
        <f ca="1">Tabel4[[#This Row],[6. Dato]]-TODAY()</f>
        <v>-44470</v>
      </c>
      <c r="AP168" s="11"/>
      <c r="AR168" s="26">
        <f ca="1">Tabel4[[#This Row],[7. Dato]]-TODAY()</f>
        <v>-44470</v>
      </c>
      <c r="AT168" s="11"/>
      <c r="AV168" s="26">
        <f ca="1">Tabel4[[#This Row],[8. Dato]]-TODAY()</f>
        <v>-44470</v>
      </c>
      <c r="AX168" s="11"/>
      <c r="AZ168" s="26">
        <f ca="1">Tabel4[[#This Row],[9. Dato]]-TODAY()</f>
        <v>-44470</v>
      </c>
      <c r="BB168" s="11"/>
      <c r="BD168" s="26">
        <f ca="1">Tabel4[[#This Row],[10. Dato]]-TODAY()</f>
        <v>-44470</v>
      </c>
      <c r="BF168" s="11"/>
      <c r="BH168" s="26">
        <f ca="1">Tabel4[[#This Row],[11. Dato]]-TODAY()</f>
        <v>-44470</v>
      </c>
      <c r="BJ168" s="11"/>
      <c r="BL168" s="26">
        <f ca="1">Tabel4[[#This Row],[12. Dato]]-TODAY()</f>
        <v>-44470</v>
      </c>
    </row>
    <row r="169" spans="6:64" x14ac:dyDescent="0.2">
      <c r="F169" s="4">
        <v>0</v>
      </c>
      <c r="J169" s="4">
        <f t="shared" si="2"/>
        <v>0</v>
      </c>
      <c r="N169" s="5">
        <f>IFERROR(Tabel4[[#This Row],[Faktueret/ Modtaget beløb ]]/Tabel4[[#This Row],[Årligt fast fee]],0)</f>
        <v>0</v>
      </c>
      <c r="O169" s="4">
        <f>(IF(Tabel4[[#This Row],[1. Status]]="Modtaget",+R169))+(IF(Tabel4[[#This Row],[2. Status]]="Modtaget",+V169))+(IF(Tabel4[[#This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69" s="17">
        <f>IFERROR(Tabel4[[#This Row],[Modtaget beløb]]/H169,0)</f>
        <v>0</v>
      </c>
      <c r="Q169" s="9">
        <f>(IF(Tabel4[[#This Row],[1. Status]]="Modtaget",+R169))+(IF(Tabel4[[#This Row],[2. Status]]="Modtaget",+V169))+(IF(Tabel4[[#This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modtaget",+R169))+(IF(Tabel4[[#This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69" s="11"/>
      <c r="T169" s="26">
        <f ca="1">Tabel4[[#This Row],[1. Dato]]-TODAY()</f>
        <v>-44470</v>
      </c>
      <c r="V169" s="11"/>
      <c r="X169" s="26">
        <f ca="1">Tabel4[[#This Row],[2. Dato]]-TODAY()</f>
        <v>-44470</v>
      </c>
      <c r="Z169" s="11"/>
      <c r="AB169" s="26">
        <f ca="1">Tabel4[[#This Row],[3. Dato]]-TODAY()</f>
        <v>-44470</v>
      </c>
      <c r="AD169" s="11"/>
      <c r="AF169" s="26">
        <f ca="1">Tabel4[[#This Row],[4. Dato]]-TODAY()</f>
        <v>-44470</v>
      </c>
      <c r="AH169" s="11"/>
      <c r="AJ169" s="26">
        <f ca="1">Tabel4[[#This Row],[5. Dato]]-TODAY()</f>
        <v>-44470</v>
      </c>
      <c r="AL169" s="11"/>
      <c r="AN169" s="26">
        <f ca="1">Tabel4[[#This Row],[6. Dato]]-TODAY()</f>
        <v>-44470</v>
      </c>
      <c r="AP169" s="11"/>
      <c r="AR169" s="26">
        <f ca="1">Tabel4[[#This Row],[7. Dato]]-TODAY()</f>
        <v>-44470</v>
      </c>
      <c r="AT169" s="11"/>
      <c r="AV169" s="26">
        <f ca="1">Tabel4[[#This Row],[8. Dato]]-TODAY()</f>
        <v>-44470</v>
      </c>
      <c r="AX169" s="11"/>
      <c r="AZ169" s="26">
        <f ca="1">Tabel4[[#This Row],[9. Dato]]-TODAY()</f>
        <v>-44470</v>
      </c>
      <c r="BB169" s="11"/>
      <c r="BD169" s="26">
        <f ca="1">Tabel4[[#This Row],[10. Dato]]-TODAY()</f>
        <v>-44470</v>
      </c>
      <c r="BF169" s="11"/>
      <c r="BH169" s="26">
        <f ca="1">Tabel4[[#This Row],[11. Dato]]-TODAY()</f>
        <v>-44470</v>
      </c>
      <c r="BJ169" s="11"/>
      <c r="BL169" s="26">
        <f ca="1">Tabel4[[#This Row],[12. Dato]]-TODAY()</f>
        <v>-44470</v>
      </c>
    </row>
    <row r="170" spans="6:64" x14ac:dyDescent="0.2">
      <c r="F170" s="4">
        <v>0</v>
      </c>
      <c r="J170" s="4">
        <f t="shared" si="2"/>
        <v>0</v>
      </c>
      <c r="N170" s="5">
        <f>IFERROR(Tabel4[[#This Row],[Faktueret/ Modtaget beløb ]]/Tabel4[[#This Row],[Årligt fast fee]],0)</f>
        <v>0</v>
      </c>
      <c r="O170" s="4">
        <f>(IF(Tabel4[[#This Row],[1. Status]]="Modtaget",+R170))+(IF(Tabel4[[#This Row],[2. Status]]="Modtaget",+V170))+(IF(Tabel4[[#This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modtaget",+R170))+(IF(Tabel4[[#This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Opkrævning]]))+(IF(Tabel4[[#This Row],[12. Status]]="Kreditnota modtaget",+Tabel4[[#This Row],[12. Opkrævning]]))+(IF(Tabel4[[#This Row],[1. Status]]="Faktureret",+Tabel4[[#This Row],[1. Opkrævning]]))+(IF(Tabel4[[#This Row],[2. Status]]="Faktureret",+Tabel4[[#This Row],[2. Opkrævning]]))+(IF(Tabel4[[#This Row],[3. Status]]="Faktureret",+Tabel4[[#This Row],[3. Opkrævning]]))+(IF(Tabel4[[#This Row],[4. Status]]="Faktureret",+Tabel4[[#This Row],[4. Opkrævning]]))+(IF(Tabel4[[#This Row],[5. Status]]="Faktureret",+Tabel4[[#This Row],[5. Opkrævning]]))+(IF(Tabel4[[#This Row],[6. Status]]="Faktureret",+Tabel4[[#This Row],[6. Opkrævning]]))+(IF(Tabel4[[#This Row],[7. Status]]="Faktureret",+Tabel4[[#This Row],[7. Opkrævning]]))+(IF(Tabel4[[#This Row],[8. Status]]="Faktureret",+Tabel4[[#This Row],[8. Opkrævning]]))+(IF(Tabel4[[#This Row],[9. Status]]="Faktureret",+Tabel4[[#This Row],[9. Opkrævning]]))+(IF(Tabel4[[#This Row],[10. Status]]="Faktureret",+Tabel4[[#This Row],[10. Opkrævning]]))+(IF(Tabel4[[#This Row],[11. Status]]="Faktureret",+Tabel4[[#This Row],[11. Opkrævning]]))+(IF(Tabel4[[#This Row],[12. Status]]="Faktureret",+Tabel4[[#This Row],[12. Opkrævning]]))</f>
        <v>0</v>
      </c>
      <c r="P170" s="17">
        <f>IFERROR(Tabel4[[#This Row],[Modtaget beløb]]/H170,0)</f>
        <v>0</v>
      </c>
      <c r="Q170" s="9">
        <f>(IF(Tabel4[[#This Row],[1. Status]]="Modtaget",+R170))+(IF(Tabel4[[#This Row],[2. Status]]="Modtaget",+V170))+(IF(Tabel4[[#This Row],[3. Status]]="Modtaget",+Tabel4[[#This Row],[3. Opkrævning]]))+(IF(Tabel4[[#This Row],[4. Status]]="Modtaget",+Tabel4[[#This Row],[4. Opkrævning]]))+(IF(Tabel4[[#This Row],[5. Status]]="Modtaget",+Tabel4[[#This Row],[5. Opkrævning]]))+(IF(Tabel4[[#This Row],[6. Status]]="Modtaget",+Tabel4[[#This Row],[6. Opkrævning]]))+(IF(Tabel4[[#This Row],[7. Status]]="Modtaget",+Tabel4[[#This Row],[7. Opkrævning]]))+(IF(Tabel4[[#This Row],[8. Status]]="Modtaget",+Tabel4[[#This Row],[8. Opkrævning]]))+(IF(Tabel4[[#This Row],[9. Status]]="Modtaget",+Tabel4[[#This Row],[9. Opkrævning]]))+(IF(Tabel4[[#This Row],[10. Status]]="Modtaget",+Tabel4[[#This Row],[10. Opkrævning]]))+(IF(Tabel4[[#This Row],[11. Status]]="Modtaget",+Tabel4[[#This Row],[11. Opkrævning]]))+(IF(Tabel4[[#This Row],[12. Status]]="Modtaget",+Tabel4[[#This Row],[12. Opkrævning]]))+(IF(Tabel4[[#This Row],[1. Status]]="Kreditnota modtaget",+R170))+(IF(Tabel4[[#This Row],[2. Status]]="Kreditnota modtaget",+Tabel4[[#This Row],[2. Opkrævning]]))+(IF(Tabel4[[#This Row],[3. Status]]="Kreditnota modtaget",+Tabel4[[#This Row],[3. Opkrævning]]))++(IF(Tabel4[[#This Row],[4. Status]]="Kreditnota modtaget",+Tabel4[[#This Row],[4. Opkrævning]]))+(IF(Tabel4[[#This Row],[5. Status]]="Kreditnota modtaget",+Tabel4[[#This Row],[5. Opkrævning]]))+(IF(Tabel4[[#This Row],[6. Status]]="Kreditnota modtaget",+Tabel4[[#This Row],[6. Opkrævning]]))+(IF(Tabel4[[#This Row],[7. Status]]="Kreditnota modtaget",+Tabel4[[#This Row],[7. Opkrævning]]))+(IF(Tabel4[[#This Row],[8. Status]]="Kreditnota modtaget",+Tabel4[[#This Row],[8. Opkrævning]]))++(IF(Tabel4[[#This Row],[9. Status]]="Kreditnota modtaget",+Tabel4[[#This Row],[9. Opkrævning]]))+(IF(Tabel4[[#This Row],[10. Status]]="Kreditnota modtaget",+Tabel4[[#This Row],[10. Opkrævning]]))+(IF(Tabel4[[#This Row],[11. Status]]="Kreditnota modtaget",+Tabel4[[#This Row],[11. Opkrævning]]))++(IF(Tabel4[[#This Row],[12. Status]]="Kreditnota modtaget",+Tabel4[[#This Row],[12. Opkrævning]]))</f>
        <v>0</v>
      </c>
      <c r="R170" s="11"/>
      <c r="T170" s="26">
        <f ca="1">Tabel4[[#This Row],[1. Dato]]-TODAY()</f>
        <v>-44470</v>
      </c>
      <c r="V170" s="11"/>
      <c r="X170" s="26">
        <f ca="1">Tabel4[[#This Row],[2. Dato]]-TODAY()</f>
        <v>-44470</v>
      </c>
      <c r="Z170" s="11"/>
      <c r="AB170" s="26">
        <f ca="1">Tabel4[[#This Row],[3. Dato]]-TODAY()</f>
        <v>-44470</v>
      </c>
      <c r="AD170" s="11"/>
      <c r="AF170" s="26">
        <f ca="1">Tabel4[[#This Row],[4. Dato]]-TODAY()</f>
        <v>-44470</v>
      </c>
      <c r="AH170" s="11"/>
      <c r="AJ170" s="26">
        <f ca="1">Tabel4[[#This Row],[5. Dato]]-TODAY()</f>
        <v>-44470</v>
      </c>
      <c r="AL170" s="11"/>
      <c r="AN170" s="26">
        <f ca="1">Tabel4[[#This Row],[6. Dato]]-TODAY()</f>
        <v>-44470</v>
      </c>
      <c r="AP170" s="11"/>
      <c r="AR170" s="26">
        <f ca="1">Tabel4[[#This Row],[7. Dato]]-TODAY()</f>
        <v>-44470</v>
      </c>
      <c r="AT170" s="11"/>
      <c r="AV170" s="26">
        <f ca="1">Tabel4[[#This Row],[8. Dato]]-TODAY()</f>
        <v>-44470</v>
      </c>
      <c r="AX170" s="11"/>
      <c r="AZ170" s="26">
        <f ca="1">Tabel4[[#This Row],[9. Dato]]-TODAY()</f>
        <v>-44470</v>
      </c>
      <c r="BB170" s="11"/>
      <c r="BD170" s="26">
        <f ca="1">Tabel4[[#This Row],[10. Dato]]-TODAY()</f>
        <v>-44470</v>
      </c>
      <c r="BF170" s="11"/>
      <c r="BH170" s="26">
        <f ca="1">Tabel4[[#This Row],[11. Dato]]-TODAY()</f>
        <v>-44470</v>
      </c>
      <c r="BJ170" s="11"/>
      <c r="BL170" s="26">
        <f ca="1">Tabel4[[#This Row],[12. Dato]]-TODAY()</f>
        <v>-44470</v>
      </c>
    </row>
  </sheetData>
  <mergeCells count="1">
    <mergeCell ref="R8:BC8"/>
  </mergeCells>
  <phoneticPr fontId="7" type="noConversion"/>
  <conditionalFormatting sqref="C10:C170">
    <cfRule type="containsText" dxfId="39" priority="25" operator="containsText" text="Færdig">
      <formula>NOT(ISERROR(SEARCH("Færdig",C10)))</formula>
    </cfRule>
    <cfRule type="beginsWith" dxfId="38" priority="26" operator="beginsWith" text="Delvis">
      <formula>LEFT(C10,LEN("Delvis"))="Delvis"</formula>
    </cfRule>
    <cfRule type="beginsWith" dxfId="37" priority="27" operator="beginsWith" text="ikke">
      <formula>LEFT(C10,LEN("ikke"))="ikke"</formula>
    </cfRule>
  </conditionalFormatting>
  <conditionalFormatting sqref="U1:U7 AE9:AE170 AQ9:AQ170 BC9:BC170 V171:V1048576 U9:U170 Y9:Y170 AB9:AC170 AK9:AK170 AN9:AO170 AW9:AW170 AZ9:BA170 BE9:BE170 BI9:BI170 BM9:BM170 AG9:AH170 AS9:AT170">
    <cfRule type="containsText" dxfId="36" priority="2" operator="containsText" text="ikke">
      <formula>NOT(ISERROR(SEARCH("ikke",U1)))</formula>
    </cfRule>
    <cfRule type="containsText" dxfId="35" priority="19" operator="containsText" text="Betalt">
      <formula>NOT(ISERROR(SEARCH("Betalt",U1)))</formula>
    </cfRule>
  </conditionalFormatting>
  <conditionalFormatting sqref="AE9:AE170 AQ9:AQ170 BC9:BC170 V171:V1048576 U1:U170 Y9:Y170 AB9:AC170 AK9:AK170 AN9:AO170 AW9:AW170 AZ9:BA170 BE9:BE170 BI9:BI170 BM9:BM170 AG9:AH170 AS9:AT170">
    <cfRule type="containsText" dxfId="34" priority="16" operator="containsText" text="Faktureret">
      <formula>NOT(ISERROR(SEARCH("Faktureret",U1)))</formula>
    </cfRule>
  </conditionalFormatting>
  <conditionalFormatting sqref="N1:N8 O171:O1048576 N10:N170 Q171:Q1048576 P10:P170">
    <cfRule type="cellIs" dxfId="33" priority="17" operator="greaterThanOrEqual">
      <formula>1</formula>
    </cfRule>
    <cfRule type="cellIs" dxfId="32" priority="18" operator="between">
      <formula>0.01</formula>
      <formula>0.99</formula>
    </cfRule>
  </conditionalFormatting>
  <conditionalFormatting sqref="M1:O170 N171:Q1048576 P10:P170 A1:L1048576 R1:S7 S171:XFD1048576 U1:XFD7 R8:XFD170">
    <cfRule type="endsWith" dxfId="31" priority="20" operator="endsWith" text="Modtaget">
      <formula>RIGHT(A1,LEN("Modtaget"))="Modtaget"</formula>
    </cfRule>
  </conditionalFormatting>
  <conditionalFormatting sqref="P1:P8">
    <cfRule type="cellIs" dxfId="30" priority="12" operator="greaterThanOrEqual">
      <formula>1</formula>
    </cfRule>
    <cfRule type="cellIs" dxfId="29" priority="13" operator="between">
      <formula>0.01</formula>
      <formula>0.99</formula>
    </cfRule>
  </conditionalFormatting>
  <conditionalFormatting sqref="P1:P8">
    <cfRule type="containsText" dxfId="28" priority="11" operator="containsText" text="Modtaget">
      <formula>NOT(ISERROR(SEARCH("Modtaget",P1)))</formula>
    </cfRule>
  </conditionalFormatting>
  <conditionalFormatting sqref="C1:C1048576">
    <cfRule type="expression" dxfId="27" priority="10">
      <formula>IF($N$10=1,"Færdig fakureret")</formula>
    </cfRule>
  </conditionalFormatting>
  <conditionalFormatting sqref="T10:T170 X10:X170 AB10:AB170 AF10:AF170 AJ10:AJ170 AN10:AN170 AR10:AR170 AV10:AV170 AZ10:AZ170 BD10:BD170 BH10:BH170 BL10:BL170">
    <cfRule type="cellIs" dxfId="26" priority="8" operator="equal">
      <formula>-44468</formula>
    </cfRule>
  </conditionalFormatting>
  <conditionalFormatting sqref="T8:T1048576 X9:X161 AB9:AB161 AF9:AF161 AJ9:AJ161 AN9:AN170 AR9:AR161 AV9:AV161 AZ9:AZ161 BD9:BD161 BH9:BH170 BL9:BL170">
    <cfRule type="expression" dxfId="25" priority="6">
      <formula>_xlfn.IFS(U17="Kreditnota modtaget","MODTAGET",U17="Faktura modtaget","MODTAGET")</formula>
    </cfRule>
    <cfRule type="cellIs" dxfId="24" priority="7" operator="lessThanOrEqual">
      <formula>-1</formula>
    </cfRule>
  </conditionalFormatting>
  <conditionalFormatting sqref="T10 X10 AB10 AF10 AJ10 AN10 AR10 AV10 AZ10 BD10 BH10 BL10">
    <cfRule type="expression" dxfId="23" priority="5">
      <formula>_xlfn.IFS(U10="Kreditnota modtaget",T10="MODTAGET",U10="Faktura modtaget","MODTAGET")</formula>
    </cfRule>
  </conditionalFormatting>
  <conditionalFormatting sqref="A1:S7 U1:XFD7 A8:XFD1048576">
    <cfRule type="cellIs" dxfId="22" priority="3" operator="equal">
      <formula>0</formula>
    </cfRule>
  </conditionalFormatting>
  <conditionalFormatting sqref="T8:T170 X9:X170 AB9:AB170 AF9:AF170 AJ9:AJ170 AN9:AN170 AR9:AR170 AV9:AV170 AZ9:AZ170 BD9:BD170 BH9:BH170 BL9:BL170">
    <cfRule type="cellIs" dxfId="21" priority="4" operator="between">
      <formula>20</formula>
      <formula>0</formula>
    </cfRule>
  </conditionalFormatting>
  <conditionalFormatting sqref="X162:X170">
    <cfRule type="expression" dxfId="20" priority="30">
      <formula>_xlfn.IFS(Y171="Kreditnota modtaget","MODTAGET",Y171="Faktura modtaget","MODTAGET")</formula>
    </cfRule>
    <cfRule type="cellIs" dxfId="19" priority="31" operator="lessThanOrEqual">
      <formula>-1</formula>
    </cfRule>
  </conditionalFormatting>
  <conditionalFormatting sqref="AB162:AB170">
    <cfRule type="expression" dxfId="18" priority="34">
      <formula>_xlfn.IFS(AC171="Kreditnota modtaget","MODTAGET",AC171="Faktura modtaget","MODTAGET")</formula>
    </cfRule>
    <cfRule type="cellIs" dxfId="17" priority="35" operator="lessThanOrEqual">
      <formula>-1</formula>
    </cfRule>
  </conditionalFormatting>
  <conditionalFormatting sqref="AF162:AF170">
    <cfRule type="expression" dxfId="16" priority="38">
      <formula>_xlfn.IFS(AG171="Kreditnota modtaget","MODTAGET",AG171="Faktura modtaget","MODTAGET")</formula>
    </cfRule>
    <cfRule type="cellIs" dxfId="15" priority="39" operator="lessThanOrEqual">
      <formula>-1</formula>
    </cfRule>
  </conditionalFormatting>
  <conditionalFormatting sqref="AJ162:AJ170">
    <cfRule type="expression" dxfId="14" priority="45">
      <formula>_xlfn.IFS(AK171="Kreditnota modtaget","MODTAGET",AK171="Faktura modtaget","MODTAGET")</formula>
    </cfRule>
    <cfRule type="cellIs" dxfId="13" priority="46" operator="lessThanOrEqual">
      <formula>-1</formula>
    </cfRule>
  </conditionalFormatting>
  <conditionalFormatting sqref="AR162:AR170">
    <cfRule type="expression" dxfId="12" priority="49">
      <formula>_xlfn.IFS(AS171="Kreditnota modtaget","MODTAGET",AS171="Faktura modtaget","MODTAGET")</formula>
    </cfRule>
    <cfRule type="cellIs" dxfId="11" priority="50" operator="lessThanOrEqual">
      <formula>-1</formula>
    </cfRule>
  </conditionalFormatting>
  <conditionalFormatting sqref="AV162:AV170">
    <cfRule type="expression" dxfId="10" priority="56">
      <formula>_xlfn.IFS(AW171="Kreditnota modtaget","MODTAGET",AW171="Faktura modtaget","MODTAGET")</formula>
    </cfRule>
    <cfRule type="cellIs" dxfId="9" priority="57" operator="lessThanOrEqual">
      <formula>-1</formula>
    </cfRule>
  </conditionalFormatting>
  <conditionalFormatting sqref="AZ162:AZ170">
    <cfRule type="expression" dxfId="8" priority="60">
      <formula>_xlfn.IFS(BA171="Kreditnota modtaget","MODTAGET",BA171="Faktura modtaget","MODTAGET")</formula>
    </cfRule>
    <cfRule type="cellIs" dxfId="7" priority="61" operator="lessThanOrEqual">
      <formula>-1</formula>
    </cfRule>
  </conditionalFormatting>
  <conditionalFormatting sqref="BD162:BD170">
    <cfRule type="expression" dxfId="6" priority="64">
      <formula>_xlfn.IFS(BE171="Kreditnota modtaget","MODTAGET",BE171="Faktura modtaget","MODTAGET")</formula>
    </cfRule>
    <cfRule type="cellIs" dxfId="5" priority="65" operator="lessThanOrEqual">
      <formula>-1</formula>
    </cfRule>
  </conditionalFormatting>
  <hyperlinks>
    <hyperlink ref="A10" location="'Leverandør noter'!B5" display="Min legetøjsbutik" xr:uid="{945FEEE4-1112-5547-963E-92600AF09FCA}"/>
  </hyperlinks>
  <pageMargins left="0.7" right="0.7" top="0.75" bottom="0.75" header="0.3" footer="0.3"/>
  <drawing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B3092C5-AA18-8E42-BF49-108A0FD990D2}">
          <x14:formula1>
            <xm:f>'Dropdown-liste'!$B$3:$B$4</xm:f>
          </x14:formula1>
          <xm:sqref>K10:K43</xm:sqref>
        </x14:dataValidation>
        <x14:dataValidation type="list" allowBlank="1" showInputMessage="1" showErrorMessage="1" xr:uid="{682B5B07-4F78-4148-9466-9A4287B97FFF}">
          <x14:formula1>
            <xm:f>'Dropdown-liste'!$D$3:$D$5</xm:f>
          </x14:formula1>
          <xm:sqref>C10:C170</xm:sqref>
        </x14:dataValidation>
        <x14:dataValidation type="list" allowBlank="1" showInputMessage="1" showErrorMessage="1" xr:uid="{A6523F4A-0FBB-DE41-86B3-B90174B8D80E}">
          <x14:formula1>
            <xm:f>'Dropdown-liste'!$E$3:$E$18</xm:f>
          </x14:formula1>
          <xm:sqref>M10:M170</xm:sqref>
        </x14:dataValidation>
        <x14:dataValidation type="list" allowBlank="1" showInputMessage="1" showErrorMessage="1" xr:uid="{DC7F4D6B-09B5-3B48-8A73-4ECB329CACA0}">
          <x14:formula1>
            <xm:f>'Dropdown-liste'!$A$3:$A$5</xm:f>
          </x14:formula1>
          <xm:sqref>G10:G170</xm:sqref>
        </x14:dataValidation>
        <x14:dataValidation type="list" allowBlank="1" showInputMessage="1" showErrorMessage="1" xr:uid="{D6AE6003-B1C7-474D-8145-206FD5FCBA79}">
          <x14:formula1>
            <xm:f>'Dropdown-liste'!$C$3:$C$7</xm:f>
          </x14:formula1>
          <xm:sqref>L10:L182</xm:sqref>
        </x14:dataValidation>
        <x14:dataValidation type="list" allowBlank="1" showInputMessage="1" showErrorMessage="1" xr:uid="{E648BCBE-FB82-584E-85EE-6158C8770C68}">
          <x14:formula1>
            <xm:f>'Dropdown-liste'!$F$3:$F$7</xm:f>
          </x14:formula1>
          <xm:sqref>U9:U170 Y9:Y170 AC9:AC170 AG9:AG170 AK9:AK170 AO9:AO170 AS9:AS170 AW9:AW170 BA9:BA170 BE9:BE170 BI9:BI170 BM9:BM170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847E-1521-8947-B04D-45EFBF79B69E}">
  <dimension ref="A1:N37"/>
  <sheetViews>
    <sheetView workbookViewId="0">
      <selection activeCell="B5" sqref="B5"/>
    </sheetView>
  </sheetViews>
  <sheetFormatPr baseColWidth="10" defaultRowHeight="16" x14ac:dyDescent="0.2"/>
  <cols>
    <col min="1" max="1" width="15.83203125" bestFit="1" customWidth="1"/>
    <col min="2" max="2" width="15.83203125" style="12" customWidth="1"/>
    <col min="3" max="3" width="119.1640625" customWidth="1"/>
  </cols>
  <sheetData>
    <row r="1" spans="1:14" x14ac:dyDescent="0.2">
      <c r="A1" s="8" t="s">
        <v>83</v>
      </c>
      <c r="B1" s="8" t="s">
        <v>91</v>
      </c>
      <c r="C1" s="22" t="s">
        <v>82</v>
      </c>
    </row>
    <row r="2" spans="1:14" ht="37" customHeight="1" x14ac:dyDescent="0.2">
      <c r="A2" s="27" t="str">
        <f>Mastersheet!A10</f>
        <v>Min legetøjsbutik</v>
      </c>
      <c r="B2" s="29">
        <f>Mastersheet!B10</f>
        <v>1</v>
      </c>
      <c r="C2" s="28" t="s">
        <v>92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47" customHeight="1" x14ac:dyDescent="0.2">
      <c r="A3" s="20">
        <f>Mastersheet!A11</f>
        <v>0</v>
      </c>
      <c r="B3" s="30">
        <f>Mastersheet!B11</f>
        <v>0</v>
      </c>
      <c r="C3" s="28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48" customHeight="1" x14ac:dyDescent="0.2">
      <c r="A4">
        <f>Mastersheet!A12</f>
        <v>0</v>
      </c>
      <c r="B4" s="12">
        <f>Mastersheet!B12</f>
        <v>0</v>
      </c>
      <c r="C4" s="1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47" customHeight="1" x14ac:dyDescent="0.2">
      <c r="A5" s="20">
        <f>Mastersheet!A13</f>
        <v>0</v>
      </c>
      <c r="B5" s="30">
        <f>Mastersheet!B13</f>
        <v>0</v>
      </c>
      <c r="C5" s="2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47" customHeight="1" x14ac:dyDescent="0.2">
      <c r="A6" s="20">
        <f>Mastersheet!A14</f>
        <v>0</v>
      </c>
      <c r="B6" s="30">
        <f>Mastersheet!B14</f>
        <v>0</v>
      </c>
      <c r="C6" s="2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47" customHeight="1" x14ac:dyDescent="0.2">
      <c r="A7" s="20">
        <f>Mastersheet!A15</f>
        <v>0</v>
      </c>
      <c r="B7" s="30">
        <f>Mastersheet!B15</f>
        <v>0</v>
      </c>
      <c r="C7" s="2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27" customHeight="1" x14ac:dyDescent="0.2">
      <c r="A8" s="20">
        <f>Mastersheet!A16</f>
        <v>0</v>
      </c>
      <c r="B8" s="30">
        <f>Mastersheet!B16</f>
        <v>0</v>
      </c>
      <c r="C8" s="28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">
      <c r="A9" s="20">
        <f>Mastersheet!A17</f>
        <v>0</v>
      </c>
      <c r="B9" s="30">
        <f>Mastersheet!B17</f>
        <v>0</v>
      </c>
      <c r="C9" s="2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">
      <c r="A10" s="20">
        <f>Mastersheet!A18</f>
        <v>0</v>
      </c>
      <c r="B10" s="30">
        <f>Mastersheet!B18</f>
        <v>0</v>
      </c>
      <c r="C10" s="2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20">
        <f>Mastersheet!A19</f>
        <v>0</v>
      </c>
      <c r="B11" s="30">
        <f>Mastersheet!B19</f>
        <v>0</v>
      </c>
      <c r="C11" s="28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20">
        <f>Mastersheet!A20</f>
        <v>0</v>
      </c>
      <c r="B12" s="30">
        <f>Mastersheet!B20</f>
        <v>0</v>
      </c>
      <c r="C12" s="28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">
      <c r="A13" s="20">
        <f>Mastersheet!A21</f>
        <v>0</v>
      </c>
      <c r="B13" s="30">
        <f>Mastersheet!B21</f>
        <v>0</v>
      </c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">
      <c r="A14" s="20"/>
      <c r="B14" s="30"/>
      <c r="C14" s="28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">
      <c r="A15" s="20"/>
      <c r="B15" s="30"/>
      <c r="C15" s="28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">
      <c r="A16" s="20"/>
      <c r="B16" s="30"/>
      <c r="C16" s="2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2">
      <c r="A17" s="20"/>
      <c r="B17" s="30"/>
      <c r="C17" s="28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20"/>
      <c r="B18" s="30"/>
      <c r="C18" s="2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2">
      <c r="A19" s="20"/>
      <c r="B19" s="30"/>
      <c r="C19" s="28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20"/>
      <c r="B20" s="30"/>
      <c r="C20" s="2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">
      <c r="A21" s="20"/>
      <c r="B21" s="30"/>
      <c r="C21" s="2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20"/>
      <c r="B22" s="30"/>
      <c r="C22" s="28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2">
      <c r="A23" s="20"/>
      <c r="B23" s="30"/>
      <c r="C23" s="28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">
      <c r="A24" s="20"/>
      <c r="B24" s="30"/>
      <c r="C24" s="2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2">
      <c r="A25" s="20"/>
      <c r="B25" s="30"/>
      <c r="C25" s="28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2">
      <c r="A26" s="20"/>
      <c r="B26" s="30"/>
      <c r="C26" s="2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">
      <c r="A27" s="20"/>
      <c r="B27" s="30"/>
      <c r="C27" s="2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">
      <c r="A28" s="20"/>
      <c r="B28" s="30"/>
      <c r="C28" s="2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">
      <c r="A29" s="20"/>
      <c r="B29" s="30"/>
      <c r="C29" s="2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20"/>
      <c r="B30" s="3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">
      <c r="A31" s="20"/>
      <c r="B31" s="3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20"/>
      <c r="B32" s="3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0"/>
      <c r="B33" s="3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20"/>
      <c r="B34" s="3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20"/>
      <c r="B35" s="3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20"/>
      <c r="B36" s="3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2">
      <c r="A37" s="20"/>
      <c r="B37" s="3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CA00-413F-9F4E-826B-1AA60D3A4E46}">
  <dimension ref="A1:P8"/>
  <sheetViews>
    <sheetView tabSelected="1" zoomScale="75" zoomScaleNormal="75" workbookViewId="0">
      <selection activeCell="J18" sqref="J18"/>
    </sheetView>
  </sheetViews>
  <sheetFormatPr baseColWidth="10" defaultRowHeight="16" x14ac:dyDescent="0.2"/>
  <cols>
    <col min="1" max="4" width="8.83203125" bestFit="1" customWidth="1"/>
    <col min="5" max="5" width="10.1640625" bestFit="1" customWidth="1"/>
    <col min="6" max="6" width="8.83203125" style="12" bestFit="1" customWidth="1"/>
    <col min="7" max="9" width="8.83203125" bestFit="1" customWidth="1"/>
    <col min="10" max="10" width="10.1640625" bestFit="1" customWidth="1"/>
    <col min="11" max="11" width="10.83203125" style="12"/>
    <col min="15" max="15" width="10.1640625" bestFit="1" customWidth="1"/>
    <col min="16" max="16" width="10.83203125" style="12"/>
  </cols>
  <sheetData>
    <row r="1" spans="1:15" x14ac:dyDescent="0.2">
      <c r="A1" s="12"/>
      <c r="B1" s="12"/>
      <c r="C1" s="12"/>
      <c r="D1" s="12"/>
      <c r="E1" s="12"/>
      <c r="G1" s="12"/>
      <c r="H1" s="12"/>
      <c r="I1" s="12"/>
      <c r="J1" s="12"/>
      <c r="L1" s="12"/>
      <c r="M1" s="12"/>
      <c r="N1" s="12"/>
      <c r="O1" s="12"/>
    </row>
    <row r="2" spans="1:15" x14ac:dyDescent="0.2">
      <c r="A2" s="12"/>
      <c r="B2" s="12"/>
      <c r="C2" s="12"/>
      <c r="D2" s="12"/>
      <c r="E2" s="12"/>
      <c r="G2" s="12"/>
      <c r="H2" s="12"/>
      <c r="I2" s="12"/>
      <c r="J2" s="12"/>
      <c r="L2" s="12"/>
      <c r="M2" s="12"/>
      <c r="N2" s="12"/>
      <c r="O2" s="12"/>
    </row>
    <row r="3" spans="1:15" x14ac:dyDescent="0.2">
      <c r="A3" s="12"/>
      <c r="B3" s="12"/>
      <c r="C3" s="13"/>
      <c r="D3" s="13"/>
      <c r="E3" s="13"/>
      <c r="G3" s="12"/>
      <c r="H3" s="41"/>
      <c r="I3" s="12"/>
      <c r="J3" s="12"/>
      <c r="L3" s="12"/>
      <c r="M3" s="12"/>
      <c r="N3" s="12"/>
      <c r="O3" s="12"/>
    </row>
    <row r="4" spans="1:15" x14ac:dyDescent="0.2">
      <c r="A4" s="12"/>
      <c r="B4" s="12"/>
      <c r="C4" s="12"/>
      <c r="D4" s="12"/>
      <c r="E4" s="12"/>
      <c r="G4" s="12"/>
      <c r="H4" s="22"/>
      <c r="I4" s="12"/>
      <c r="J4" s="12"/>
      <c r="L4" s="12"/>
      <c r="M4" s="12"/>
      <c r="N4" s="12"/>
      <c r="O4" s="12"/>
    </row>
    <row r="5" spans="1:15" x14ac:dyDescent="0.2">
      <c r="A5" s="40" t="s">
        <v>14</v>
      </c>
      <c r="B5" s="40" t="s">
        <v>20</v>
      </c>
      <c r="C5" s="40" t="s">
        <v>21</v>
      </c>
      <c r="D5" s="40" t="s">
        <v>22</v>
      </c>
      <c r="E5" s="23" t="s">
        <v>105</v>
      </c>
      <c r="F5" s="42" t="s">
        <v>23</v>
      </c>
      <c r="G5" s="40" t="s">
        <v>15</v>
      </c>
      <c r="H5" s="43" t="s">
        <v>24</v>
      </c>
      <c r="I5" s="43" t="s">
        <v>25</v>
      </c>
      <c r="J5" s="23" t="s">
        <v>106</v>
      </c>
      <c r="K5" s="44" t="s">
        <v>26</v>
      </c>
      <c r="L5" s="43" t="s">
        <v>16</v>
      </c>
      <c r="M5" s="43" t="s">
        <v>18</v>
      </c>
      <c r="N5" s="40" t="s">
        <v>27</v>
      </c>
      <c r="O5" s="23" t="s">
        <v>107</v>
      </c>
    </row>
    <row r="6" spans="1:15" x14ac:dyDescent="0.2">
      <c r="C6" s="9"/>
      <c r="D6" s="9"/>
      <c r="F6" s="11"/>
      <c r="G6" s="10"/>
      <c r="K6" s="11"/>
    </row>
    <row r="7" spans="1:15" x14ac:dyDescent="0.2">
      <c r="F7" s="11"/>
      <c r="K7" s="11"/>
    </row>
    <row r="8" spans="1:15" x14ac:dyDescent="0.2">
      <c r="F8" s="11"/>
      <c r="K8" s="11"/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BB9A-18A8-9340-BC1E-30866F2C8EAF}">
  <sheetPr>
    <tabColor theme="2"/>
  </sheetPr>
  <dimension ref="A3:F18"/>
  <sheetViews>
    <sheetView workbookViewId="0">
      <selection activeCell="G15" sqref="G15"/>
    </sheetView>
  </sheetViews>
  <sheetFormatPr baseColWidth="10" defaultRowHeight="16" x14ac:dyDescent="0.2"/>
  <cols>
    <col min="4" max="4" width="15.1640625" customWidth="1"/>
  </cols>
  <sheetData>
    <row r="3" spans="1:6" x14ac:dyDescent="0.2">
      <c r="A3" t="s">
        <v>35</v>
      </c>
      <c r="B3" t="s">
        <v>4</v>
      </c>
      <c r="C3" t="s">
        <v>9</v>
      </c>
      <c r="D3" t="s">
        <v>12</v>
      </c>
      <c r="E3" t="s">
        <v>14</v>
      </c>
      <c r="F3" t="s">
        <v>39</v>
      </c>
    </row>
    <row r="4" spans="1:6" x14ac:dyDescent="0.2">
      <c r="A4" t="s">
        <v>36</v>
      </c>
      <c r="B4" t="s">
        <v>5</v>
      </c>
      <c r="C4" t="s">
        <v>10</v>
      </c>
      <c r="D4" t="s">
        <v>32</v>
      </c>
      <c r="E4" t="s">
        <v>20</v>
      </c>
      <c r="F4" t="s">
        <v>40</v>
      </c>
    </row>
    <row r="5" spans="1:6" x14ac:dyDescent="0.2">
      <c r="A5" t="s">
        <v>37</v>
      </c>
      <c r="C5" t="s">
        <v>11</v>
      </c>
      <c r="D5" t="s">
        <v>33</v>
      </c>
      <c r="E5" t="s">
        <v>21</v>
      </c>
      <c r="F5" t="s">
        <v>79</v>
      </c>
    </row>
    <row r="6" spans="1:6" x14ac:dyDescent="0.2">
      <c r="C6" t="s">
        <v>78</v>
      </c>
      <c r="E6" t="s">
        <v>22</v>
      </c>
      <c r="F6" t="s">
        <v>87</v>
      </c>
    </row>
    <row r="7" spans="1:6" x14ac:dyDescent="0.2">
      <c r="C7" t="s">
        <v>31</v>
      </c>
      <c r="E7" t="s">
        <v>23</v>
      </c>
      <c r="F7" t="s">
        <v>88</v>
      </c>
    </row>
    <row r="8" spans="1:6" x14ac:dyDescent="0.2">
      <c r="E8" t="s">
        <v>15</v>
      </c>
    </row>
    <row r="9" spans="1:6" x14ac:dyDescent="0.2">
      <c r="E9" t="s">
        <v>24</v>
      </c>
    </row>
    <row r="10" spans="1:6" x14ac:dyDescent="0.2">
      <c r="E10" t="s">
        <v>25</v>
      </c>
    </row>
    <row r="11" spans="1:6" x14ac:dyDescent="0.2">
      <c r="E11" t="s">
        <v>26</v>
      </c>
    </row>
    <row r="12" spans="1:6" x14ac:dyDescent="0.2">
      <c r="E12" t="s">
        <v>16</v>
      </c>
    </row>
    <row r="13" spans="1:6" x14ac:dyDescent="0.2">
      <c r="E13" t="s">
        <v>18</v>
      </c>
    </row>
    <row r="14" spans="1:6" x14ac:dyDescent="0.2">
      <c r="E14" t="s">
        <v>27</v>
      </c>
    </row>
    <row r="15" spans="1:6" x14ac:dyDescent="0.2">
      <c r="E15" t="s">
        <v>28</v>
      </c>
    </row>
    <row r="16" spans="1:6" x14ac:dyDescent="0.2">
      <c r="E16" t="s">
        <v>17</v>
      </c>
    </row>
    <row r="17" spans="5:5" x14ac:dyDescent="0.2">
      <c r="E17" t="s">
        <v>29</v>
      </c>
    </row>
    <row r="18" spans="5:5" x14ac:dyDescent="0.2">
      <c r="E18" t="s">
        <v>19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Mastersheet</vt:lpstr>
      <vt:lpstr>Leverandør noter</vt:lpstr>
      <vt:lpstr>Budget</vt:lpstr>
      <vt:lpstr>Dropdown-liste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Mads N. Andreasen</cp:lastModifiedBy>
  <dcterms:created xsi:type="dcterms:W3CDTF">2021-09-19T08:03:46Z</dcterms:created>
  <dcterms:modified xsi:type="dcterms:W3CDTF">2021-10-01T09:01:02Z</dcterms:modified>
</cp:coreProperties>
</file>