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p791\Desktop\"/>
    </mc:Choice>
  </mc:AlternateContent>
  <xr:revisionPtr revIDLastSave="0" documentId="13_ncr:1_{75CC5653-4D21-436D-BC71-569BF5E663CC}" xr6:coauthVersionLast="47" xr6:coauthVersionMax="47" xr10:uidLastSave="{00000000-0000-0000-0000-000000000000}"/>
  <bookViews>
    <workbookView xWindow="-120" yWindow="-120" windowWidth="29040" windowHeight="15720" xr2:uid="{CF42E599-1809-4615-98B1-CE4B351D66D5}"/>
  </bookViews>
  <sheets>
    <sheet name="Armering af fundamen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1" l="1"/>
  <c r="E17" i="1"/>
  <c r="E19" i="1" s="1"/>
  <c r="E21" i="1" s="1"/>
  <c r="E8" i="1"/>
  <c r="E13" i="1" l="1"/>
</calcChain>
</file>

<file path=xl/sharedStrings.xml><?xml version="1.0" encoding="utf-8"?>
<sst xmlns="http://schemas.openxmlformats.org/spreadsheetml/2006/main" count="36" uniqueCount="22">
  <si>
    <t>Beregning af 0,2% armering i fundament til småhuse</t>
  </si>
  <si>
    <t>Nr</t>
  </si>
  <si>
    <t>Af Michael Pedersen</t>
  </si>
  <si>
    <t>Snit af fundament:</t>
  </si>
  <si>
    <t>Højde   (egen indtastning)</t>
  </si>
  <si>
    <t>cm</t>
  </si>
  <si>
    <t>Tentorstål [Ø]</t>
  </si>
  <si>
    <t>Bredde (egen indtastning)</t>
  </si>
  <si>
    <t>mm</t>
  </si>
  <si>
    <r>
      <t xml:space="preserve">0,2% armering af fundament </t>
    </r>
    <r>
      <rPr>
        <sz val="11"/>
        <color theme="1"/>
        <rFont val="Calibri"/>
        <family val="2"/>
      </rPr>
      <t>≥</t>
    </r>
  </si>
  <si>
    <r>
      <t>cm</t>
    </r>
    <r>
      <rPr>
        <vertAlign val="superscript"/>
        <sz val="11"/>
        <color theme="1"/>
        <rFont val="Calibri"/>
        <family val="2"/>
        <scheme val="minor"/>
      </rPr>
      <t>2</t>
    </r>
  </si>
  <si>
    <t>Tentorstål, kamstål eller armeringsstål:</t>
  </si>
  <si>
    <t>Tentorstål [Ø] (egen indtastning)</t>
  </si>
  <si>
    <t>Armering af valgt tentorstål i alt:</t>
  </si>
  <si>
    <t>Krav ifølge BR18 §345, stk. 1 (SBI 231, kap. 7.2.1)</t>
  </si>
  <si>
    <t>Brians teori (fra klassen):</t>
  </si>
  <si>
    <t>Armering  med 6 stykker tentorstål (E18/6)</t>
  </si>
  <si>
    <r>
      <t>cm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</rPr>
      <t>/stk</t>
    </r>
  </si>
  <si>
    <r>
      <t xml:space="preserve">Armering skal minimum være </t>
    </r>
    <r>
      <rPr>
        <sz val="11"/>
        <color theme="1"/>
        <rFont val="Calibri"/>
        <family val="2"/>
      </rPr>
      <t>≥ [Ø]:</t>
    </r>
  </si>
  <si>
    <t>0,2% armering af fundament ≥:</t>
  </si>
  <si>
    <t>Indtast selv højde, bredde og dimension(Ø) af tentorstål</t>
  </si>
  <si>
    <t>Valg af armering [Ø]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</si>
</sst>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u val="double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0" fontId="0" fillId="4" borderId="0" xfId="0" applyFill="1" applyAlignment="1">
      <alignment horizontal="center"/>
    </xf>
    <xf numFmtId="2" fontId="0" fillId="5" borderId="3" xfId="0" applyNumberFormat="1" applyFill="1" applyBorder="1"/>
    <xf numFmtId="0" fontId="0" fillId="0" borderId="3" xfId="0" applyBorder="1"/>
    <xf numFmtId="2" fontId="0" fillId="5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horizontal="right"/>
    </xf>
    <xf numFmtId="0" fontId="1" fillId="3" borderId="1" xfId="0" applyFont="1" applyFill="1" applyBorder="1"/>
    <xf numFmtId="0" fontId="1" fillId="3" borderId="2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6" xfId="0" applyFont="1" applyFill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2" borderId="3" xfId="0" applyFill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2" fontId="0" fillId="5" borderId="1" xfId="0" applyNumberFormat="1" applyFont="1" applyFill="1" applyBorder="1"/>
    <xf numFmtId="0" fontId="5" fillId="5" borderId="1" xfId="0" applyFont="1" applyFill="1" applyBorder="1"/>
  </cellXfs>
  <cellStyles count="1">
    <cellStyle name="Normal" xfId="0" builtinId="0"/>
  </cellStyles>
  <dxfs count="1"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1657350</xdr:colOff>
      <xdr:row>17</xdr:row>
      <xdr:rowOff>9525</xdr:rowOff>
    </xdr:from>
    <xdr:to>
      <xdr:col>4</xdr:col>
      <xdr:colOff>180975</xdr:colOff>
      <xdr:row>18</xdr:row>
      <xdr:rowOff>66675</xdr:rowOff>
    </xdr:to>
    <xdr:cxnSp macro="">
      <xdr:nvCxnSpPr>
        <xdr:cNvPr id="3" name="Lige pilforbindelse 2">
          <a:extLst>
            <a:ext uri="{FF2B5EF4-FFF2-40B4-BE49-F238E27FC236}">
              <a16:creationId xmlns:a16="http://schemas.microsoft.com/office/drawing/2014/main" id="{8B6084DB-351E-4BD8-81D4-A13CD5D94003}"/>
            </a:ext>
          </a:extLst>
        </xdr:cNvPr>
        <xdr:cNvCxnSpPr/>
      </xdr:nvCxnSpPr>
      <xdr:spPr>
        <a:xfrm flipV="1">
          <a:off x="2800350" y="3943350"/>
          <a:ext cx="857250" cy="24765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</xdr:colOff>
      <xdr:row>0</xdr:row>
      <xdr:rowOff>0</xdr:rowOff>
    </xdr:from>
    <xdr:to>
      <xdr:col>16</xdr:col>
      <xdr:colOff>1</xdr:colOff>
      <xdr:row>17</xdr:row>
      <xdr:rowOff>19049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C25E057E-34CC-7696-3A3F-707394D6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5626" y="0"/>
          <a:ext cx="3657600" cy="3552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180975</xdr:rowOff>
    </xdr:from>
    <xdr:to>
      <xdr:col>16</xdr:col>
      <xdr:colOff>19049</xdr:colOff>
      <xdr:row>31</xdr:row>
      <xdr:rowOff>51572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248B7C73-235D-A0E2-628C-7566B85AB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95825"/>
          <a:ext cx="10582274" cy="1585097"/>
        </a:xfrm>
        <a:prstGeom prst="rect">
          <a:avLst/>
        </a:prstGeom>
      </xdr:spPr>
    </xdr:pic>
    <xdr:clientData/>
  </xdr:twoCellAnchor>
  <xdr:twoCellAnchor editAs="oneCell">
    <xdr:from>
      <xdr:col>15</xdr:col>
      <xdr:colOff>581026</xdr:colOff>
      <xdr:row>0</xdr:row>
      <xdr:rowOff>0</xdr:rowOff>
    </xdr:from>
    <xdr:to>
      <xdr:col>24</xdr:col>
      <xdr:colOff>9526</xdr:colOff>
      <xdr:row>31</xdr:row>
      <xdr:rowOff>38100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5657273-7DCD-788E-F678-3B913CDF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34651" y="0"/>
          <a:ext cx="4914900" cy="6267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1BA41-FD6C-4CCE-B1CA-B642606B553B}">
  <dimension ref="A1:M22"/>
  <sheetViews>
    <sheetView tabSelected="1" workbookViewId="0">
      <selection activeCell="E22" sqref="E22"/>
    </sheetView>
  </sheetViews>
  <sheetFormatPr defaultRowHeight="15" x14ac:dyDescent="0.25"/>
  <cols>
    <col min="1" max="1" width="3.140625" bestFit="1" customWidth="1"/>
    <col min="2" max="2" width="4.85546875" customWidth="1"/>
    <col min="4" max="4" width="35" customWidth="1"/>
    <col min="5" max="5" width="5.5703125" bestFit="1" customWidth="1"/>
    <col min="6" max="6" width="12.140625" customWidth="1"/>
    <col min="8" max="8" width="11" customWidth="1"/>
    <col min="9" max="9" width="4.42578125" bestFit="1" customWidth="1"/>
  </cols>
  <sheetData>
    <row r="1" spans="1:10" ht="23.25" x14ac:dyDescent="0.35">
      <c r="A1" s="19" t="s">
        <v>0</v>
      </c>
      <c r="B1" s="19"/>
      <c r="C1" s="19"/>
      <c r="D1" s="19"/>
      <c r="E1" s="19"/>
      <c r="F1" s="19"/>
      <c r="G1" s="19"/>
      <c r="H1" s="19"/>
      <c r="I1" s="19"/>
      <c r="J1" s="19"/>
    </row>
    <row r="2" spans="1:10" ht="23.25" x14ac:dyDescent="0.35">
      <c r="A2" s="1" t="s">
        <v>1</v>
      </c>
      <c r="B2" s="19" t="s">
        <v>2</v>
      </c>
      <c r="C2" s="19"/>
      <c r="D2" s="19"/>
      <c r="E2" s="19"/>
      <c r="F2" s="19"/>
      <c r="G2" s="19"/>
      <c r="H2" s="19"/>
      <c r="I2" s="19"/>
      <c r="J2" s="19"/>
    </row>
    <row r="3" spans="1:10" x14ac:dyDescent="0.25">
      <c r="A3" s="1">
        <v>1</v>
      </c>
    </row>
    <row r="4" spans="1:10" x14ac:dyDescent="0.25">
      <c r="A4" s="1">
        <v>2</v>
      </c>
      <c r="C4" s="20" t="s">
        <v>3</v>
      </c>
      <c r="D4" s="20"/>
      <c r="E4" s="20"/>
      <c r="F4" s="20"/>
    </row>
    <row r="5" spans="1:10" x14ac:dyDescent="0.25">
      <c r="A5" s="1">
        <v>3</v>
      </c>
      <c r="C5" s="21" t="s">
        <v>4</v>
      </c>
      <c r="D5" s="21"/>
      <c r="E5" s="12">
        <v>90</v>
      </c>
      <c r="F5" s="2" t="s">
        <v>5</v>
      </c>
      <c r="H5" s="24" t="s">
        <v>6</v>
      </c>
      <c r="I5" s="24"/>
    </row>
    <row r="6" spans="1:10" x14ac:dyDescent="0.25">
      <c r="A6" s="1">
        <v>4</v>
      </c>
      <c r="C6" s="22" t="s">
        <v>7</v>
      </c>
      <c r="D6" s="22"/>
      <c r="E6" s="13">
        <v>50</v>
      </c>
      <c r="F6" s="3" t="s">
        <v>5</v>
      </c>
      <c r="H6" s="10">
        <v>6</v>
      </c>
      <c r="I6" s="2" t="s">
        <v>8</v>
      </c>
    </row>
    <row r="7" spans="1:10" x14ac:dyDescent="0.25">
      <c r="A7" s="1">
        <v>5</v>
      </c>
      <c r="C7" s="21" t="s">
        <v>12</v>
      </c>
      <c r="D7" s="21"/>
      <c r="E7" s="12">
        <v>14</v>
      </c>
      <c r="F7" s="2" t="s">
        <v>8</v>
      </c>
      <c r="G7" s="4"/>
      <c r="H7" s="11">
        <v>8</v>
      </c>
      <c r="I7" s="5" t="s">
        <v>8</v>
      </c>
      <c r="J7" s="6"/>
    </row>
    <row r="8" spans="1:10" ht="17.25" x14ac:dyDescent="0.25">
      <c r="A8" s="1">
        <v>6</v>
      </c>
      <c r="C8" s="37" t="s">
        <v>9</v>
      </c>
      <c r="D8" s="38"/>
      <c r="E8" s="7">
        <f>((E5*E6)/100)*0.2</f>
        <v>9</v>
      </c>
      <c r="F8" s="8" t="s">
        <v>10</v>
      </c>
      <c r="H8" s="10">
        <v>10</v>
      </c>
      <c r="I8" s="2" t="s">
        <v>8</v>
      </c>
    </row>
    <row r="9" spans="1:10" x14ac:dyDescent="0.25">
      <c r="A9" s="1">
        <v>7</v>
      </c>
      <c r="C9" s="39" t="s">
        <v>11</v>
      </c>
      <c r="D9" s="40"/>
      <c r="E9" s="40"/>
      <c r="F9" s="41"/>
      <c r="H9" s="10">
        <v>12</v>
      </c>
      <c r="I9" s="2" t="s">
        <v>8</v>
      </c>
    </row>
    <row r="10" spans="1:10" x14ac:dyDescent="0.25">
      <c r="A10" s="1">
        <v>8</v>
      </c>
      <c r="C10" s="16"/>
      <c r="D10" s="17"/>
      <c r="E10" s="17"/>
      <c r="F10" s="18"/>
      <c r="H10" s="10">
        <v>14</v>
      </c>
      <c r="I10" s="2" t="s">
        <v>8</v>
      </c>
    </row>
    <row r="11" spans="1:10" ht="17.25" x14ac:dyDescent="0.25">
      <c r="A11" s="1">
        <v>9</v>
      </c>
      <c r="C11" s="35" t="s">
        <v>13</v>
      </c>
      <c r="D11" s="36"/>
      <c r="E11" s="9">
        <f>((3.14159265359*((E7/2)^2))/100)*6</f>
        <v>9.2362824015546003</v>
      </c>
      <c r="F11" s="2" t="s">
        <v>10</v>
      </c>
      <c r="H11" s="10">
        <v>16</v>
      </c>
      <c r="I11" s="2" t="s">
        <v>8</v>
      </c>
    </row>
    <row r="12" spans="1:10" x14ac:dyDescent="0.25">
      <c r="A12" s="1">
        <v>10</v>
      </c>
      <c r="C12" s="16"/>
      <c r="D12" s="17"/>
      <c r="E12" s="17"/>
      <c r="F12" s="18"/>
      <c r="H12" s="10">
        <v>20</v>
      </c>
      <c r="I12" s="2" t="s">
        <v>8</v>
      </c>
    </row>
    <row r="13" spans="1:10" x14ac:dyDescent="0.25">
      <c r="A13" s="1">
        <v>11</v>
      </c>
      <c r="C13" s="25" t="s">
        <v>14</v>
      </c>
      <c r="D13" s="26"/>
      <c r="E13" s="27" t="str">
        <f>IF(E11&gt;E8,"Krav opfyldt","Krav ikke opfyldt")</f>
        <v>Krav opfyldt</v>
      </c>
      <c r="F13" s="28"/>
      <c r="H13" s="10">
        <v>25</v>
      </c>
      <c r="I13" s="2" t="s">
        <v>8</v>
      </c>
    </row>
    <row r="14" spans="1:10" x14ac:dyDescent="0.25">
      <c r="A14" s="1">
        <v>12</v>
      </c>
      <c r="C14" s="16"/>
      <c r="D14" s="17"/>
      <c r="E14" s="17"/>
      <c r="F14" s="18"/>
      <c r="H14" s="10">
        <v>32</v>
      </c>
      <c r="I14" s="2" t="s">
        <v>8</v>
      </c>
    </row>
    <row r="15" spans="1:10" x14ac:dyDescent="0.25">
      <c r="A15" s="1">
        <v>13</v>
      </c>
      <c r="C15" s="29" t="s">
        <v>15</v>
      </c>
      <c r="D15" s="30"/>
      <c r="E15" s="30"/>
      <c r="F15" s="31"/>
    </row>
    <row r="16" spans="1:10" x14ac:dyDescent="0.25">
      <c r="A16" s="1">
        <v>14</v>
      </c>
      <c r="C16" s="32"/>
      <c r="D16" s="33"/>
      <c r="E16" s="33"/>
      <c r="F16" s="34"/>
    </row>
    <row r="17" spans="1:13" ht="17.25" x14ac:dyDescent="0.25">
      <c r="A17" s="1">
        <v>15</v>
      </c>
      <c r="C17" s="35" t="s">
        <v>19</v>
      </c>
      <c r="D17" s="36"/>
      <c r="E17" s="9">
        <f>((E5*E6)/100)*0.2</f>
        <v>9</v>
      </c>
      <c r="F17" s="2" t="s">
        <v>10</v>
      </c>
    </row>
    <row r="18" spans="1:13" x14ac:dyDescent="0.25">
      <c r="A18" s="1">
        <v>16</v>
      </c>
      <c r="C18" s="16"/>
      <c r="D18" s="17"/>
      <c r="E18" s="17"/>
      <c r="F18" s="18"/>
    </row>
    <row r="19" spans="1:13" ht="17.25" x14ac:dyDescent="0.25">
      <c r="A19" s="1">
        <v>17</v>
      </c>
      <c r="C19" s="14" t="s">
        <v>16</v>
      </c>
      <c r="D19" s="15"/>
      <c r="E19" s="9">
        <f>E17/6</f>
        <v>1.5</v>
      </c>
      <c r="F19" s="2" t="s">
        <v>17</v>
      </c>
    </row>
    <row r="20" spans="1:13" x14ac:dyDescent="0.25">
      <c r="A20" s="1">
        <v>18</v>
      </c>
      <c r="C20" s="16"/>
      <c r="D20" s="17"/>
      <c r="E20" s="17"/>
      <c r="F20" s="18"/>
      <c r="H20" s="42" t="s">
        <v>20</v>
      </c>
      <c r="I20" s="43"/>
      <c r="J20" s="43"/>
      <c r="K20" s="43"/>
      <c r="L20" s="43"/>
      <c r="M20" s="44"/>
    </row>
    <row r="21" spans="1:13" x14ac:dyDescent="0.25">
      <c r="A21" s="1">
        <v>19</v>
      </c>
      <c r="C21" s="23" t="s">
        <v>18</v>
      </c>
      <c r="D21" s="23"/>
      <c r="E21" s="48">
        <f>(SQRT((E19/3.14159265359))*2)*10</f>
        <v>13.819765978852965</v>
      </c>
      <c r="F21" s="2" t="s">
        <v>8</v>
      </c>
    </row>
    <row r="22" spans="1:13" x14ac:dyDescent="0.25">
      <c r="A22" s="47">
        <v>20</v>
      </c>
      <c r="C22" s="45" t="s">
        <v>21</v>
      </c>
      <c r="D22" s="45"/>
      <c r="E22" s="49"/>
      <c r="F22" s="46" t="s">
        <v>8</v>
      </c>
    </row>
  </sheetData>
  <mergeCells count="24">
    <mergeCell ref="C22:D22"/>
    <mergeCell ref="C21:D21"/>
    <mergeCell ref="H5:I5"/>
    <mergeCell ref="C13:D13"/>
    <mergeCell ref="E13:F13"/>
    <mergeCell ref="C15:F15"/>
    <mergeCell ref="C16:F16"/>
    <mergeCell ref="C17:D17"/>
    <mergeCell ref="C18:F18"/>
    <mergeCell ref="C8:D8"/>
    <mergeCell ref="C9:F9"/>
    <mergeCell ref="C7:D7"/>
    <mergeCell ref="C10:F10"/>
    <mergeCell ref="C11:D11"/>
    <mergeCell ref="H20:M20"/>
    <mergeCell ref="C12:F12"/>
    <mergeCell ref="C14:F14"/>
    <mergeCell ref="C19:D19"/>
    <mergeCell ref="C20:F20"/>
    <mergeCell ref="A1:J1"/>
    <mergeCell ref="B2:J2"/>
    <mergeCell ref="C4:F4"/>
    <mergeCell ref="C5:D5"/>
    <mergeCell ref="C6:D6"/>
  </mergeCells>
  <conditionalFormatting sqref="E13:F13">
    <cfRule type="containsText" dxfId="0" priority="1" operator="containsText" text="Krav opfyldt">
      <formula>NOT(ISERROR(SEARCH("Krav opfyldt",E13)))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22ed41b-0700-45f4-a092-62107db0ee4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53C012F791384C86D39371F9F55DEC" ma:contentTypeVersion="12" ma:contentTypeDescription="Create a new document." ma:contentTypeScope="" ma:versionID="b5b8940b0a58cd361b02e4c50e694ba5">
  <xsd:schema xmlns:xsd="http://www.w3.org/2001/XMLSchema" xmlns:xs="http://www.w3.org/2001/XMLSchema" xmlns:p="http://schemas.microsoft.com/office/2006/metadata/properties" xmlns:ns3="022ed41b-0700-45f4-a092-62107db0ee41" xmlns:ns4="1eca91fc-3f0a-41b8-8ee5-76035cc16b59" targetNamespace="http://schemas.microsoft.com/office/2006/metadata/properties" ma:root="true" ma:fieldsID="94ac993e3bfc2c398d35f1e7bac48b27" ns3:_="" ns4:_="">
    <xsd:import namespace="022ed41b-0700-45f4-a092-62107db0ee41"/>
    <xsd:import namespace="1eca91fc-3f0a-41b8-8ee5-76035cc16b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2ed41b-0700-45f4-a092-62107db0ee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ca91fc-3f0a-41b8-8ee5-76035cc16b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AAA609-6430-4247-8C61-048EF053C657}">
  <ds:schemaRefs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  <ds:schemaRef ds:uri="http://schemas.microsoft.com/office/2006/documentManagement/types"/>
    <ds:schemaRef ds:uri="022ed41b-0700-45f4-a092-62107db0ee41"/>
    <ds:schemaRef ds:uri="http://schemas.openxmlformats.org/package/2006/metadata/core-properties"/>
    <ds:schemaRef ds:uri="1eca91fc-3f0a-41b8-8ee5-76035cc16b59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CD7C2498-E622-4986-8FDC-A1DB3154F2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2ed41b-0700-45f4-a092-62107db0ee41"/>
    <ds:schemaRef ds:uri="1eca91fc-3f0a-41b8-8ee5-76035cc16b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0067F2-6F0A-491F-A2E4-C1926504A26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Armering af fundament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Pedersen</dc:creator>
  <cp:lastModifiedBy>Michael Pedersen</cp:lastModifiedBy>
  <dcterms:created xsi:type="dcterms:W3CDTF">2023-02-07T10:57:17Z</dcterms:created>
  <dcterms:modified xsi:type="dcterms:W3CDTF">2023-02-07T15:20:35Z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0x0101004753C012F791384C86D39371F9F55DEC</vt:lpwstr>
  </property>
</Properties>
</file>