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ownloads\"/>
    </mc:Choice>
  </mc:AlternateContent>
  <xr:revisionPtr revIDLastSave="0" documentId="13_ncr:1_{62CF5273-6555-4E4D-AC6B-40692AA12908}" xr6:coauthVersionLast="47" xr6:coauthVersionMax="47" xr10:uidLastSave="{00000000-0000-0000-0000-000000000000}"/>
  <bookViews>
    <workbookView xWindow="-120" yWindow="-120" windowWidth="29040" windowHeight="16440" xr2:uid="{42731ECC-8828-4CD8-A3EA-4DB63B9E9AD5}"/>
  </bookViews>
  <sheets>
    <sheet name="Tyngdepunktsberegnin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83" i="1"/>
  <c r="D78" i="1"/>
  <c r="D72" i="1"/>
  <c r="D77" i="1"/>
  <c r="L71" i="1"/>
  <c r="D76" i="1"/>
  <c r="D75" i="1"/>
  <c r="D74" i="1"/>
  <c r="D73" i="1"/>
  <c r="L70" i="1"/>
  <c r="L69" i="1"/>
  <c r="L68" i="1"/>
  <c r="L67" i="1"/>
  <c r="L66" i="1"/>
  <c r="E59" i="1"/>
  <c r="E40" i="1"/>
  <c r="E25" i="1"/>
</calcChain>
</file>

<file path=xl/sharedStrings.xml><?xml version="1.0" encoding="utf-8"?>
<sst xmlns="http://schemas.openxmlformats.org/spreadsheetml/2006/main" count="124" uniqueCount="58">
  <si>
    <t>Tyngdepunktsberegning af elementer</t>
  </si>
  <si>
    <t>Af Michael Pedersen</t>
  </si>
  <si>
    <t>Nr.</t>
  </si>
  <si>
    <t>Bredde af element:</t>
  </si>
  <si>
    <t>[m]</t>
  </si>
  <si>
    <t>x=</t>
  </si>
  <si>
    <t>Ligning</t>
  </si>
  <si>
    <t>Lodret reaktion:</t>
  </si>
  <si>
    <t>[kN]</t>
  </si>
  <si>
    <t>Kvadrat-element</t>
  </si>
  <si>
    <t>Pistol-element</t>
  </si>
  <si>
    <t>Lodret reaktion A:</t>
  </si>
  <si>
    <t>Lodret reaktion B:</t>
  </si>
  <si>
    <t>Samlet lodret reaktion:</t>
  </si>
  <si>
    <t>x=(D22*(D20/2))+(D23*(D20+(D21/2)))-(E25*x)=0</t>
  </si>
  <si>
    <t xml:space="preserve">x= </t>
  </si>
  <si>
    <t>Skrå-element</t>
  </si>
  <si>
    <t>Bredde af Kvadrat:</t>
  </si>
  <si>
    <t>Lodret reaktion af kvadrat:</t>
  </si>
  <si>
    <t>Lodret reaktion af trekant:</t>
  </si>
  <si>
    <t>X=E38*(E37/2)+(E39*(1/3*E37))-(E41*x)=0</t>
  </si>
  <si>
    <t>Vindue-element</t>
  </si>
  <si>
    <t>Bredde af kvadrat A:</t>
  </si>
  <si>
    <t>Bredde af kvadrat B:</t>
  </si>
  <si>
    <t>Bredde af kvadrat C:</t>
  </si>
  <si>
    <t>Reaktion kvadrat A:</t>
  </si>
  <si>
    <t>Reaktion kvadrat B:</t>
  </si>
  <si>
    <t>Reaktion kvadrat C:</t>
  </si>
  <si>
    <t>Reaktion kvadrat D:</t>
  </si>
  <si>
    <t>Resultat=</t>
  </si>
  <si>
    <t>X=(D54*(D51/2))+(D55*((D51/2)+((D52+D51)/2)))+(D56*((D51/2)+((D52+D51)/2)))+(D57*D53)-(E59*X)=0</t>
  </si>
  <si>
    <t>Bredde af kvadrat D:</t>
  </si>
  <si>
    <t>Bredde af kvadrat E:</t>
  </si>
  <si>
    <t>Dør- og vindueelement</t>
  </si>
  <si>
    <t>Bredde af kvadrat F:</t>
  </si>
  <si>
    <t>Reaktion kvadrat E:</t>
  </si>
  <si>
    <t>Reaktion kvadrat F:</t>
  </si>
  <si>
    <t>Højde af kvadrat A:</t>
  </si>
  <si>
    <t>Højde af kvadrat B:</t>
  </si>
  <si>
    <t>Højde af kvadrat C:</t>
  </si>
  <si>
    <t>Højde af kvadrat D:</t>
  </si>
  <si>
    <t>Højde af kvadrat E:</t>
  </si>
  <si>
    <t>Højde af kvadrat F:</t>
  </si>
  <si>
    <t>Samlet kvadrat A.</t>
  </si>
  <si>
    <t>Samlet kvadrat B.</t>
  </si>
  <si>
    <t>Samlet kvadrat C.</t>
  </si>
  <si>
    <t>Samlet kvadrat D.</t>
  </si>
  <si>
    <t>Samlet kvadrat E.</t>
  </si>
  <si>
    <t>Samlet kvadrat F.</t>
  </si>
  <si>
    <t>Tykkelse af element:</t>
  </si>
  <si>
    <r>
      <t>[m</t>
    </r>
    <r>
      <rPr>
        <sz val="11"/>
        <color theme="1"/>
        <rFont val="Aptos Narrow"/>
        <family val="2"/>
      </rPr>
      <t>³]</t>
    </r>
  </si>
  <si>
    <t>Massefylde/densitet:</t>
  </si>
  <si>
    <r>
      <t>[kg/m</t>
    </r>
    <r>
      <rPr>
        <sz val="11"/>
        <color theme="1"/>
        <rFont val="Aptos Narrow"/>
        <family val="2"/>
      </rPr>
      <t>³]</t>
    </r>
  </si>
  <si>
    <r>
      <t>[kN</t>
    </r>
    <r>
      <rPr>
        <sz val="11"/>
        <color theme="1"/>
        <rFont val="Aptos Narrow"/>
        <family val="2"/>
      </rPr>
      <t>]</t>
    </r>
  </si>
  <si>
    <t>1 kilogram:</t>
  </si>
  <si>
    <r>
      <t>Samlet lodret reaktion</t>
    </r>
    <r>
      <rPr>
        <sz val="11"/>
        <color theme="1"/>
        <rFont val="Calibri"/>
        <family val="2"/>
      </rPr>
      <t>:</t>
    </r>
  </si>
  <si>
    <t>Tyngdepunkt fra venstre:</t>
  </si>
  <si>
    <t>X=(D72*(D66/2))+(D73*(D66/2)+(D67/2))+(D74*(D68/2))+(D75*(((D66/2)+(D67/2)+(D68/2)+(D69/2))))+(D76*(((D66/2)+(D67/2)+(D68/2)+(D69/2)+(D70/2))))+(D77*(((D66/2)+(D67/2)+(D68/2)+(D69/2)+(D70/2)+(D71/2))))-(D78*x)=0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</si>
</sst>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u val="double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Fill="1" applyBorder="1"/>
    <xf numFmtId="165" fontId="0" fillId="3" borderId="1" xfId="0" applyNumberFormat="1" applyFill="1" applyBorder="1"/>
    <xf numFmtId="164" fontId="0" fillId="3" borderId="1" xfId="0" applyNumberFormat="1" applyFill="1" applyBorder="1"/>
    <xf numFmtId="164" fontId="5" fillId="3" borderId="1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2</xdr:row>
      <xdr:rowOff>28575</xdr:rowOff>
    </xdr:from>
    <xdr:to>
      <xdr:col>13</xdr:col>
      <xdr:colOff>371579</xdr:colOff>
      <xdr:row>16</xdr:row>
      <xdr:rowOff>171450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AC9F5760-919E-6769-ACF4-C07AF3C24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904875"/>
          <a:ext cx="4067279" cy="295275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28575</xdr:colOff>
      <xdr:row>11</xdr:row>
      <xdr:rowOff>66675</xdr:rowOff>
    </xdr:from>
    <xdr:to>
      <xdr:col>6</xdr:col>
      <xdr:colOff>485775</xdr:colOff>
      <xdr:row>16</xdr:row>
      <xdr:rowOff>169216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9A1F52A-21D1-746F-C78D-4140076A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00350"/>
          <a:ext cx="3886200" cy="105504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oneCellAnchor>
    <xdr:from>
      <xdr:col>14</xdr:col>
      <xdr:colOff>285750</xdr:colOff>
      <xdr:row>14</xdr:row>
      <xdr:rowOff>123825</xdr:rowOff>
    </xdr:from>
    <xdr:ext cx="65" cy="172227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43747FAA-0A83-3B6C-249A-21BB0F120C8B}"/>
            </a:ext>
          </a:extLst>
        </xdr:cNvPr>
        <xdr:cNvSpPr txBox="1"/>
      </xdr:nvSpPr>
      <xdr:spPr>
        <a:xfrm>
          <a:off x="8458200" y="328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 kern="1200"/>
        </a:p>
      </xdr:txBody>
    </xdr:sp>
    <xdr:clientData/>
  </xdr:oneCellAnchor>
  <xdr:twoCellAnchor editAs="oneCell">
    <xdr:from>
      <xdr:col>7</xdr:col>
      <xdr:colOff>28575</xdr:colOff>
      <xdr:row>18</xdr:row>
      <xdr:rowOff>19050</xdr:rowOff>
    </xdr:from>
    <xdr:to>
      <xdr:col>13</xdr:col>
      <xdr:colOff>390525</xdr:colOff>
      <xdr:row>32</xdr:row>
      <xdr:rowOff>171450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1EFB4917-6D9B-E989-F510-94DC626FF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4086225"/>
          <a:ext cx="4086225" cy="296227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28575</xdr:colOff>
      <xdr:row>34</xdr:row>
      <xdr:rowOff>19050</xdr:rowOff>
    </xdr:from>
    <xdr:to>
      <xdr:col>13</xdr:col>
      <xdr:colOff>390525</xdr:colOff>
      <xdr:row>47</xdr:row>
      <xdr:rowOff>171450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492AEFC0-5DFA-7286-BE2B-3F4C21B29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7277100"/>
          <a:ext cx="4086225" cy="277177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28575</xdr:colOff>
      <xdr:row>49</xdr:row>
      <xdr:rowOff>19050</xdr:rowOff>
    </xdr:from>
    <xdr:to>
      <xdr:col>13</xdr:col>
      <xdr:colOff>390525</xdr:colOff>
      <xdr:row>62</xdr:row>
      <xdr:rowOff>161925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D3482905-4EEB-C8A1-47EB-74F7727B7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10277475"/>
          <a:ext cx="4086225" cy="276225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0</xdr:colOff>
      <xdr:row>65</xdr:row>
      <xdr:rowOff>9524</xdr:rowOff>
    </xdr:from>
    <xdr:to>
      <xdr:col>19</xdr:col>
      <xdr:colOff>457200</xdr:colOff>
      <xdr:row>82</xdr:row>
      <xdr:rowOff>180975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BE8A8F5C-275C-708D-C631-2A4D57D2B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3601699"/>
          <a:ext cx="4114800" cy="340995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oneCellAnchor>
    <xdr:from>
      <xdr:col>13</xdr:col>
      <xdr:colOff>422800</xdr:colOff>
      <xdr:row>69</xdr:row>
      <xdr:rowOff>76200</xdr:rowOff>
    </xdr:from>
    <xdr:ext cx="520175" cy="937693"/>
    <xdr:sp macro="" textlink="">
      <xdr:nvSpPr>
        <xdr:cNvPr id="14" name="Rektangel 13">
          <a:extLst>
            <a:ext uri="{FF2B5EF4-FFF2-40B4-BE49-F238E27FC236}">
              <a16:creationId xmlns:a16="http://schemas.microsoft.com/office/drawing/2014/main" id="{5FE8953D-9823-0F81-39E8-8C754AE5CC05}"/>
            </a:ext>
          </a:extLst>
        </xdr:cNvPr>
        <xdr:cNvSpPr/>
      </xdr:nvSpPr>
      <xdr:spPr>
        <a:xfrm>
          <a:off x="8233300" y="14430375"/>
          <a:ext cx="520175" cy="937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15</xdr:col>
      <xdr:colOff>16306</xdr:colOff>
      <xdr:row>67</xdr:row>
      <xdr:rowOff>159803</xdr:rowOff>
    </xdr:from>
    <xdr:ext cx="567463" cy="937693"/>
    <xdr:sp macro="" textlink="">
      <xdr:nvSpPr>
        <xdr:cNvPr id="15" name="Rektangel 14">
          <a:extLst>
            <a:ext uri="{FF2B5EF4-FFF2-40B4-BE49-F238E27FC236}">
              <a16:creationId xmlns:a16="http://schemas.microsoft.com/office/drawing/2014/main" id="{7E783B0C-9F04-34C1-7FBA-AD1A6DCAA8F9}"/>
            </a:ext>
          </a:extLst>
        </xdr:cNvPr>
        <xdr:cNvSpPr/>
      </xdr:nvSpPr>
      <xdr:spPr>
        <a:xfrm>
          <a:off x="9046006" y="14132978"/>
          <a:ext cx="567463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  <xdr:oneCellAnchor>
    <xdr:from>
      <xdr:col>15</xdr:col>
      <xdr:colOff>541055</xdr:colOff>
      <xdr:row>75</xdr:row>
      <xdr:rowOff>150278</xdr:rowOff>
    </xdr:from>
    <xdr:ext cx="622863" cy="937693"/>
    <xdr:sp macro="" textlink="">
      <xdr:nvSpPr>
        <xdr:cNvPr id="16" name="Rektangel 15">
          <a:extLst>
            <a:ext uri="{FF2B5EF4-FFF2-40B4-BE49-F238E27FC236}">
              <a16:creationId xmlns:a16="http://schemas.microsoft.com/office/drawing/2014/main" id="{3EBE7241-F2D9-CFDB-4444-2E8B71B5D8FB}"/>
            </a:ext>
          </a:extLst>
        </xdr:cNvPr>
        <xdr:cNvSpPr/>
      </xdr:nvSpPr>
      <xdr:spPr>
        <a:xfrm>
          <a:off x="9570755" y="15647453"/>
          <a:ext cx="622863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oneCellAnchor>
  <xdr:oneCellAnchor>
    <xdr:from>
      <xdr:col>17</xdr:col>
      <xdr:colOff>38250</xdr:colOff>
      <xdr:row>67</xdr:row>
      <xdr:rowOff>178853</xdr:rowOff>
    </xdr:from>
    <xdr:ext cx="618823" cy="937693"/>
    <xdr:sp macro="" textlink="">
      <xdr:nvSpPr>
        <xdr:cNvPr id="17" name="Rektangel 16">
          <a:extLst>
            <a:ext uri="{FF2B5EF4-FFF2-40B4-BE49-F238E27FC236}">
              <a16:creationId xmlns:a16="http://schemas.microsoft.com/office/drawing/2014/main" id="{1543D9CF-044C-1E93-1364-AD5936E0AA06}"/>
            </a:ext>
          </a:extLst>
        </xdr:cNvPr>
        <xdr:cNvSpPr/>
      </xdr:nvSpPr>
      <xdr:spPr>
        <a:xfrm>
          <a:off x="10287150" y="14152028"/>
          <a:ext cx="618823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</xdr:txBody>
    </xdr:sp>
    <xdr:clientData/>
  </xdr:oneCellAnchor>
  <xdr:oneCellAnchor>
    <xdr:from>
      <xdr:col>17</xdr:col>
      <xdr:colOff>107573</xdr:colOff>
      <xdr:row>75</xdr:row>
      <xdr:rowOff>159803</xdr:rowOff>
    </xdr:from>
    <xdr:ext cx="537327" cy="937693"/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253E752-E498-9F3D-9D66-87E6CCF99916}"/>
            </a:ext>
          </a:extLst>
        </xdr:cNvPr>
        <xdr:cNvSpPr/>
      </xdr:nvSpPr>
      <xdr:spPr>
        <a:xfrm>
          <a:off x="10356473" y="15656978"/>
          <a:ext cx="537327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</a:p>
      </xdr:txBody>
    </xdr:sp>
    <xdr:clientData/>
  </xdr:oneCellAnchor>
  <xdr:oneCellAnchor>
    <xdr:from>
      <xdr:col>18</xdr:col>
      <xdr:colOff>507624</xdr:colOff>
      <xdr:row>71</xdr:row>
      <xdr:rowOff>7403</xdr:rowOff>
    </xdr:from>
    <xdr:ext cx="537327" cy="937693"/>
    <xdr:sp macro="" textlink="">
      <xdr:nvSpPr>
        <xdr:cNvPr id="19" name="Rektangel 18">
          <a:extLst>
            <a:ext uri="{FF2B5EF4-FFF2-40B4-BE49-F238E27FC236}">
              <a16:creationId xmlns:a16="http://schemas.microsoft.com/office/drawing/2014/main" id="{09A95786-2E66-D96C-3413-BEF6873F6610}"/>
            </a:ext>
          </a:extLst>
        </xdr:cNvPr>
        <xdr:cNvSpPr/>
      </xdr:nvSpPr>
      <xdr:spPr>
        <a:xfrm>
          <a:off x="11366124" y="14742578"/>
          <a:ext cx="537327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E302-7B9F-407F-8351-4A025672E67B}">
  <sheetPr>
    <tabColor rgb="FFFF0000"/>
  </sheetPr>
  <dimension ref="A1:N83"/>
  <sheetViews>
    <sheetView tabSelected="1" topLeftCell="A58" workbookViewId="0">
      <selection activeCell="E83" sqref="E83"/>
    </sheetView>
  </sheetViews>
  <sheetFormatPr defaultRowHeight="15" x14ac:dyDescent="0.25"/>
  <cols>
    <col min="1" max="1" width="3.7109375" customWidth="1"/>
    <col min="3" max="3" width="11.140625" customWidth="1"/>
    <col min="7" max="7" width="9.85546875" customWidth="1"/>
    <col min="11" max="11" width="10.140625" customWidth="1"/>
  </cols>
  <sheetData>
    <row r="1" spans="1:14" ht="34.5" x14ac:dyDescent="0.5500000000000000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4.5" x14ac:dyDescent="0.55000000000000004">
      <c r="A2" s="1" t="s">
        <v>2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4" spans="1:14" ht="26.25" x14ac:dyDescent="0.4">
      <c r="A4" s="10" t="s">
        <v>9</v>
      </c>
      <c r="B4" s="10"/>
      <c r="C4" s="10"/>
      <c r="D4" s="10"/>
      <c r="E4" s="10"/>
      <c r="F4" s="10"/>
      <c r="G4" s="10"/>
    </row>
    <row r="5" spans="1:14" x14ac:dyDescent="0.25">
      <c r="A5">
        <v>1</v>
      </c>
      <c r="B5" t="s">
        <v>3</v>
      </c>
      <c r="D5" s="8">
        <v>5</v>
      </c>
      <c r="E5" t="s">
        <v>4</v>
      </c>
    </row>
    <row r="6" spans="1:14" x14ac:dyDescent="0.25">
      <c r="A6">
        <v>2</v>
      </c>
      <c r="B6" t="s">
        <v>7</v>
      </c>
      <c r="D6" s="2">
        <v>54</v>
      </c>
      <c r="E6" t="s">
        <v>8</v>
      </c>
    </row>
    <row r="8" spans="1:14" x14ac:dyDescent="0.25">
      <c r="B8" t="s">
        <v>5</v>
      </c>
      <c r="C8" s="3">
        <v>2.5</v>
      </c>
      <c r="D8" t="s">
        <v>4</v>
      </c>
    </row>
    <row r="9" spans="1:14" x14ac:dyDescent="0.25">
      <c r="B9" t="s">
        <v>6</v>
      </c>
      <c r="C9">
        <f>(D6*(D5/2))-(D6*C8)</f>
        <v>0</v>
      </c>
    </row>
    <row r="10" spans="1:14" x14ac:dyDescent="0.25">
      <c r="B10" t="s">
        <v>29</v>
      </c>
      <c r="C10">
        <v>0</v>
      </c>
    </row>
    <row r="19" spans="1:7" ht="26.25" x14ac:dyDescent="0.4">
      <c r="A19" s="10" t="s">
        <v>10</v>
      </c>
      <c r="B19" s="10"/>
      <c r="C19" s="10"/>
      <c r="D19" s="10"/>
      <c r="E19" s="10"/>
      <c r="F19" s="10"/>
      <c r="G19" s="10"/>
    </row>
    <row r="20" spans="1:7" x14ac:dyDescent="0.25">
      <c r="B20" s="7" t="s">
        <v>22</v>
      </c>
      <c r="C20" s="7"/>
      <c r="D20" s="8">
        <v>4</v>
      </c>
      <c r="E20" s="9" t="s">
        <v>4</v>
      </c>
    </row>
    <row r="21" spans="1:7" x14ac:dyDescent="0.25">
      <c r="B21" s="5" t="s">
        <v>23</v>
      </c>
      <c r="C21" s="5"/>
      <c r="D21" s="2">
        <v>2</v>
      </c>
      <c r="E21" s="1" t="s">
        <v>4</v>
      </c>
    </row>
    <row r="22" spans="1:7" x14ac:dyDescent="0.25">
      <c r="B22" s="5" t="s">
        <v>11</v>
      </c>
      <c r="C22" s="5"/>
      <c r="D22" s="2">
        <v>43</v>
      </c>
      <c r="E22" s="1" t="s">
        <v>8</v>
      </c>
    </row>
    <row r="23" spans="1:7" x14ac:dyDescent="0.25">
      <c r="B23" s="5" t="s">
        <v>12</v>
      </c>
      <c r="C23" s="5"/>
      <c r="D23" s="2">
        <v>3.6</v>
      </c>
      <c r="E23" s="1" t="s">
        <v>8</v>
      </c>
    </row>
    <row r="25" spans="1:7" x14ac:dyDescent="0.25">
      <c r="B25" s="5" t="s">
        <v>13</v>
      </c>
      <c r="C25" s="5"/>
      <c r="D25" s="5"/>
      <c r="E25" s="6">
        <f>D22+D23</f>
        <v>46.6</v>
      </c>
      <c r="F25" s="1" t="s">
        <v>8</v>
      </c>
    </row>
    <row r="26" spans="1:7" x14ac:dyDescent="0.25">
      <c r="B26" t="s">
        <v>15</v>
      </c>
      <c r="C26">
        <v>2.23</v>
      </c>
      <c r="D26" t="s">
        <v>4</v>
      </c>
    </row>
    <row r="27" spans="1:7" x14ac:dyDescent="0.25">
      <c r="B27" t="s">
        <v>14</v>
      </c>
    </row>
    <row r="28" spans="1:7" x14ac:dyDescent="0.25">
      <c r="B28" t="s">
        <v>29</v>
      </c>
      <c r="C28">
        <v>0</v>
      </c>
    </row>
    <row r="35" spans="1:7" ht="26.25" x14ac:dyDescent="0.4">
      <c r="A35" s="10" t="s">
        <v>16</v>
      </c>
      <c r="B35" s="11"/>
      <c r="C35" s="11"/>
      <c r="D35" s="11"/>
      <c r="E35" s="11"/>
      <c r="F35" s="11"/>
      <c r="G35" s="11"/>
    </row>
    <row r="36" spans="1:7" x14ac:dyDescent="0.25">
      <c r="B36" s="13" t="s">
        <v>17</v>
      </c>
      <c r="C36" s="14"/>
      <c r="D36" s="15"/>
      <c r="E36" s="2">
        <v>3</v>
      </c>
      <c r="F36" s="1" t="s">
        <v>4</v>
      </c>
    </row>
    <row r="37" spans="1:7" x14ac:dyDescent="0.25">
      <c r="B37" s="12" t="s">
        <v>18</v>
      </c>
      <c r="C37" s="12"/>
      <c r="D37" s="12"/>
      <c r="E37" s="2">
        <v>35</v>
      </c>
      <c r="F37" s="1" t="s">
        <v>8</v>
      </c>
    </row>
    <row r="38" spans="1:7" x14ac:dyDescent="0.25">
      <c r="B38" s="12" t="s">
        <v>19</v>
      </c>
      <c r="C38" s="12"/>
      <c r="D38" s="12"/>
      <c r="E38" s="2">
        <v>4</v>
      </c>
      <c r="F38" s="1" t="s">
        <v>8</v>
      </c>
    </row>
    <row r="40" spans="1:7" x14ac:dyDescent="0.25">
      <c r="B40" s="13" t="s">
        <v>13</v>
      </c>
      <c r="C40" s="14"/>
      <c r="D40" s="15"/>
      <c r="E40" s="6">
        <f>E37+E38</f>
        <v>39</v>
      </c>
      <c r="F40" s="1" t="s">
        <v>8</v>
      </c>
    </row>
    <row r="41" spans="1:7" x14ac:dyDescent="0.25">
      <c r="B41" t="s">
        <v>15</v>
      </c>
      <c r="C41">
        <v>1.45</v>
      </c>
      <c r="D41" t="s">
        <v>4</v>
      </c>
    </row>
    <row r="42" spans="1:7" x14ac:dyDescent="0.25">
      <c r="B42" t="s">
        <v>20</v>
      </c>
    </row>
    <row r="43" spans="1:7" x14ac:dyDescent="0.25">
      <c r="B43" t="s">
        <v>29</v>
      </c>
      <c r="C43">
        <v>0</v>
      </c>
    </row>
    <row r="50" spans="1:7" ht="26.25" x14ac:dyDescent="0.4">
      <c r="A50" s="10" t="s">
        <v>21</v>
      </c>
      <c r="B50" s="11"/>
      <c r="C50" s="11"/>
      <c r="D50" s="11"/>
      <c r="E50" s="11"/>
      <c r="F50" s="11"/>
      <c r="G50" s="11"/>
    </row>
    <row r="51" spans="1:7" x14ac:dyDescent="0.25">
      <c r="B51" s="5" t="s">
        <v>22</v>
      </c>
      <c r="C51" s="5"/>
      <c r="D51" s="2">
        <v>0.5</v>
      </c>
      <c r="E51" s="1" t="s">
        <v>4</v>
      </c>
    </row>
    <row r="52" spans="1:7" x14ac:dyDescent="0.25">
      <c r="B52" s="5" t="s">
        <v>23</v>
      </c>
      <c r="C52" s="5"/>
      <c r="D52" s="2">
        <v>1.5</v>
      </c>
      <c r="E52" s="1" t="s">
        <v>4</v>
      </c>
    </row>
    <row r="53" spans="1:7" x14ac:dyDescent="0.25">
      <c r="B53" s="5" t="s">
        <v>24</v>
      </c>
      <c r="C53" s="5"/>
      <c r="D53" s="2">
        <v>4</v>
      </c>
      <c r="E53" s="1" t="s">
        <v>4</v>
      </c>
    </row>
    <row r="54" spans="1:7" x14ac:dyDescent="0.25">
      <c r="B54" s="5" t="s">
        <v>25</v>
      </c>
      <c r="C54" s="5"/>
      <c r="D54" s="2">
        <v>6.5</v>
      </c>
      <c r="E54" s="1" t="s">
        <v>8</v>
      </c>
    </row>
    <row r="55" spans="1:7" x14ac:dyDescent="0.25">
      <c r="B55" s="5" t="s">
        <v>26</v>
      </c>
      <c r="C55" s="5"/>
      <c r="D55" s="2">
        <v>6.5</v>
      </c>
      <c r="E55" s="1" t="s">
        <v>8</v>
      </c>
    </row>
    <row r="56" spans="1:7" x14ac:dyDescent="0.25">
      <c r="B56" s="5" t="s">
        <v>27</v>
      </c>
      <c r="C56" s="5"/>
      <c r="D56" s="2">
        <v>9.5</v>
      </c>
      <c r="E56" s="1" t="s">
        <v>8</v>
      </c>
    </row>
    <row r="57" spans="1:7" x14ac:dyDescent="0.25">
      <c r="B57" s="5" t="s">
        <v>28</v>
      </c>
      <c r="C57" s="5"/>
      <c r="D57" s="2">
        <v>52</v>
      </c>
      <c r="E57" s="1" t="s">
        <v>8</v>
      </c>
    </row>
    <row r="59" spans="1:7" x14ac:dyDescent="0.25">
      <c r="B59" s="5" t="s">
        <v>13</v>
      </c>
      <c r="C59" s="5"/>
      <c r="D59" s="5"/>
      <c r="E59" s="6">
        <f>D54+D55+D56+D57</f>
        <v>74.5</v>
      </c>
      <c r="F59" s="1" t="s">
        <v>8</v>
      </c>
    </row>
    <row r="60" spans="1:7" x14ac:dyDescent="0.25">
      <c r="B60" t="s">
        <v>5</v>
      </c>
      <c r="C60">
        <v>3.08</v>
      </c>
      <c r="D60" t="s">
        <v>4</v>
      </c>
    </row>
    <row r="61" spans="1:7" x14ac:dyDescent="0.25">
      <c r="B61" t="s">
        <v>30</v>
      </c>
    </row>
    <row r="62" spans="1:7" x14ac:dyDescent="0.25">
      <c r="B62" t="s">
        <v>29</v>
      </c>
      <c r="C62">
        <v>0</v>
      </c>
    </row>
    <row r="65" spans="1:13" ht="26.25" x14ac:dyDescent="0.4">
      <c r="A65" s="10" t="s">
        <v>33</v>
      </c>
      <c r="B65" s="10"/>
      <c r="C65" s="10"/>
      <c r="D65" s="10"/>
      <c r="E65" s="10"/>
      <c r="F65" s="10"/>
      <c r="G65" s="10"/>
    </row>
    <row r="66" spans="1:13" x14ac:dyDescent="0.25">
      <c r="B66" s="5" t="s">
        <v>22</v>
      </c>
      <c r="C66" s="5"/>
      <c r="D66" s="2">
        <v>1</v>
      </c>
      <c r="E66" s="1" t="s">
        <v>4</v>
      </c>
      <c r="F66" s="5" t="s">
        <v>37</v>
      </c>
      <c r="G66" s="5"/>
      <c r="H66" s="2">
        <v>2.8</v>
      </c>
      <c r="I66" s="1" t="s">
        <v>4</v>
      </c>
      <c r="J66" s="5" t="s">
        <v>43</v>
      </c>
      <c r="K66" s="5"/>
      <c r="L66" s="17">
        <f>D66*H66*H72</f>
        <v>0.42</v>
      </c>
      <c r="M66" s="1" t="s">
        <v>50</v>
      </c>
    </row>
    <row r="67" spans="1:13" x14ac:dyDescent="0.25">
      <c r="B67" s="5" t="s">
        <v>23</v>
      </c>
      <c r="C67" s="5"/>
      <c r="D67" s="2">
        <v>1.2</v>
      </c>
      <c r="E67" s="1" t="s">
        <v>4</v>
      </c>
      <c r="F67" s="5" t="s">
        <v>38</v>
      </c>
      <c r="G67" s="5"/>
      <c r="H67" s="2">
        <v>0.7</v>
      </c>
      <c r="I67" s="1" t="s">
        <v>4</v>
      </c>
      <c r="J67" s="5" t="s">
        <v>44</v>
      </c>
      <c r="K67" s="5"/>
      <c r="L67" s="6">
        <f>D67*H67*H72</f>
        <v>0.126</v>
      </c>
      <c r="M67" s="1" t="s">
        <v>50</v>
      </c>
    </row>
    <row r="68" spans="1:13" x14ac:dyDescent="0.25">
      <c r="B68" s="5" t="s">
        <v>24</v>
      </c>
      <c r="C68" s="5"/>
      <c r="D68" s="2">
        <v>1.3</v>
      </c>
      <c r="E68" s="1" t="s">
        <v>4</v>
      </c>
      <c r="F68" s="5" t="s">
        <v>39</v>
      </c>
      <c r="G68" s="5"/>
      <c r="H68" s="2">
        <v>2.8</v>
      </c>
      <c r="I68" s="1" t="s">
        <v>4</v>
      </c>
      <c r="J68" s="5" t="s">
        <v>45</v>
      </c>
      <c r="K68" s="5"/>
      <c r="L68" s="6">
        <f>D68*H68*H72</f>
        <v>0.54599999999999993</v>
      </c>
      <c r="M68" s="1" t="s">
        <v>50</v>
      </c>
    </row>
    <row r="69" spans="1:13" x14ac:dyDescent="0.25">
      <c r="B69" s="5" t="s">
        <v>31</v>
      </c>
      <c r="C69" s="5"/>
      <c r="D69" s="2">
        <v>2</v>
      </c>
      <c r="E69" s="1" t="s">
        <v>4</v>
      </c>
      <c r="F69" s="5" t="s">
        <v>40</v>
      </c>
      <c r="G69" s="5"/>
      <c r="H69" s="2">
        <v>0.7</v>
      </c>
      <c r="I69" s="1" t="s">
        <v>4</v>
      </c>
      <c r="J69" s="5" t="s">
        <v>46</v>
      </c>
      <c r="K69" s="5"/>
      <c r="L69" s="17">
        <f>D69*H69*H72</f>
        <v>0.21</v>
      </c>
      <c r="M69" s="1" t="s">
        <v>50</v>
      </c>
    </row>
    <row r="70" spans="1:13" x14ac:dyDescent="0.25">
      <c r="B70" s="5" t="s">
        <v>32</v>
      </c>
      <c r="C70" s="5"/>
      <c r="D70" s="2">
        <v>2</v>
      </c>
      <c r="E70" s="1" t="s">
        <v>4</v>
      </c>
      <c r="F70" s="5" t="s">
        <v>41</v>
      </c>
      <c r="G70" s="5"/>
      <c r="H70" s="2">
        <v>1.4</v>
      </c>
      <c r="I70" s="1" t="s">
        <v>4</v>
      </c>
      <c r="J70" s="5" t="s">
        <v>47</v>
      </c>
      <c r="K70" s="5"/>
      <c r="L70" s="17">
        <f>D70*H70*H72</f>
        <v>0.42</v>
      </c>
      <c r="M70" s="1" t="s">
        <v>50</v>
      </c>
    </row>
    <row r="71" spans="1:13" x14ac:dyDescent="0.25">
      <c r="B71" s="5" t="s">
        <v>34</v>
      </c>
      <c r="C71" s="5"/>
      <c r="D71" s="2">
        <v>0.7</v>
      </c>
      <c r="E71" s="1" t="s">
        <v>4</v>
      </c>
      <c r="F71" s="5" t="s">
        <v>42</v>
      </c>
      <c r="G71" s="5"/>
      <c r="H71" s="2">
        <v>0.7</v>
      </c>
      <c r="I71" s="1" t="s">
        <v>4</v>
      </c>
      <c r="J71" s="5" t="s">
        <v>48</v>
      </c>
      <c r="K71" s="5"/>
      <c r="L71" s="17">
        <f>D71*H71*H72</f>
        <v>7.3499999999999982E-2</v>
      </c>
      <c r="M71" s="1" t="s">
        <v>50</v>
      </c>
    </row>
    <row r="72" spans="1:13" x14ac:dyDescent="0.25">
      <c r="B72" s="5" t="s">
        <v>25</v>
      </c>
      <c r="C72" s="5"/>
      <c r="D72" s="18">
        <f>L66*H73*L72</f>
        <v>9.8783999999999992</v>
      </c>
      <c r="E72" s="1" t="s">
        <v>8</v>
      </c>
      <c r="F72" s="5" t="s">
        <v>49</v>
      </c>
      <c r="G72" s="5"/>
      <c r="H72" s="2">
        <v>0.15</v>
      </c>
      <c r="I72" s="16" t="s">
        <v>4</v>
      </c>
      <c r="J72" s="5" t="s">
        <v>54</v>
      </c>
      <c r="K72" s="5"/>
      <c r="L72" s="6">
        <v>9.7999999999999997E-3</v>
      </c>
      <c r="M72" s="16" t="s">
        <v>8</v>
      </c>
    </row>
    <row r="73" spans="1:13" x14ac:dyDescent="0.25">
      <c r="B73" s="5" t="s">
        <v>26</v>
      </c>
      <c r="C73" s="5"/>
      <c r="D73" s="18">
        <f>L67*H73*L72</f>
        <v>2.9635199999999995</v>
      </c>
      <c r="E73" s="1" t="s">
        <v>8</v>
      </c>
      <c r="F73" s="5" t="s">
        <v>51</v>
      </c>
      <c r="G73" s="5"/>
      <c r="H73" s="2">
        <v>2400</v>
      </c>
      <c r="I73" s="16" t="s">
        <v>52</v>
      </c>
    </row>
    <row r="74" spans="1:13" x14ac:dyDescent="0.25">
      <c r="B74" s="5" t="s">
        <v>27</v>
      </c>
      <c r="C74" s="5"/>
      <c r="D74" s="18">
        <f>L68*H73*L72</f>
        <v>12.841919999999998</v>
      </c>
      <c r="E74" s="1" t="s">
        <v>8</v>
      </c>
    </row>
    <row r="75" spans="1:13" x14ac:dyDescent="0.25">
      <c r="B75" s="5" t="s">
        <v>28</v>
      </c>
      <c r="C75" s="5"/>
      <c r="D75" s="18">
        <f>L69*H73*L72</f>
        <v>4.9391999999999996</v>
      </c>
      <c r="E75" s="1" t="s">
        <v>8</v>
      </c>
    </row>
    <row r="76" spans="1:13" x14ac:dyDescent="0.25">
      <c r="B76" s="5" t="s">
        <v>35</v>
      </c>
      <c r="C76" s="5"/>
      <c r="D76" s="18">
        <f>L70*H73*L72</f>
        <v>9.8783999999999992</v>
      </c>
      <c r="E76" s="1" t="s">
        <v>8</v>
      </c>
    </row>
    <row r="77" spans="1:13" x14ac:dyDescent="0.25">
      <c r="B77" s="5" t="s">
        <v>36</v>
      </c>
      <c r="C77" s="5"/>
      <c r="D77" s="18">
        <f>L71*H73*L72</f>
        <v>1.7287199999999994</v>
      </c>
      <c r="E77" s="1" t="s">
        <v>8</v>
      </c>
    </row>
    <row r="78" spans="1:13" x14ac:dyDescent="0.25">
      <c r="B78" s="5" t="s">
        <v>55</v>
      </c>
      <c r="C78" s="5"/>
      <c r="D78" s="18">
        <f>SUM(D72:D77)</f>
        <v>42.230159999999998</v>
      </c>
      <c r="E78" s="16" t="s">
        <v>53</v>
      </c>
    </row>
    <row r="79" spans="1:13" x14ac:dyDescent="0.25">
      <c r="B79" t="s">
        <v>5</v>
      </c>
      <c r="C79" s="3">
        <v>1.732</v>
      </c>
      <c r="D79" t="s">
        <v>4</v>
      </c>
    </row>
    <row r="80" spans="1:13" x14ac:dyDescent="0.25">
      <c r="B80" s="20" t="s">
        <v>57</v>
      </c>
    </row>
    <row r="81" spans="2:6" x14ac:dyDescent="0.25">
      <c r="B81" t="s">
        <v>29</v>
      </c>
      <c r="C81">
        <v>0</v>
      </c>
    </row>
    <row r="83" spans="2:6" x14ac:dyDescent="0.25">
      <c r="B83" s="5" t="s">
        <v>56</v>
      </c>
      <c r="C83" s="5"/>
      <c r="D83" s="5"/>
      <c r="E83" s="19">
        <f>5.5-C79</f>
        <v>3.7679999999999998</v>
      </c>
      <c r="F83" s="1" t="s">
        <v>4</v>
      </c>
    </row>
  </sheetData>
  <mergeCells count="51">
    <mergeCell ref="F72:G72"/>
    <mergeCell ref="F73:G73"/>
    <mergeCell ref="B78:C78"/>
    <mergeCell ref="J72:K72"/>
    <mergeCell ref="B83:D83"/>
    <mergeCell ref="F71:G71"/>
    <mergeCell ref="J66:K66"/>
    <mergeCell ref="J67:K67"/>
    <mergeCell ref="J68:K68"/>
    <mergeCell ref="J69:K69"/>
    <mergeCell ref="J70:K70"/>
    <mergeCell ref="J71:K71"/>
    <mergeCell ref="F66:G66"/>
    <mergeCell ref="F67:G67"/>
    <mergeCell ref="F68:G68"/>
    <mergeCell ref="F69:G69"/>
    <mergeCell ref="F70:G70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6:C66"/>
    <mergeCell ref="B67:C67"/>
    <mergeCell ref="B51:C51"/>
    <mergeCell ref="B52:C52"/>
    <mergeCell ref="B53:C53"/>
    <mergeCell ref="B54:C54"/>
    <mergeCell ref="B55:C55"/>
    <mergeCell ref="B56:C56"/>
    <mergeCell ref="B57:C57"/>
    <mergeCell ref="A50:G50"/>
    <mergeCell ref="B36:D36"/>
    <mergeCell ref="B40:D40"/>
    <mergeCell ref="B59:D59"/>
    <mergeCell ref="A65:G65"/>
    <mergeCell ref="A35:G35"/>
    <mergeCell ref="B20:C20"/>
    <mergeCell ref="B21:C21"/>
    <mergeCell ref="B22:C22"/>
    <mergeCell ref="B23:C23"/>
    <mergeCell ref="B25:D25"/>
    <mergeCell ref="B2:N2"/>
    <mergeCell ref="A1:N1"/>
    <mergeCell ref="A4:G4"/>
    <mergeCell ref="A19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Tyngdepunktsberegninger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2025-01-11T04:54:16Z</dcterms:created>
  <dcterms:modified xsi:type="dcterms:W3CDTF">2025-01-11T10:56:37Z</dcterms:modified>
</cp:coreProperties>
</file>