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" windowWidth="22980" windowHeight="9552"/>
  </bookViews>
  <sheets>
    <sheet name="stempel tider" sheetId="1" r:id="rId1"/>
    <sheet name="måndes regskab" sheetId="2" r:id="rId2"/>
    <sheet name="T" sheetId="3" r:id="rId3"/>
    <sheet name="Ark1" sheetId="4" r:id="rId4"/>
  </sheets>
  <calcPr calcId="145621"/>
</workbook>
</file>

<file path=xl/calcChain.xml><?xml version="1.0" encoding="utf-8"?>
<calcChain xmlns="http://schemas.openxmlformats.org/spreadsheetml/2006/main">
  <c r="E184" i="1" l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D184" i="1"/>
  <c r="K179" i="1" s="1"/>
  <c r="L179" i="1" s="1"/>
  <c r="M180" i="1" s="1"/>
  <c r="D185" i="1"/>
  <c r="D186" i="1"/>
  <c r="D187" i="1"/>
  <c r="D188" i="1"/>
  <c r="D189" i="1"/>
  <c r="D190" i="1"/>
  <c r="D191" i="1"/>
  <c r="D192" i="1"/>
  <c r="D193" i="1"/>
  <c r="D194" i="1"/>
  <c r="K193" i="1" s="1"/>
  <c r="L193" i="1" s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K207" i="1" s="1"/>
  <c r="L207" i="1" s="1"/>
  <c r="M208" i="1" s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K221" i="1" s="1"/>
  <c r="L221" i="1" s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K235" i="1" s="1"/>
  <c r="L235" i="1" s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K249" i="1" s="1"/>
  <c r="L249" i="1" s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K263" i="1" s="1"/>
  <c r="L263" i="1" s="1"/>
  <c r="M264" i="1" s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K277" i="1" s="1"/>
  <c r="L277" i="1" s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K291" i="1" s="1"/>
  <c r="L291" i="1" s="1"/>
  <c r="M292" i="1" s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K305" i="1" s="1"/>
  <c r="L305" i="1" s="1"/>
  <c r="M306" i="1" s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K319" i="1" s="1"/>
  <c r="L319" i="1" s="1"/>
  <c r="M320" i="1" s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K333" i="1" s="1"/>
  <c r="L333" i="1" s="1"/>
  <c r="M334" i="1" s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K347" i="1" s="1"/>
  <c r="L347" i="1" s="1"/>
  <c r="D349" i="1"/>
  <c r="D350" i="1"/>
  <c r="D351" i="1"/>
  <c r="D352" i="1"/>
  <c r="D353" i="1"/>
  <c r="D354" i="1"/>
  <c r="D355" i="1"/>
  <c r="D356" i="1"/>
  <c r="D357" i="1"/>
  <c r="E357" i="1" s="1"/>
  <c r="D358" i="1"/>
  <c r="D359" i="1"/>
  <c r="D360" i="1"/>
  <c r="D361" i="1"/>
  <c r="D362" i="1"/>
  <c r="K361" i="1" s="1"/>
  <c r="L361" i="1" s="1"/>
  <c r="M362" i="1" s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L362" i="1"/>
  <c r="K362" i="1"/>
  <c r="L355" i="1"/>
  <c r="K355" i="1"/>
  <c r="L348" i="1"/>
  <c r="K348" i="1"/>
  <c r="L341" i="1"/>
  <c r="K341" i="1"/>
  <c r="K340" i="1"/>
  <c r="L340" i="1" s="1"/>
  <c r="L334" i="1"/>
  <c r="K334" i="1"/>
  <c r="L327" i="1"/>
  <c r="K327" i="1"/>
  <c r="K326" i="1"/>
  <c r="L326" i="1" s="1"/>
  <c r="L320" i="1"/>
  <c r="K320" i="1"/>
  <c r="L313" i="1"/>
  <c r="K313" i="1"/>
  <c r="K312" i="1"/>
  <c r="L312" i="1" s="1"/>
  <c r="M313" i="1" s="1"/>
  <c r="L306" i="1"/>
  <c r="K306" i="1"/>
  <c r="L299" i="1"/>
  <c r="K299" i="1"/>
  <c r="K298" i="1"/>
  <c r="L298" i="1" s="1"/>
  <c r="M299" i="1" s="1"/>
  <c r="L292" i="1"/>
  <c r="K292" i="1"/>
  <c r="L285" i="1"/>
  <c r="K285" i="1"/>
  <c r="K284" i="1"/>
  <c r="L284" i="1" s="1"/>
  <c r="M285" i="1" s="1"/>
  <c r="L278" i="1"/>
  <c r="K278" i="1"/>
  <c r="L271" i="1"/>
  <c r="K271" i="1"/>
  <c r="K270" i="1"/>
  <c r="L270" i="1" s="1"/>
  <c r="M271" i="1" s="1"/>
  <c r="L264" i="1"/>
  <c r="K264" i="1"/>
  <c r="L257" i="1"/>
  <c r="K257" i="1"/>
  <c r="K256" i="1"/>
  <c r="L256" i="1" s="1"/>
  <c r="M257" i="1" s="1"/>
  <c r="L250" i="1"/>
  <c r="K250" i="1"/>
  <c r="L243" i="1"/>
  <c r="M243" i="1" s="1"/>
  <c r="K243" i="1"/>
  <c r="K242" i="1"/>
  <c r="L242" i="1" s="1"/>
  <c r="L236" i="1"/>
  <c r="K236" i="1"/>
  <c r="L229" i="1"/>
  <c r="K229" i="1"/>
  <c r="K228" i="1"/>
  <c r="L228" i="1" s="1"/>
  <c r="L222" i="1"/>
  <c r="K222" i="1"/>
  <c r="L215" i="1"/>
  <c r="K215" i="1"/>
  <c r="K214" i="1"/>
  <c r="L214" i="1" s="1"/>
  <c r="L208" i="1"/>
  <c r="K208" i="1"/>
  <c r="L201" i="1"/>
  <c r="K201" i="1"/>
  <c r="K200" i="1"/>
  <c r="L200" i="1" s="1"/>
  <c r="L194" i="1"/>
  <c r="K194" i="1"/>
  <c r="L187" i="1"/>
  <c r="K187" i="1"/>
  <c r="K186" i="1"/>
  <c r="L186" i="1" s="1"/>
  <c r="M187" i="1" s="1"/>
  <c r="L180" i="1"/>
  <c r="K180" i="1"/>
  <c r="R2" i="1"/>
  <c r="S2" i="1" s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K354" i="1" l="1"/>
  <c r="L354" i="1" s="1"/>
  <c r="M355" i="1" s="1"/>
  <c r="M229" i="1"/>
  <c r="M341" i="1"/>
  <c r="M194" i="1"/>
  <c r="M222" i="1"/>
  <c r="M250" i="1"/>
  <c r="M278" i="1"/>
  <c r="M215" i="1"/>
  <c r="M327" i="1"/>
  <c r="M236" i="1"/>
  <c r="M348" i="1"/>
  <c r="M201" i="1"/>
  <c r="D171" i="1" l="1"/>
  <c r="E171" i="1" s="1"/>
  <c r="I171" i="1"/>
  <c r="J171" i="1" s="1"/>
  <c r="N171" i="1" s="1"/>
  <c r="I129" i="1"/>
  <c r="J129" i="1" s="1"/>
  <c r="N129" i="1" s="1"/>
  <c r="I130" i="1"/>
  <c r="I131" i="1"/>
  <c r="J131" i="1" s="1"/>
  <c r="N131" i="1" s="1"/>
  <c r="I132" i="1"/>
  <c r="J132" i="1" s="1"/>
  <c r="N132" i="1" s="1"/>
  <c r="I133" i="1"/>
  <c r="J133" i="1" s="1"/>
  <c r="N133" i="1" s="1"/>
  <c r="I134" i="1"/>
  <c r="J134" i="1" s="1"/>
  <c r="N134" i="1" s="1"/>
  <c r="I135" i="1"/>
  <c r="J135" i="1" s="1"/>
  <c r="N135" i="1" s="1"/>
  <c r="I136" i="1"/>
  <c r="J136" i="1" s="1"/>
  <c r="N136" i="1" s="1"/>
  <c r="I137" i="1"/>
  <c r="I138" i="1"/>
  <c r="J138" i="1" s="1"/>
  <c r="N138" i="1" s="1"/>
  <c r="I139" i="1"/>
  <c r="J139" i="1" s="1"/>
  <c r="N139" i="1" s="1"/>
  <c r="I140" i="1"/>
  <c r="J140" i="1" s="1"/>
  <c r="N140" i="1" s="1"/>
  <c r="I141" i="1"/>
  <c r="J141" i="1" s="1"/>
  <c r="N141" i="1" s="1"/>
  <c r="I142" i="1"/>
  <c r="J142" i="1" s="1"/>
  <c r="N142" i="1" s="1"/>
  <c r="I143" i="1"/>
  <c r="J143" i="1"/>
  <c r="N143" i="1" s="1"/>
  <c r="I144" i="1"/>
  <c r="I145" i="1"/>
  <c r="J145" i="1" s="1"/>
  <c r="N145" i="1" s="1"/>
  <c r="I146" i="1"/>
  <c r="J146" i="1" s="1"/>
  <c r="N146" i="1" s="1"/>
  <c r="I147" i="1"/>
  <c r="J147" i="1" s="1"/>
  <c r="N147" i="1" s="1"/>
  <c r="I148" i="1"/>
  <c r="J148" i="1" s="1"/>
  <c r="N148" i="1" s="1"/>
  <c r="I149" i="1"/>
  <c r="J149" i="1" s="1"/>
  <c r="N149" i="1" s="1"/>
  <c r="I150" i="1"/>
  <c r="J150" i="1" s="1"/>
  <c r="N150" i="1" s="1"/>
  <c r="I151" i="1"/>
  <c r="J151" i="1" s="1"/>
  <c r="N151" i="1" s="1"/>
  <c r="I152" i="1"/>
  <c r="J152" i="1" s="1"/>
  <c r="N152" i="1" s="1"/>
  <c r="I153" i="1"/>
  <c r="J153" i="1" s="1"/>
  <c r="N153" i="1" s="1"/>
  <c r="I154" i="1"/>
  <c r="J154" i="1" s="1"/>
  <c r="N154" i="1" s="1"/>
  <c r="I155" i="1"/>
  <c r="J155" i="1" s="1"/>
  <c r="N155" i="1" s="1"/>
  <c r="I156" i="1"/>
  <c r="J156" i="1" s="1"/>
  <c r="N156" i="1" s="1"/>
  <c r="I157" i="1"/>
  <c r="J157" i="1"/>
  <c r="N157" i="1" s="1"/>
  <c r="I158" i="1"/>
  <c r="I159" i="1"/>
  <c r="J159" i="1" s="1"/>
  <c r="N159" i="1" s="1"/>
  <c r="I160" i="1"/>
  <c r="J160" i="1" s="1"/>
  <c r="N160" i="1" s="1"/>
  <c r="I161" i="1"/>
  <c r="J161" i="1" s="1"/>
  <c r="N161" i="1" s="1"/>
  <c r="I162" i="1"/>
  <c r="J162" i="1" s="1"/>
  <c r="N162" i="1" s="1"/>
  <c r="I163" i="1"/>
  <c r="J163" i="1" s="1"/>
  <c r="N163" i="1" s="1"/>
  <c r="I164" i="1"/>
  <c r="J164" i="1" s="1"/>
  <c r="N164" i="1" s="1"/>
  <c r="I165" i="1"/>
  <c r="I166" i="1"/>
  <c r="J166" i="1" s="1"/>
  <c r="N166" i="1" s="1"/>
  <c r="I167" i="1"/>
  <c r="J167" i="1" s="1"/>
  <c r="N167" i="1" s="1"/>
  <c r="I168" i="1"/>
  <c r="J168" i="1" s="1"/>
  <c r="N168" i="1" s="1"/>
  <c r="I169" i="1"/>
  <c r="J169" i="1" s="1"/>
  <c r="N169" i="1" s="1"/>
  <c r="I170" i="1"/>
  <c r="J170" i="1" s="1"/>
  <c r="N170" i="1" s="1"/>
  <c r="I172" i="1"/>
  <c r="I173" i="1"/>
  <c r="I174" i="1"/>
  <c r="J174" i="1" s="1"/>
  <c r="N174" i="1" s="1"/>
  <c r="I175" i="1"/>
  <c r="J175" i="1" s="1"/>
  <c r="N175" i="1" s="1"/>
  <c r="I176" i="1"/>
  <c r="J176" i="1" s="1"/>
  <c r="N176" i="1" s="1"/>
  <c r="I177" i="1"/>
  <c r="J177" i="1" s="1"/>
  <c r="N177" i="1" s="1"/>
  <c r="I178" i="1"/>
  <c r="J178" i="1" s="1"/>
  <c r="N178" i="1" s="1"/>
  <c r="I179" i="1"/>
  <c r="J179" i="1" s="1"/>
  <c r="N179" i="1" s="1"/>
  <c r="D129" i="1"/>
  <c r="E129" i="1" s="1"/>
  <c r="D130" i="1"/>
  <c r="E130" i="1" s="1"/>
  <c r="D131" i="1"/>
  <c r="E131" i="1" s="1"/>
  <c r="D132" i="1"/>
  <c r="E132" i="1" s="1"/>
  <c r="D133" i="1"/>
  <c r="E133" i="1" s="1"/>
  <c r="D134" i="1"/>
  <c r="E134" i="1" s="1"/>
  <c r="D135" i="1"/>
  <c r="E135" i="1" s="1"/>
  <c r="D136" i="1"/>
  <c r="E136" i="1" s="1"/>
  <c r="D137" i="1"/>
  <c r="E137" i="1" s="1"/>
  <c r="D138" i="1"/>
  <c r="E138" i="1" s="1"/>
  <c r="D139" i="1"/>
  <c r="E139" i="1" s="1"/>
  <c r="D140" i="1"/>
  <c r="E140" i="1" s="1"/>
  <c r="D141" i="1"/>
  <c r="E141" i="1" s="1"/>
  <c r="D142" i="1"/>
  <c r="E142" i="1" s="1"/>
  <c r="D143" i="1"/>
  <c r="E143" i="1" s="1"/>
  <c r="D144" i="1"/>
  <c r="E144" i="1" s="1"/>
  <c r="D145" i="1"/>
  <c r="E145" i="1" s="1"/>
  <c r="D146" i="1"/>
  <c r="E146" i="1" s="1"/>
  <c r="D147" i="1"/>
  <c r="E147" i="1" s="1"/>
  <c r="D148" i="1"/>
  <c r="E148" i="1" s="1"/>
  <c r="D149" i="1"/>
  <c r="E149" i="1" s="1"/>
  <c r="D150" i="1"/>
  <c r="E150" i="1" s="1"/>
  <c r="D151" i="1"/>
  <c r="E151" i="1" s="1"/>
  <c r="D152" i="1"/>
  <c r="E152" i="1" s="1"/>
  <c r="D153" i="1"/>
  <c r="E153" i="1" s="1"/>
  <c r="D154" i="1"/>
  <c r="E154" i="1" s="1"/>
  <c r="D155" i="1"/>
  <c r="E155" i="1" s="1"/>
  <c r="D156" i="1"/>
  <c r="E156" i="1" s="1"/>
  <c r="D157" i="1"/>
  <c r="E157" i="1" s="1"/>
  <c r="D158" i="1"/>
  <c r="E158" i="1" s="1"/>
  <c r="D159" i="1"/>
  <c r="E159" i="1" s="1"/>
  <c r="D160" i="1"/>
  <c r="E160" i="1" s="1"/>
  <c r="D161" i="1"/>
  <c r="E161" i="1" s="1"/>
  <c r="D162" i="1"/>
  <c r="E162" i="1" s="1"/>
  <c r="D163" i="1"/>
  <c r="E163" i="1" s="1"/>
  <c r="D164" i="1"/>
  <c r="E164" i="1" s="1"/>
  <c r="D165" i="1"/>
  <c r="E165" i="1" s="1"/>
  <c r="D166" i="1"/>
  <c r="E166" i="1" s="1"/>
  <c r="D167" i="1"/>
  <c r="E167" i="1" s="1"/>
  <c r="D168" i="1"/>
  <c r="E168" i="1" s="1"/>
  <c r="D169" i="1"/>
  <c r="E169" i="1" s="1"/>
  <c r="D170" i="1"/>
  <c r="E170" i="1" s="1"/>
  <c r="D172" i="1"/>
  <c r="E172" i="1" s="1"/>
  <c r="D173" i="1"/>
  <c r="E173" i="1" s="1"/>
  <c r="D174" i="1"/>
  <c r="E174" i="1" s="1"/>
  <c r="D175" i="1"/>
  <c r="E175" i="1" s="1"/>
  <c r="D176" i="1"/>
  <c r="E176" i="1" s="1"/>
  <c r="D177" i="1"/>
  <c r="E177" i="1" s="1"/>
  <c r="D178" i="1"/>
  <c r="E178" i="1" s="1"/>
  <c r="D179" i="1"/>
  <c r="E179" i="1" s="1"/>
  <c r="D180" i="1"/>
  <c r="E180" i="1" s="1"/>
  <c r="D181" i="1"/>
  <c r="E181" i="1" s="1"/>
  <c r="D182" i="1"/>
  <c r="E182" i="1" s="1"/>
  <c r="D183" i="1"/>
  <c r="E183" i="1" s="1"/>
  <c r="J172" i="1" l="1"/>
  <c r="N172" i="1" s="1"/>
  <c r="L173" i="1"/>
  <c r="K151" i="1"/>
  <c r="L151" i="1" s="1"/>
  <c r="K172" i="1"/>
  <c r="L172" i="1" s="1"/>
  <c r="G2" i="2"/>
  <c r="L152" i="1"/>
  <c r="J144" i="1"/>
  <c r="N144" i="1" s="1"/>
  <c r="L145" i="1"/>
  <c r="K130" i="1"/>
  <c r="L130" i="1" s="1"/>
  <c r="K158" i="1"/>
  <c r="L158" i="1" s="1"/>
  <c r="M159" i="1" s="1"/>
  <c r="J137" i="1"/>
  <c r="N137" i="1" s="1"/>
  <c r="L138" i="1"/>
  <c r="J130" i="1"/>
  <c r="N130" i="1" s="1"/>
  <c r="L131" i="1"/>
  <c r="K137" i="1"/>
  <c r="L137" i="1" s="1"/>
  <c r="K173" i="1"/>
  <c r="L166" i="1"/>
  <c r="J158" i="1"/>
  <c r="N158" i="1" s="1"/>
  <c r="L159" i="1"/>
  <c r="K144" i="1"/>
  <c r="L144" i="1" s="1"/>
  <c r="M145" i="1" s="1"/>
  <c r="K165" i="1"/>
  <c r="L165" i="1" s="1"/>
  <c r="M166" i="1" s="1"/>
  <c r="J173" i="1"/>
  <c r="N173" i="1" s="1"/>
  <c r="K159" i="1"/>
  <c r="K152" i="1"/>
  <c r="K145" i="1"/>
  <c r="K138" i="1"/>
  <c r="K131" i="1"/>
  <c r="K166" i="1"/>
  <c r="J165" i="1"/>
  <c r="N165" i="1" s="1"/>
  <c r="I14" i="1"/>
  <c r="J14" i="1" s="1"/>
  <c r="N14" i="1" s="1"/>
  <c r="I15" i="1"/>
  <c r="J15" i="1" s="1"/>
  <c r="N15" i="1" s="1"/>
  <c r="I16" i="1"/>
  <c r="J16" i="1" s="1"/>
  <c r="N16" i="1" s="1"/>
  <c r="I17" i="1"/>
  <c r="J17" i="1" s="1"/>
  <c r="N17" i="1" s="1"/>
  <c r="I18" i="1"/>
  <c r="J18" i="1" s="1"/>
  <c r="N18" i="1" s="1"/>
  <c r="I19" i="1"/>
  <c r="J19" i="1" s="1"/>
  <c r="N19" i="1" s="1"/>
  <c r="I20" i="1"/>
  <c r="J20" i="1" s="1"/>
  <c r="N20" i="1" s="1"/>
  <c r="I21" i="1"/>
  <c r="J21" i="1" s="1"/>
  <c r="N21" i="1" s="1"/>
  <c r="I22" i="1"/>
  <c r="J22" i="1" s="1"/>
  <c r="N22" i="1" s="1"/>
  <c r="I23" i="1"/>
  <c r="J23" i="1" s="1"/>
  <c r="N23" i="1" s="1"/>
  <c r="I24" i="1"/>
  <c r="J24" i="1" s="1"/>
  <c r="N24" i="1" s="1"/>
  <c r="I25" i="1"/>
  <c r="J25" i="1" s="1"/>
  <c r="N25" i="1" s="1"/>
  <c r="I26" i="1"/>
  <c r="J26" i="1" s="1"/>
  <c r="N26" i="1" s="1"/>
  <c r="I27" i="1"/>
  <c r="J27" i="1" s="1"/>
  <c r="N27" i="1" s="1"/>
  <c r="I28" i="1"/>
  <c r="J28" i="1" s="1"/>
  <c r="N28" i="1" s="1"/>
  <c r="I29" i="1"/>
  <c r="J29" i="1" s="1"/>
  <c r="N29" i="1" s="1"/>
  <c r="I30" i="1"/>
  <c r="J30" i="1" s="1"/>
  <c r="N30" i="1" s="1"/>
  <c r="I31" i="1"/>
  <c r="J31" i="1" s="1"/>
  <c r="N31" i="1" s="1"/>
  <c r="I35" i="1"/>
  <c r="J35" i="1" s="1"/>
  <c r="N35" i="1" s="1"/>
  <c r="I36" i="1"/>
  <c r="J36" i="1" s="1"/>
  <c r="N36" i="1" s="1"/>
  <c r="I37" i="1"/>
  <c r="J37" i="1" s="1"/>
  <c r="N37" i="1" s="1"/>
  <c r="I38" i="1"/>
  <c r="J38" i="1" s="1"/>
  <c r="N38" i="1" s="1"/>
  <c r="I39" i="1"/>
  <c r="J39" i="1" s="1"/>
  <c r="N39" i="1" s="1"/>
  <c r="I40" i="1"/>
  <c r="J40" i="1" s="1"/>
  <c r="N40" i="1" s="1"/>
  <c r="I41" i="1"/>
  <c r="J41" i="1" s="1"/>
  <c r="N41" i="1" s="1"/>
  <c r="I42" i="1"/>
  <c r="J42" i="1" s="1"/>
  <c r="N42" i="1" s="1"/>
  <c r="I43" i="1"/>
  <c r="I44" i="1"/>
  <c r="J44" i="1" s="1"/>
  <c r="N44" i="1" s="1"/>
  <c r="I45" i="1"/>
  <c r="J45" i="1" s="1"/>
  <c r="N45" i="1" s="1"/>
  <c r="I46" i="1"/>
  <c r="I47" i="1"/>
  <c r="J47" i="1" s="1"/>
  <c r="N47" i="1" s="1"/>
  <c r="I52" i="1"/>
  <c r="J52" i="1" s="1"/>
  <c r="N52" i="1" s="1"/>
  <c r="I53" i="1"/>
  <c r="J53" i="1" s="1"/>
  <c r="N53" i="1" s="1"/>
  <c r="I54" i="1"/>
  <c r="J54" i="1" s="1"/>
  <c r="N54" i="1" s="1"/>
  <c r="I55" i="1"/>
  <c r="J55" i="1" s="1"/>
  <c r="N55" i="1" s="1"/>
  <c r="I56" i="1"/>
  <c r="J56" i="1" s="1"/>
  <c r="N56" i="1" s="1"/>
  <c r="I57" i="1"/>
  <c r="J57" i="1" s="1"/>
  <c r="N57" i="1" s="1"/>
  <c r="I58" i="1"/>
  <c r="I59" i="1"/>
  <c r="J59" i="1" s="1"/>
  <c r="N59" i="1" s="1"/>
  <c r="I60" i="1"/>
  <c r="I61" i="1"/>
  <c r="J61" i="1" s="1"/>
  <c r="N61" i="1" s="1"/>
  <c r="I62" i="1"/>
  <c r="J62" i="1" s="1"/>
  <c r="N62" i="1" s="1"/>
  <c r="I63" i="1"/>
  <c r="J63" i="1" s="1"/>
  <c r="N63" i="1" s="1"/>
  <c r="I64" i="1"/>
  <c r="J64" i="1" s="1"/>
  <c r="N64" i="1" s="1"/>
  <c r="I65" i="1"/>
  <c r="J65" i="1" s="1"/>
  <c r="N65" i="1" s="1"/>
  <c r="I66" i="1"/>
  <c r="J66" i="1" s="1"/>
  <c r="N66" i="1" s="1"/>
  <c r="I67" i="1"/>
  <c r="I68" i="1"/>
  <c r="J68" i="1" s="1"/>
  <c r="N68" i="1" s="1"/>
  <c r="I69" i="1"/>
  <c r="J69" i="1" s="1"/>
  <c r="N69" i="1" s="1"/>
  <c r="I70" i="1"/>
  <c r="J70" i="1" s="1"/>
  <c r="N70" i="1" s="1"/>
  <c r="I71" i="1"/>
  <c r="J71" i="1" s="1"/>
  <c r="N71" i="1" s="1"/>
  <c r="I72" i="1"/>
  <c r="J72" i="1" s="1"/>
  <c r="N72" i="1" s="1"/>
  <c r="I73" i="1"/>
  <c r="J73" i="1" s="1"/>
  <c r="N73" i="1" s="1"/>
  <c r="I74" i="1"/>
  <c r="I75" i="1"/>
  <c r="J75" i="1" s="1"/>
  <c r="N75" i="1" s="1"/>
  <c r="I76" i="1"/>
  <c r="J76" i="1" s="1"/>
  <c r="N76" i="1" s="1"/>
  <c r="I77" i="1"/>
  <c r="J77" i="1" s="1"/>
  <c r="N77" i="1" s="1"/>
  <c r="I78" i="1"/>
  <c r="J78" i="1" s="1"/>
  <c r="N78" i="1" s="1"/>
  <c r="I79" i="1"/>
  <c r="J79" i="1" s="1"/>
  <c r="N79" i="1" s="1"/>
  <c r="I80" i="1"/>
  <c r="J80" i="1" s="1"/>
  <c r="N80" i="1" s="1"/>
  <c r="I81" i="1"/>
  <c r="I82" i="1"/>
  <c r="J82" i="1" s="1"/>
  <c r="N82" i="1" s="1"/>
  <c r="I83" i="1"/>
  <c r="J83" i="1" s="1"/>
  <c r="N83" i="1" s="1"/>
  <c r="I84" i="1"/>
  <c r="J84" i="1" s="1"/>
  <c r="N84" i="1" s="1"/>
  <c r="I85" i="1"/>
  <c r="J85" i="1" s="1"/>
  <c r="N85" i="1" s="1"/>
  <c r="I86" i="1"/>
  <c r="J86" i="1" s="1"/>
  <c r="N86" i="1" s="1"/>
  <c r="I87" i="1"/>
  <c r="J87" i="1" s="1"/>
  <c r="N87" i="1" s="1"/>
  <c r="I88" i="1"/>
  <c r="I89" i="1"/>
  <c r="J89" i="1" s="1"/>
  <c r="N89" i="1" s="1"/>
  <c r="I90" i="1"/>
  <c r="J90" i="1" s="1"/>
  <c r="N90" i="1" s="1"/>
  <c r="I91" i="1"/>
  <c r="J91" i="1" s="1"/>
  <c r="N91" i="1" s="1"/>
  <c r="I92" i="1"/>
  <c r="J92" i="1" s="1"/>
  <c r="N92" i="1" s="1"/>
  <c r="I93" i="1"/>
  <c r="J93" i="1" s="1"/>
  <c r="N93" i="1" s="1"/>
  <c r="I94" i="1"/>
  <c r="J94" i="1" s="1"/>
  <c r="N94" i="1" s="1"/>
  <c r="I95" i="1"/>
  <c r="I96" i="1"/>
  <c r="J96" i="1" s="1"/>
  <c r="N96" i="1" s="1"/>
  <c r="I97" i="1"/>
  <c r="J97" i="1" s="1"/>
  <c r="N97" i="1" s="1"/>
  <c r="I98" i="1"/>
  <c r="J98" i="1" s="1"/>
  <c r="N98" i="1" s="1"/>
  <c r="I99" i="1"/>
  <c r="J99" i="1" s="1"/>
  <c r="N99" i="1" s="1"/>
  <c r="I100" i="1"/>
  <c r="J100" i="1" s="1"/>
  <c r="N100" i="1" s="1"/>
  <c r="I101" i="1"/>
  <c r="J101" i="1" s="1"/>
  <c r="N101" i="1" s="1"/>
  <c r="I102" i="1"/>
  <c r="I103" i="1"/>
  <c r="J103" i="1" s="1"/>
  <c r="N103" i="1" s="1"/>
  <c r="I104" i="1"/>
  <c r="J104" i="1" s="1"/>
  <c r="N104" i="1" s="1"/>
  <c r="I105" i="1"/>
  <c r="J105" i="1" s="1"/>
  <c r="N105" i="1" s="1"/>
  <c r="I106" i="1"/>
  <c r="J106" i="1" s="1"/>
  <c r="N106" i="1" s="1"/>
  <c r="I107" i="1"/>
  <c r="J107" i="1" s="1"/>
  <c r="N107" i="1" s="1"/>
  <c r="I108" i="1"/>
  <c r="J108" i="1" s="1"/>
  <c r="N108" i="1" s="1"/>
  <c r="I109" i="1"/>
  <c r="I110" i="1"/>
  <c r="J110" i="1" s="1"/>
  <c r="N110" i="1" s="1"/>
  <c r="I111" i="1"/>
  <c r="J111" i="1" s="1"/>
  <c r="N111" i="1" s="1"/>
  <c r="I112" i="1"/>
  <c r="J112" i="1" s="1"/>
  <c r="N112" i="1" s="1"/>
  <c r="I113" i="1"/>
  <c r="J113" i="1" s="1"/>
  <c r="N113" i="1" s="1"/>
  <c r="I114" i="1"/>
  <c r="J114" i="1" s="1"/>
  <c r="N114" i="1" s="1"/>
  <c r="I115" i="1"/>
  <c r="J115" i="1" s="1"/>
  <c r="N115" i="1" s="1"/>
  <c r="I116" i="1"/>
  <c r="I117" i="1"/>
  <c r="J117" i="1" s="1"/>
  <c r="N117" i="1" s="1"/>
  <c r="I118" i="1"/>
  <c r="J118" i="1" s="1"/>
  <c r="N118" i="1" s="1"/>
  <c r="I119" i="1"/>
  <c r="J119" i="1" s="1"/>
  <c r="N119" i="1" s="1"/>
  <c r="I120" i="1"/>
  <c r="J120" i="1" s="1"/>
  <c r="N120" i="1" s="1"/>
  <c r="I121" i="1"/>
  <c r="J121" i="1" s="1"/>
  <c r="N121" i="1" s="1"/>
  <c r="I122" i="1"/>
  <c r="J122" i="1" s="1"/>
  <c r="N122" i="1" s="1"/>
  <c r="I123" i="1"/>
  <c r="I124" i="1"/>
  <c r="J124" i="1" s="1"/>
  <c r="N124" i="1" s="1"/>
  <c r="I125" i="1"/>
  <c r="J125" i="1" s="1"/>
  <c r="N125" i="1" s="1"/>
  <c r="I126" i="1"/>
  <c r="J126" i="1" s="1"/>
  <c r="N126" i="1" s="1"/>
  <c r="I127" i="1"/>
  <c r="J127" i="1" s="1"/>
  <c r="N127" i="1" s="1"/>
  <c r="I128" i="1"/>
  <c r="J128" i="1" s="1"/>
  <c r="N128" i="1" s="1"/>
  <c r="I4" i="1"/>
  <c r="J4" i="1" s="1"/>
  <c r="I5" i="1"/>
  <c r="J5" i="1" s="1"/>
  <c r="N5" i="1" s="1"/>
  <c r="I6" i="1"/>
  <c r="J6" i="1" s="1"/>
  <c r="N6" i="1" s="1"/>
  <c r="I7" i="1"/>
  <c r="J7" i="1" s="1"/>
  <c r="N7" i="1" s="1"/>
  <c r="I8" i="1"/>
  <c r="J8" i="1" s="1"/>
  <c r="N8" i="1" s="1"/>
  <c r="I9" i="1"/>
  <c r="J9" i="1" s="1"/>
  <c r="N9" i="1" s="1"/>
  <c r="I10" i="1"/>
  <c r="J10" i="1" s="1"/>
  <c r="N10" i="1" s="1"/>
  <c r="L103" i="1" l="1"/>
  <c r="J102" i="1"/>
  <c r="N102" i="1" s="1"/>
  <c r="J109" i="1"/>
  <c r="N109" i="1" s="1"/>
  <c r="L110" i="1"/>
  <c r="J116" i="1"/>
  <c r="N116" i="1" s="1"/>
  <c r="L117" i="1"/>
  <c r="M173" i="1"/>
  <c r="J123" i="1"/>
  <c r="N123" i="1" s="1"/>
  <c r="L124" i="1"/>
  <c r="M138" i="1"/>
  <c r="M152" i="1"/>
  <c r="M131" i="1"/>
  <c r="J74" i="1"/>
  <c r="N74" i="1" s="1"/>
  <c r="L75" i="1"/>
  <c r="J81" i="1"/>
  <c r="N81" i="1" s="1"/>
  <c r="L82" i="1"/>
  <c r="J88" i="1"/>
  <c r="N88" i="1" s="1"/>
  <c r="L89" i="1"/>
  <c r="L96" i="1"/>
  <c r="J95" i="1"/>
  <c r="N95" i="1" s="1"/>
  <c r="J67" i="1"/>
  <c r="N67" i="1" s="1"/>
  <c r="L68" i="1"/>
  <c r="J46" i="1"/>
  <c r="N46" i="1" s="1"/>
  <c r="J60" i="1"/>
  <c r="N60" i="1" s="1"/>
  <c r="L61" i="1"/>
  <c r="J58" i="1"/>
  <c r="N58" i="1" s="1"/>
  <c r="L54" i="1"/>
  <c r="G3" i="2"/>
  <c r="G5" i="2" s="1"/>
  <c r="J43" i="1"/>
  <c r="N43" i="1" s="1"/>
  <c r="D4" i="1"/>
  <c r="E4" i="1" s="1"/>
  <c r="N4" i="1" s="1"/>
  <c r="D5" i="1"/>
  <c r="E5" i="1" s="1"/>
  <c r="D6" i="1"/>
  <c r="E6" i="1" s="1"/>
  <c r="D7" i="1"/>
  <c r="E7" i="1" s="1"/>
  <c r="D8" i="1"/>
  <c r="E8" i="1" s="1"/>
  <c r="D9" i="1"/>
  <c r="E9" i="1" s="1"/>
  <c r="D10" i="1"/>
  <c r="E10" i="1" s="1"/>
  <c r="D11" i="1"/>
  <c r="D12" i="1"/>
  <c r="D13" i="1"/>
  <c r="D14" i="1"/>
  <c r="E14" i="1" s="1"/>
  <c r="D15" i="1"/>
  <c r="E15" i="1" s="1"/>
  <c r="D16" i="1"/>
  <c r="E16" i="1" s="1"/>
  <c r="D17" i="1"/>
  <c r="E17" i="1" s="1"/>
  <c r="L5" i="1"/>
  <c r="E13" i="1" l="1"/>
  <c r="I13" i="1"/>
  <c r="J13" i="1" s="1"/>
  <c r="N13" i="1" s="1"/>
  <c r="E12" i="1"/>
  <c r="I12" i="1"/>
  <c r="J12" i="1" s="1"/>
  <c r="N12" i="1" s="1"/>
  <c r="F3" i="2"/>
  <c r="E11" i="1"/>
  <c r="I11" i="1"/>
  <c r="J11" i="1" s="1"/>
  <c r="N11" i="1" s="1"/>
  <c r="K4" i="1"/>
  <c r="L4" i="1" s="1"/>
  <c r="M5" i="1" s="1"/>
  <c r="E3" i="2"/>
  <c r="D3" i="2"/>
  <c r="K5" i="1"/>
  <c r="K11" i="1"/>
  <c r="L11" i="1" s="1"/>
  <c r="K12" i="1" l="1"/>
  <c r="L12" i="1"/>
  <c r="M12" i="1" s="1"/>
  <c r="D128" i="1"/>
  <c r="E128" i="1" s="1"/>
  <c r="D127" i="1"/>
  <c r="E127" i="1" s="1"/>
  <c r="D126" i="1"/>
  <c r="E126" i="1" s="1"/>
  <c r="D125" i="1"/>
  <c r="E125" i="1" s="1"/>
  <c r="D124" i="1"/>
  <c r="E124" i="1" s="1"/>
  <c r="K124" i="1"/>
  <c r="D123" i="1"/>
  <c r="E123" i="1" s="1"/>
  <c r="D122" i="1"/>
  <c r="E122" i="1" s="1"/>
  <c r="D121" i="1"/>
  <c r="E121" i="1" s="1"/>
  <c r="D120" i="1"/>
  <c r="E120" i="1" s="1"/>
  <c r="D119" i="1"/>
  <c r="E119" i="1" s="1"/>
  <c r="D118" i="1"/>
  <c r="E118" i="1" s="1"/>
  <c r="D117" i="1"/>
  <c r="E117" i="1" s="1"/>
  <c r="D116" i="1"/>
  <c r="E116" i="1" s="1"/>
  <c r="D115" i="1"/>
  <c r="E115" i="1" s="1"/>
  <c r="D114" i="1"/>
  <c r="E114" i="1" s="1"/>
  <c r="D113" i="1"/>
  <c r="E113" i="1" s="1"/>
  <c r="D112" i="1"/>
  <c r="E112" i="1" s="1"/>
  <c r="D111" i="1"/>
  <c r="E111" i="1" s="1"/>
  <c r="D110" i="1"/>
  <c r="E110" i="1" s="1"/>
  <c r="D109" i="1"/>
  <c r="E109" i="1" s="1"/>
  <c r="D108" i="1"/>
  <c r="E108" i="1" s="1"/>
  <c r="D107" i="1"/>
  <c r="E107" i="1" s="1"/>
  <c r="D106" i="1"/>
  <c r="E106" i="1" s="1"/>
  <c r="D105" i="1"/>
  <c r="E105" i="1" s="1"/>
  <c r="D104" i="1"/>
  <c r="E104" i="1" s="1"/>
  <c r="D103" i="1"/>
  <c r="E103" i="1" s="1"/>
  <c r="D102" i="1"/>
  <c r="E102" i="1" s="1"/>
  <c r="D101" i="1"/>
  <c r="E101" i="1" s="1"/>
  <c r="D100" i="1"/>
  <c r="E100" i="1" s="1"/>
  <c r="D99" i="1"/>
  <c r="E99" i="1" s="1"/>
  <c r="D98" i="1"/>
  <c r="E98" i="1" s="1"/>
  <c r="D97" i="1"/>
  <c r="E97" i="1" s="1"/>
  <c r="D96" i="1"/>
  <c r="E96" i="1" s="1"/>
  <c r="K96" i="1"/>
  <c r="D95" i="1"/>
  <c r="E95" i="1" s="1"/>
  <c r="D94" i="1"/>
  <c r="E94" i="1" s="1"/>
  <c r="D93" i="1"/>
  <c r="E93" i="1" s="1"/>
  <c r="D92" i="1"/>
  <c r="E92" i="1" s="1"/>
  <c r="D91" i="1"/>
  <c r="E91" i="1" s="1"/>
  <c r="D90" i="1"/>
  <c r="E90" i="1" s="1"/>
  <c r="D89" i="1"/>
  <c r="E89" i="1" s="1"/>
  <c r="D88" i="1"/>
  <c r="E88" i="1" s="1"/>
  <c r="D87" i="1"/>
  <c r="E87" i="1" s="1"/>
  <c r="D86" i="1"/>
  <c r="E86" i="1" s="1"/>
  <c r="D85" i="1"/>
  <c r="E85" i="1" s="1"/>
  <c r="D84" i="1"/>
  <c r="E84" i="1" s="1"/>
  <c r="D83" i="1"/>
  <c r="E83" i="1" s="1"/>
  <c r="D82" i="1"/>
  <c r="E82" i="1" s="1"/>
  <c r="K82" i="1"/>
  <c r="D81" i="1"/>
  <c r="E81" i="1" s="1"/>
  <c r="D80" i="1"/>
  <c r="E80" i="1" s="1"/>
  <c r="D79" i="1"/>
  <c r="E79" i="1" s="1"/>
  <c r="D78" i="1"/>
  <c r="E78" i="1" s="1"/>
  <c r="D77" i="1"/>
  <c r="E77" i="1" s="1"/>
  <c r="D76" i="1"/>
  <c r="E76" i="1" s="1"/>
  <c r="D75" i="1"/>
  <c r="E75" i="1" s="1"/>
  <c r="D74" i="1"/>
  <c r="E74" i="1" s="1"/>
  <c r="D73" i="1"/>
  <c r="E73" i="1" s="1"/>
  <c r="D72" i="1"/>
  <c r="E72" i="1" s="1"/>
  <c r="D71" i="1"/>
  <c r="E71" i="1" s="1"/>
  <c r="D70" i="1"/>
  <c r="E70" i="1" s="1"/>
  <c r="D69" i="1"/>
  <c r="E69" i="1" s="1"/>
  <c r="D68" i="1"/>
  <c r="E68" i="1" s="1"/>
  <c r="D67" i="1"/>
  <c r="E67" i="1" s="1"/>
  <c r="D66" i="1"/>
  <c r="E66" i="1" s="1"/>
  <c r="D65" i="1"/>
  <c r="E65" i="1" s="1"/>
  <c r="D64" i="1"/>
  <c r="E64" i="1" s="1"/>
  <c r="D63" i="1"/>
  <c r="E63" i="1" s="1"/>
  <c r="D62" i="1"/>
  <c r="E62" i="1" s="1"/>
  <c r="D61" i="1"/>
  <c r="E61" i="1" s="1"/>
  <c r="D60" i="1"/>
  <c r="E60" i="1" s="1"/>
  <c r="D59" i="1"/>
  <c r="E59" i="1" s="1"/>
  <c r="D58" i="1"/>
  <c r="E58" i="1" s="1"/>
  <c r="D57" i="1"/>
  <c r="E57" i="1" s="1"/>
  <c r="D56" i="1"/>
  <c r="E56" i="1" s="1"/>
  <c r="D55" i="1"/>
  <c r="E55" i="1" s="1"/>
  <c r="D54" i="1"/>
  <c r="E54" i="1" s="1"/>
  <c r="D53" i="1"/>
  <c r="E53" i="1" s="1"/>
  <c r="D52" i="1"/>
  <c r="E52" i="1" s="1"/>
  <c r="D51" i="1"/>
  <c r="D50" i="1"/>
  <c r="D49" i="1"/>
  <c r="D48" i="1"/>
  <c r="D47" i="1"/>
  <c r="E47" i="1" s="1"/>
  <c r="D46" i="1"/>
  <c r="E46" i="1" s="1"/>
  <c r="D45" i="1"/>
  <c r="E45" i="1" s="1"/>
  <c r="D44" i="1"/>
  <c r="E44" i="1" s="1"/>
  <c r="D43" i="1"/>
  <c r="E43" i="1" s="1"/>
  <c r="D42" i="1"/>
  <c r="E42" i="1" s="1"/>
  <c r="D41" i="1"/>
  <c r="E41" i="1" s="1"/>
  <c r="D40" i="1"/>
  <c r="E40" i="1" s="1"/>
  <c r="D39" i="1"/>
  <c r="E39" i="1" s="1"/>
  <c r="D38" i="1"/>
  <c r="E38" i="1" s="1"/>
  <c r="D37" i="1"/>
  <c r="E37" i="1" s="1"/>
  <c r="D36" i="1"/>
  <c r="E36" i="1" s="1"/>
  <c r="D35" i="1"/>
  <c r="E35" i="1" s="1"/>
  <c r="D34" i="1"/>
  <c r="D33" i="1"/>
  <c r="D32" i="1"/>
  <c r="D31" i="1"/>
  <c r="E31" i="1" s="1"/>
  <c r="D30" i="1"/>
  <c r="E30" i="1" s="1"/>
  <c r="D29" i="1"/>
  <c r="E29" i="1" s="1"/>
  <c r="D28" i="1"/>
  <c r="E28" i="1" s="1"/>
  <c r="D27" i="1"/>
  <c r="E27" i="1" s="1"/>
  <c r="D26" i="1"/>
  <c r="E26" i="1" s="1"/>
  <c r="D25" i="1"/>
  <c r="E25" i="1" s="1"/>
  <c r="D23" i="1"/>
  <c r="E23" i="1" s="1"/>
  <c r="D24" i="1"/>
  <c r="E24" i="1" s="1"/>
  <c r="D19" i="1"/>
  <c r="E19" i="1" s="1"/>
  <c r="D20" i="1"/>
  <c r="E20" i="1" s="1"/>
  <c r="D21" i="1"/>
  <c r="E21" i="1" s="1"/>
  <c r="D22" i="1"/>
  <c r="E22" i="1" s="1"/>
  <c r="D18" i="1"/>
  <c r="E18" i="1" s="1"/>
  <c r="E33" i="1" l="1"/>
  <c r="I33" i="1"/>
  <c r="J33" i="1" s="1"/>
  <c r="N33" i="1" s="1"/>
  <c r="E49" i="1"/>
  <c r="I49" i="1"/>
  <c r="J49" i="1" s="1"/>
  <c r="N49" i="1" s="1"/>
  <c r="F2" i="2"/>
  <c r="F5" i="2" s="1"/>
  <c r="E51" i="1"/>
  <c r="I51" i="1"/>
  <c r="J51" i="1" s="1"/>
  <c r="N51" i="1" s="1"/>
  <c r="E32" i="1"/>
  <c r="B2" i="2" s="1"/>
  <c r="I32" i="1"/>
  <c r="J32" i="1" s="1"/>
  <c r="N32" i="1" s="1"/>
  <c r="E34" i="1"/>
  <c r="I34" i="1"/>
  <c r="J34" i="1" s="1"/>
  <c r="N34" i="1" s="1"/>
  <c r="E50" i="1"/>
  <c r="I50" i="1"/>
  <c r="J50" i="1" s="1"/>
  <c r="N50" i="1" s="1"/>
  <c r="D2" i="2"/>
  <c r="D5" i="2" s="1"/>
  <c r="E2" i="2"/>
  <c r="E5" i="2" s="1"/>
  <c r="E48" i="1"/>
  <c r="I48" i="1"/>
  <c r="K68" i="1"/>
  <c r="K54" i="1"/>
  <c r="K110" i="1"/>
  <c r="K32" i="1"/>
  <c r="L32" i="1" s="1"/>
  <c r="K116" i="1"/>
  <c r="L116" i="1" s="1"/>
  <c r="M117" i="1" s="1"/>
  <c r="K18" i="1"/>
  <c r="L18" i="1" s="1"/>
  <c r="K25" i="1"/>
  <c r="L25" i="1" s="1"/>
  <c r="K61" i="1"/>
  <c r="K75" i="1"/>
  <c r="K89" i="1"/>
  <c r="K103" i="1"/>
  <c r="K117" i="1"/>
  <c r="K74" i="1"/>
  <c r="L74" i="1" s="1"/>
  <c r="M75" i="1" s="1"/>
  <c r="K88" i="1"/>
  <c r="L88" i="1" s="1"/>
  <c r="M89" i="1" s="1"/>
  <c r="K109" i="1"/>
  <c r="L109" i="1" s="1"/>
  <c r="M110" i="1" s="1"/>
  <c r="K123" i="1"/>
  <c r="L123" i="1" s="1"/>
  <c r="M124" i="1" s="1"/>
  <c r="K40" i="1"/>
  <c r="L40" i="1"/>
  <c r="K26" i="1"/>
  <c r="L26" i="1"/>
  <c r="L19" i="1"/>
  <c r="M19" i="1" s="1"/>
  <c r="K19" i="1"/>
  <c r="K102" i="1"/>
  <c r="L102" i="1" s="1"/>
  <c r="M103" i="1" s="1"/>
  <c r="K95" i="1"/>
  <c r="L95" i="1" s="1"/>
  <c r="M96" i="1" s="1"/>
  <c r="K81" i="1"/>
  <c r="L81" i="1" s="1"/>
  <c r="M82" i="1" s="1"/>
  <c r="K67" i="1"/>
  <c r="L67" i="1" s="1"/>
  <c r="M68" i="1" s="1"/>
  <c r="K53" i="1"/>
  <c r="L53" i="1" s="1"/>
  <c r="M54" i="1" s="1"/>
  <c r="K60" i="1"/>
  <c r="L60" i="1" s="1"/>
  <c r="M61" i="1" s="1"/>
  <c r="K39" i="1"/>
  <c r="L39" i="1" s="1"/>
  <c r="K46" i="1"/>
  <c r="L46" i="1" s="1"/>
  <c r="K47" i="1" l="1"/>
  <c r="K33" i="1"/>
  <c r="L33" i="1"/>
  <c r="M33" i="1" s="1"/>
  <c r="J48" i="1"/>
  <c r="N48" i="1" s="1"/>
  <c r="L47" i="1"/>
  <c r="M47" i="1" s="1"/>
  <c r="C2" i="2"/>
  <c r="B3" i="2"/>
  <c r="M40" i="1"/>
  <c r="M26" i="1"/>
  <c r="C3" i="2" l="1"/>
  <c r="C5" i="2" s="1"/>
  <c r="B5" i="2"/>
  <c r="P1" i="1"/>
  <c r="O3" i="2" l="1"/>
</calcChain>
</file>

<file path=xl/sharedStrings.xml><?xml version="1.0" encoding="utf-8"?>
<sst xmlns="http://schemas.openxmlformats.org/spreadsheetml/2006/main" count="71" uniqueCount="47">
  <si>
    <t xml:space="preserve">
Ugens  planlagt/
Ugens reelle
i 100 dele</t>
  </si>
  <si>
    <t>Faktiske
timer i
100 dele</t>
  </si>
  <si>
    <t xml:space="preserve">Faktiske
timer
 </t>
  </si>
  <si>
    <t xml:space="preserve">Stempel
ud
 </t>
  </si>
  <si>
    <t xml:space="preserve">
Ugens  planlagt/
Ugens reelle
 </t>
  </si>
  <si>
    <t xml:space="preserve">Stempel
ind
 </t>
  </si>
  <si>
    <t xml:space="preserve">Bemærkning
</t>
  </si>
  <si>
    <t xml:space="preserve">Planlagt
timer
 </t>
  </si>
  <si>
    <t xml:space="preserve">Planlagt
ind
</t>
  </si>
  <si>
    <t xml:space="preserve">Dato
</t>
  </si>
  <si>
    <t>SYG</t>
  </si>
  <si>
    <t>over/under
tid i forhold til 
ugens Planlagt</t>
  </si>
  <si>
    <t>over/under
tid i forhold til 
dagens Planlagt</t>
  </si>
  <si>
    <t xml:space="preserve">Planlagt
ud
</t>
  </si>
  <si>
    <t>samlet
over / Under 
timer</t>
  </si>
  <si>
    <t>Jan</t>
  </si>
  <si>
    <t>Feb</t>
  </si>
  <si>
    <t>Mar</t>
  </si>
  <si>
    <t>Apr</t>
  </si>
  <si>
    <t>Maj</t>
  </si>
  <si>
    <t>Jun</t>
  </si>
  <si>
    <t>Jul</t>
  </si>
  <si>
    <t>Aug</t>
  </si>
  <si>
    <t>Sep</t>
  </si>
  <si>
    <t>Okt</t>
  </si>
  <si>
    <t>Nov</t>
  </si>
  <si>
    <t>Dec</t>
  </si>
  <si>
    <t>Planlagt timer</t>
  </si>
  <si>
    <t xml:space="preserve">Afholdt timer </t>
  </si>
  <si>
    <t>over / underskud</t>
  </si>
  <si>
    <t xml:space="preserve">Planlagt
Timer i
 100 dele
 </t>
  </si>
  <si>
    <t>overført
ferie</t>
  </si>
  <si>
    <t>Afviklet
Ferie</t>
  </si>
  <si>
    <t>Rest ferie</t>
  </si>
  <si>
    <t>FERIE</t>
  </si>
  <si>
    <t>AFSPADSERING</t>
  </si>
  <si>
    <t>LANGFREDAG</t>
  </si>
  <si>
    <t>SKÆRTORSDAG</t>
  </si>
  <si>
    <t>2.PÅSKEDAG</t>
  </si>
  <si>
    <t>ST.BEDEDAG</t>
  </si>
  <si>
    <t>KRISTI HIMMEL</t>
  </si>
  <si>
    <t>2.PINSEDAG</t>
  </si>
  <si>
    <t>JULE AFTEN</t>
  </si>
  <si>
    <t>JULEDAG</t>
  </si>
  <si>
    <t>2.JULEDAG</t>
  </si>
  <si>
    <t>NYTÅRS AFTEN</t>
  </si>
  <si>
    <t>1.NYTÅRSDAG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</si>
</sst>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r_._-;\-* #,##0.00\ _k_r_._-;_-* &quot;-&quot;??\ _k_r_.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46" fontId="0" fillId="0" borderId="0" xfId="0" applyNumberFormat="1"/>
    <xf numFmtId="16" fontId="0" fillId="0" borderId="0" xfId="0" applyNumberFormat="1"/>
    <xf numFmtId="16" fontId="0" fillId="2" borderId="0" xfId="0" applyNumberFormat="1" applyFont="1" applyFill="1"/>
    <xf numFmtId="0" fontId="0" fillId="2" borderId="0" xfId="0" applyFont="1" applyFill="1"/>
    <xf numFmtId="16" fontId="0" fillId="2" borderId="0" xfId="0" applyNumberFormat="1" applyFill="1"/>
    <xf numFmtId="0" fontId="0" fillId="2" borderId="0" xfId="0" applyFill="1"/>
    <xf numFmtId="16" fontId="0" fillId="3" borderId="0" xfId="0" applyNumberFormat="1" applyFill="1"/>
    <xf numFmtId="0" fontId="0" fillId="0" borderId="0" xfId="0" applyNumberFormat="1"/>
    <xf numFmtId="2" fontId="0" fillId="0" borderId="0" xfId="0" applyNumberFormat="1"/>
    <xf numFmtId="2" fontId="0" fillId="4" borderId="0" xfId="0" applyNumberFormat="1" applyFill="1"/>
    <xf numFmtId="46" fontId="0" fillId="4" borderId="0" xfId="0" applyNumberFormat="1" applyFill="1"/>
    <xf numFmtId="46" fontId="0" fillId="3" borderId="0" xfId="0" applyNumberFormat="1" applyFill="1"/>
    <xf numFmtId="2" fontId="0" fillId="3" borderId="0" xfId="0" applyNumberFormat="1" applyFill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20" fontId="0" fillId="0" borderId="0" xfId="0" applyNumberFormat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20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2" fontId="0" fillId="2" borderId="0" xfId="0" applyNumberFormat="1" applyFill="1" applyAlignment="1">
      <alignment horizontal="center"/>
    </xf>
    <xf numFmtId="2" fontId="0" fillId="2" borderId="0" xfId="0" applyNumberFormat="1" applyFill="1"/>
    <xf numFmtId="2" fontId="0" fillId="5" borderId="0" xfId="0" applyNumberFormat="1" applyFill="1" applyAlignment="1">
      <alignment horizontal="center"/>
    </xf>
    <xf numFmtId="20" fontId="0" fillId="5" borderId="0" xfId="0" applyNumberFormat="1" applyFill="1" applyAlignment="1">
      <alignment horizontal="center"/>
    </xf>
    <xf numFmtId="2" fontId="0" fillId="3" borderId="0" xfId="0" applyNumberFormat="1" applyFill="1" applyAlignment="1">
      <alignment horizontal="center"/>
    </xf>
    <xf numFmtId="0" fontId="0" fillId="0" borderId="0" xfId="0" applyAlignment="1">
      <alignment wrapText="1"/>
    </xf>
    <xf numFmtId="2" fontId="0" fillId="0" borderId="0" xfId="0" applyNumberFormat="1" applyAlignment="1">
      <alignment horizontal="center" wrapText="1"/>
    </xf>
    <xf numFmtId="0" fontId="0" fillId="0" borderId="0" xfId="0" applyAlignment="1">
      <alignment horizontal="center" wrapText="1"/>
    </xf>
    <xf numFmtId="2" fontId="0" fillId="0" borderId="0" xfId="0" applyNumberFormat="1" applyAlignment="1">
      <alignment wrapText="1"/>
    </xf>
    <xf numFmtId="0" fontId="0" fillId="5" borderId="0" xfId="0" applyFill="1" applyAlignment="1">
      <alignment horizontal="center"/>
    </xf>
    <xf numFmtId="16" fontId="0" fillId="5" borderId="0" xfId="0" applyNumberFormat="1" applyFill="1"/>
    <xf numFmtId="2" fontId="0" fillId="6" borderId="0" xfId="0" applyNumberFormat="1" applyFill="1" applyAlignment="1">
      <alignment wrapText="1"/>
    </xf>
    <xf numFmtId="2" fontId="0" fillId="0" borderId="0" xfId="1" applyNumberFormat="1" applyFont="1" applyAlignment="1">
      <alignment horizontal="center"/>
    </xf>
    <xf numFmtId="0" fontId="0" fillId="0" borderId="2" xfId="0" applyBorder="1"/>
    <xf numFmtId="2" fontId="2" fillId="7" borderId="1" xfId="0" applyNumberFormat="1" applyFont="1" applyFill="1" applyBorder="1" applyAlignment="1">
      <alignment horizontal="center"/>
    </xf>
    <xf numFmtId="20" fontId="0" fillId="2" borderId="0" xfId="0" applyNumberFormat="1" applyFill="1" applyAlignment="1">
      <alignment horizontal="center"/>
    </xf>
    <xf numFmtId="20" fontId="0" fillId="2" borderId="0" xfId="0" applyNumberFormat="1" applyFont="1" applyFill="1" applyAlignment="1">
      <alignment horizontal="center"/>
    </xf>
    <xf numFmtId="46" fontId="0" fillId="0" borderId="0" xfId="0" applyNumberFormat="1" applyAlignment="1">
      <alignment horizontal="center"/>
    </xf>
    <xf numFmtId="0" fontId="0" fillId="4" borderId="1" xfId="0" applyFill="1" applyBorder="1" applyAlignment="1">
      <alignment horizontal="center" wrapText="1"/>
    </xf>
    <xf numFmtId="0" fontId="0" fillId="4" borderId="1" xfId="0" applyFill="1" applyBorder="1" applyAlignment="1">
      <alignment horizontal="center" vertical="top" wrapText="1"/>
    </xf>
  </cellXfs>
  <cellStyles count="2">
    <cellStyle name="Komma" xfId="1" builtinId="3"/>
    <cellStyle name="Normal" xfId="0" builtinId="0"/>
  </cellStyles>
  <dxfs count="59"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ont>
        <b val="0"/>
        <i val="0"/>
        <strike val="0"/>
      </font>
    </dxf>
    <dxf>
      <font>
        <b val="0"/>
        <i val="0"/>
        <color theme="1"/>
      </font>
      <numFmt numFmtId="30" formatCode="@"/>
    </dxf>
    <dxf>
      <font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ont>
        <b val="0"/>
        <i val="0"/>
        <strike val="0"/>
      </font>
    </dxf>
    <dxf>
      <font>
        <b val="0"/>
        <i val="0"/>
        <color theme="1"/>
      </font>
      <numFmt numFmtId="30" formatCode="@"/>
    </dxf>
    <dxf>
      <font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ont>
        <b val="0"/>
        <i val="0"/>
        <strike val="0"/>
      </font>
    </dxf>
    <dxf>
      <font>
        <b val="0"/>
        <i val="0"/>
        <color theme="1"/>
      </font>
      <numFmt numFmtId="30" formatCode="@"/>
    </dxf>
    <dxf>
      <font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ont>
        <b val="0"/>
        <i val="0"/>
        <strike val="0"/>
      </font>
    </dxf>
    <dxf>
      <font>
        <b val="0"/>
        <i val="0"/>
        <color theme="1"/>
      </font>
      <numFmt numFmtId="30" formatCode="@"/>
    </dxf>
    <dxf>
      <font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ont>
        <b val="0"/>
        <i val="0"/>
        <strike val="0"/>
      </font>
    </dxf>
    <dxf>
      <font>
        <b val="0"/>
        <i val="0"/>
        <color theme="1"/>
      </font>
      <numFmt numFmtId="30" formatCode="@"/>
    </dxf>
    <dxf>
      <font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ont>
        <b val="0"/>
        <i val="0"/>
        <strike val="0"/>
      </font>
    </dxf>
    <dxf>
      <font>
        <b val="0"/>
        <i val="0"/>
        <color theme="1"/>
      </font>
      <numFmt numFmtId="30" formatCode="@"/>
    </dxf>
    <dxf>
      <font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ont>
        <b val="0"/>
        <i val="0"/>
        <strike val="0"/>
      </font>
    </dxf>
    <dxf>
      <font>
        <b val="0"/>
        <i val="0"/>
        <color theme="1"/>
      </font>
      <numFmt numFmtId="30" formatCode="@"/>
    </dxf>
    <dxf>
      <font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ont>
        <b val="0"/>
        <i val="0"/>
        <strike val="0"/>
      </font>
    </dxf>
    <dxf>
      <font>
        <b val="0"/>
        <i val="0"/>
        <color theme="1"/>
      </font>
      <numFmt numFmtId="30" formatCode="@"/>
    </dxf>
    <dxf>
      <font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ont>
        <b val="0"/>
        <i val="0"/>
        <strike val="0"/>
      </font>
    </dxf>
    <dxf>
      <font>
        <b val="0"/>
        <i val="0"/>
        <color theme="1"/>
      </font>
      <numFmt numFmtId="30" formatCode="@"/>
    </dxf>
    <dxf>
      <font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ont>
        <b val="0"/>
        <i val="0"/>
        <strike val="0"/>
      </font>
    </dxf>
    <dxf>
      <font>
        <b val="0"/>
        <i val="0"/>
        <color theme="1"/>
      </font>
      <numFmt numFmtId="30" formatCode="@"/>
    </dxf>
    <dxf>
      <font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ont>
        <b val="0"/>
        <i val="0"/>
        <strike val="0"/>
      </font>
    </dxf>
    <dxf>
      <font>
        <b val="0"/>
        <i val="0"/>
        <color theme="1"/>
      </font>
      <numFmt numFmtId="30" formatCode="@"/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8"/>
  <sheetViews>
    <sheetView tabSelected="1" zoomScaleNormal="100" workbookViewId="0">
      <selection activeCell="A4" sqref="A4"/>
    </sheetView>
  </sheetViews>
  <sheetFormatPr defaultRowHeight="14.4" x14ac:dyDescent="0.3"/>
  <cols>
    <col min="1" max="1" width="7.21875" customWidth="1"/>
    <col min="2" max="4" width="7.21875" style="14" customWidth="1"/>
    <col min="5" max="5" width="8.21875" style="15" customWidth="1"/>
    <col min="6" max="6" width="13.77734375" style="14" customWidth="1"/>
    <col min="7" max="10" width="7.33203125" style="14" customWidth="1"/>
    <col min="11" max="11" width="11.88671875" customWidth="1"/>
    <col min="12" max="12" width="12.5546875" customWidth="1"/>
    <col min="13" max="14" width="11.77734375" customWidth="1"/>
    <col min="15" max="16" width="11.109375" customWidth="1"/>
  </cols>
  <sheetData>
    <row r="1" spans="1:19" ht="74.400000000000006" x14ac:dyDescent="0.5">
      <c r="A1" s="39" t="s">
        <v>9</v>
      </c>
      <c r="B1" s="39" t="s">
        <v>8</v>
      </c>
      <c r="C1" s="39" t="s">
        <v>13</v>
      </c>
      <c r="D1" s="39" t="s">
        <v>7</v>
      </c>
      <c r="E1" s="40" t="s">
        <v>30</v>
      </c>
      <c r="F1" s="39" t="s">
        <v>6</v>
      </c>
      <c r="G1" s="39" t="s">
        <v>5</v>
      </c>
      <c r="H1" s="39" t="s">
        <v>3</v>
      </c>
      <c r="I1" s="39" t="s">
        <v>2</v>
      </c>
      <c r="J1" s="39" t="s">
        <v>1</v>
      </c>
      <c r="K1" s="39" t="s">
        <v>4</v>
      </c>
      <c r="L1" s="39" t="s">
        <v>0</v>
      </c>
      <c r="M1" s="39" t="s">
        <v>11</v>
      </c>
      <c r="N1" s="39" t="s">
        <v>12</v>
      </c>
      <c r="O1" s="39" t="s">
        <v>14</v>
      </c>
      <c r="P1" s="35">
        <f>SUM(N4:N184)</f>
        <v>15.033333333333349</v>
      </c>
      <c r="Q1" s="39" t="s">
        <v>31</v>
      </c>
      <c r="R1" s="39" t="s">
        <v>32</v>
      </c>
      <c r="S1" s="39" t="s">
        <v>33</v>
      </c>
    </row>
    <row r="2" spans="1:19" s="26" customFormat="1" x14ac:dyDescent="0.3">
      <c r="B2" s="28"/>
      <c r="C2" s="28"/>
      <c r="D2" s="28"/>
      <c r="E2" s="27"/>
      <c r="F2" s="28"/>
      <c r="G2" s="28"/>
      <c r="H2" s="28"/>
      <c r="I2" s="28"/>
      <c r="J2" s="28"/>
      <c r="M2" s="29"/>
      <c r="O2" s="32"/>
      <c r="Q2" s="34">
        <v>25</v>
      </c>
      <c r="R2" s="34">
        <f>COUNTIF(F4:F400,"=Ferie")</f>
        <v>5</v>
      </c>
      <c r="S2" s="34">
        <f>Q2-R2</f>
        <v>20</v>
      </c>
    </row>
    <row r="3" spans="1:19" x14ac:dyDescent="0.3">
      <c r="B3"/>
      <c r="C3"/>
      <c r="D3"/>
      <c r="E3"/>
      <c r="F3"/>
      <c r="G3"/>
      <c r="H3"/>
      <c r="I3"/>
      <c r="J3"/>
    </row>
    <row r="4" spans="1:19" x14ac:dyDescent="0.3">
      <c r="A4" s="2">
        <v>44928</v>
      </c>
      <c r="B4" s="16">
        <v>0.40625</v>
      </c>
      <c r="C4" s="16">
        <v>0.73958333333333337</v>
      </c>
      <c r="D4" s="16">
        <f t="shared" ref="D4:D17" si="0">SUM(C4-B4)</f>
        <v>0.33333333333333337</v>
      </c>
      <c r="E4" s="15">
        <f>SUM(D4*24)</f>
        <v>8</v>
      </c>
      <c r="G4" s="16">
        <v>0.37916666666666665</v>
      </c>
      <c r="H4" s="16">
        <v>0.74097222222222225</v>
      </c>
      <c r="I4" s="16">
        <f>IF(F4="syg",D4,H4-G4)</f>
        <v>0.3618055555555556</v>
      </c>
      <c r="J4" s="15">
        <f>SUM(I4*24)</f>
        <v>8.6833333333333336</v>
      </c>
      <c r="K4" s="11">
        <f>SUM(D4:D10)</f>
        <v>1.5</v>
      </c>
      <c r="L4" s="8">
        <f>SUM(K4)*24</f>
        <v>36</v>
      </c>
      <c r="M4" s="9"/>
      <c r="N4" s="9">
        <f>IF(F4="Afspadsering",-E4,IF(J4=0,0,J4-E4))</f>
        <v>0.68333333333333357</v>
      </c>
      <c r="P4" s="9"/>
    </row>
    <row r="5" spans="1:19" x14ac:dyDescent="0.3">
      <c r="A5" s="2">
        <v>44929</v>
      </c>
      <c r="B5" s="16">
        <v>0.40625</v>
      </c>
      <c r="C5" s="16">
        <v>0.66666666666666663</v>
      </c>
      <c r="D5" s="16">
        <f t="shared" si="0"/>
        <v>0.26041666666666663</v>
      </c>
      <c r="E5" s="15">
        <f t="shared" ref="E5:E68" si="1">SUM(D5*24)</f>
        <v>6.2499999999999991</v>
      </c>
      <c r="G5" s="16">
        <v>0.40069444444444446</v>
      </c>
      <c r="H5" s="16">
        <v>0.66875000000000007</v>
      </c>
      <c r="I5" s="16">
        <f>IF(F5="syg",D5,H5-G5)</f>
        <v>0.2680555555555556</v>
      </c>
      <c r="J5" s="15">
        <f t="shared" ref="J5:J68" si="2">SUM(I5*24)</f>
        <v>6.4333333333333345</v>
      </c>
      <c r="K5" s="12">
        <f>SUM(I4:I10)</f>
        <v>1.6423611111111114</v>
      </c>
      <c r="L5" s="13">
        <f>SUM(I4:I10)*24</f>
        <v>39.416666666666671</v>
      </c>
      <c r="M5" s="10">
        <f>SUM(L5-L4)</f>
        <v>3.4166666666666714</v>
      </c>
      <c r="N5" s="9">
        <f t="shared" ref="N5:N68" si="3">IF(F5="Afspadsering",-E5,IF(J5=0,0,J5-E5))</f>
        <v>0.18333333333333535</v>
      </c>
    </row>
    <row r="6" spans="1:19" x14ac:dyDescent="0.3">
      <c r="A6" s="2">
        <v>44930</v>
      </c>
      <c r="B6" s="16">
        <v>0.41666666666666669</v>
      </c>
      <c r="C6" s="16">
        <v>0.73958333333333337</v>
      </c>
      <c r="D6" s="16">
        <f t="shared" si="0"/>
        <v>0.32291666666666669</v>
      </c>
      <c r="E6" s="15">
        <f t="shared" si="1"/>
        <v>7.75</v>
      </c>
      <c r="G6" s="16">
        <v>0.37638888888888888</v>
      </c>
      <c r="H6" s="16">
        <v>0.73541666666666661</v>
      </c>
      <c r="I6" s="16">
        <f t="shared" ref="I6:I67" si="4">IF(F6="syg",D6,H6-G6)</f>
        <v>0.35902777777777772</v>
      </c>
      <c r="J6" s="15">
        <f t="shared" si="2"/>
        <v>8.6166666666666654</v>
      </c>
      <c r="M6" s="9"/>
      <c r="N6" s="9">
        <f t="shared" si="3"/>
        <v>0.86666666666666536</v>
      </c>
    </row>
    <row r="7" spans="1:19" x14ac:dyDescent="0.3">
      <c r="A7" s="2">
        <v>5</v>
      </c>
      <c r="B7" s="16">
        <v>0.40625</v>
      </c>
      <c r="C7" s="16">
        <v>0.73958333333333337</v>
      </c>
      <c r="D7" s="16">
        <f t="shared" si="0"/>
        <v>0.33333333333333337</v>
      </c>
      <c r="E7" s="15">
        <f t="shared" si="1"/>
        <v>8</v>
      </c>
      <c r="G7" s="16">
        <v>0.37916666666666665</v>
      </c>
      <c r="H7" s="16">
        <v>0.7319444444444444</v>
      </c>
      <c r="I7" s="16">
        <f t="shared" si="4"/>
        <v>0.35277777777777775</v>
      </c>
      <c r="J7" s="15">
        <f t="shared" si="2"/>
        <v>8.466666666666665</v>
      </c>
      <c r="M7" s="9"/>
      <c r="N7" s="9">
        <f t="shared" si="3"/>
        <v>0.46666666666666501</v>
      </c>
    </row>
    <row r="8" spans="1:19" x14ac:dyDescent="0.3">
      <c r="A8" s="2">
        <v>44932</v>
      </c>
      <c r="B8" s="16">
        <v>0.41666666666666669</v>
      </c>
      <c r="C8" s="16">
        <v>0.66666666666666663</v>
      </c>
      <c r="D8" s="16">
        <f t="shared" si="0"/>
        <v>0.24999999999999994</v>
      </c>
      <c r="E8" s="15">
        <f t="shared" si="1"/>
        <v>5.9999999999999982</v>
      </c>
      <c r="G8" s="16">
        <v>0.39374999999999999</v>
      </c>
      <c r="H8" s="16">
        <v>0.69444444444444453</v>
      </c>
      <c r="I8" s="16">
        <f t="shared" si="4"/>
        <v>0.30069444444444454</v>
      </c>
      <c r="J8" s="15">
        <f t="shared" si="2"/>
        <v>7.2166666666666686</v>
      </c>
      <c r="M8" s="9"/>
      <c r="N8" s="9">
        <f t="shared" si="3"/>
        <v>1.2166666666666703</v>
      </c>
    </row>
    <row r="9" spans="1:19" x14ac:dyDescent="0.3">
      <c r="A9" s="2">
        <v>44933</v>
      </c>
      <c r="D9" s="16">
        <f t="shared" si="0"/>
        <v>0</v>
      </c>
      <c r="E9" s="15">
        <f t="shared" si="1"/>
        <v>0</v>
      </c>
      <c r="I9" s="16">
        <f t="shared" si="4"/>
        <v>0</v>
      </c>
      <c r="J9" s="15">
        <f t="shared" si="2"/>
        <v>0</v>
      </c>
      <c r="M9" s="9"/>
      <c r="N9" s="9">
        <f t="shared" si="3"/>
        <v>0</v>
      </c>
    </row>
    <row r="10" spans="1:19" x14ac:dyDescent="0.3">
      <c r="A10" s="5">
        <v>44934</v>
      </c>
      <c r="B10" s="18"/>
      <c r="C10" s="18"/>
      <c r="D10" s="36">
        <f t="shared" si="0"/>
        <v>0</v>
      </c>
      <c r="E10" s="21">
        <f t="shared" si="1"/>
        <v>0</v>
      </c>
      <c r="F10" s="18"/>
      <c r="G10" s="18"/>
      <c r="H10" s="18"/>
      <c r="I10" s="36">
        <f t="shared" si="4"/>
        <v>0</v>
      </c>
      <c r="J10" s="21">
        <f t="shared" si="2"/>
        <v>0</v>
      </c>
      <c r="K10" s="6"/>
      <c r="L10" s="6"/>
      <c r="M10" s="22"/>
      <c r="N10" s="9">
        <f t="shared" si="3"/>
        <v>0</v>
      </c>
    </row>
    <row r="11" spans="1:19" x14ac:dyDescent="0.3">
      <c r="A11" s="2">
        <v>44935</v>
      </c>
      <c r="B11" s="16">
        <v>0.5</v>
      </c>
      <c r="C11" s="16">
        <v>0.73958333333333337</v>
      </c>
      <c r="D11" s="16">
        <f t="shared" si="0"/>
        <v>0.23958333333333337</v>
      </c>
      <c r="E11" s="15">
        <f t="shared" si="1"/>
        <v>5.7500000000000009</v>
      </c>
      <c r="F11" s="14" t="s">
        <v>10</v>
      </c>
      <c r="G11" s="16"/>
      <c r="H11" s="16"/>
      <c r="I11" s="16">
        <f t="shared" si="4"/>
        <v>0.23958333333333337</v>
      </c>
      <c r="J11" s="15">
        <f t="shared" si="2"/>
        <v>5.7500000000000009</v>
      </c>
      <c r="K11" s="11">
        <f>SUM(D11:D17)</f>
        <v>1.625</v>
      </c>
      <c r="L11" s="8">
        <f>SUM(K11)*24</f>
        <v>39</v>
      </c>
      <c r="M11" s="9"/>
      <c r="N11" s="9">
        <f t="shared" si="3"/>
        <v>0</v>
      </c>
    </row>
    <row r="12" spans="1:19" x14ac:dyDescent="0.3">
      <c r="A12" s="2">
        <v>44936</v>
      </c>
      <c r="B12" s="16">
        <v>0.40625</v>
      </c>
      <c r="C12" s="16">
        <v>0.66666666666666663</v>
      </c>
      <c r="D12" s="16">
        <f t="shared" si="0"/>
        <v>0.26041666666666663</v>
      </c>
      <c r="E12" s="15">
        <f t="shared" si="1"/>
        <v>6.2499999999999991</v>
      </c>
      <c r="F12" s="14" t="s">
        <v>10</v>
      </c>
      <c r="G12" s="16"/>
      <c r="H12" s="16"/>
      <c r="I12" s="16">
        <f t="shared" si="4"/>
        <v>0.26041666666666663</v>
      </c>
      <c r="J12" s="15">
        <f t="shared" si="2"/>
        <v>6.2499999999999991</v>
      </c>
      <c r="K12" s="12">
        <f>SUM(I11:I17)</f>
        <v>1.6965277777777779</v>
      </c>
      <c r="L12" s="13">
        <f>SUM(I11:I17)*24</f>
        <v>40.716666666666669</v>
      </c>
      <c r="M12" s="10">
        <f>SUM(L12-L11)</f>
        <v>1.7166666666666686</v>
      </c>
      <c r="N12" s="9">
        <f t="shared" si="3"/>
        <v>0</v>
      </c>
    </row>
    <row r="13" spans="1:19" x14ac:dyDescent="0.3">
      <c r="A13" s="2">
        <v>44937</v>
      </c>
      <c r="B13" s="16">
        <v>0.41666666666666669</v>
      </c>
      <c r="C13" s="16">
        <v>0.73958333333333337</v>
      </c>
      <c r="D13" s="16">
        <f t="shared" si="0"/>
        <v>0.32291666666666669</v>
      </c>
      <c r="E13" s="15">
        <f t="shared" si="1"/>
        <v>7.75</v>
      </c>
      <c r="F13" s="14" t="s">
        <v>10</v>
      </c>
      <c r="G13" s="16"/>
      <c r="H13" s="16"/>
      <c r="I13" s="16">
        <f t="shared" si="4"/>
        <v>0.32291666666666669</v>
      </c>
      <c r="J13" s="15">
        <f t="shared" si="2"/>
        <v>7.75</v>
      </c>
      <c r="M13" s="9"/>
      <c r="N13" s="9">
        <f t="shared" si="3"/>
        <v>0</v>
      </c>
    </row>
    <row r="14" spans="1:19" x14ac:dyDescent="0.3">
      <c r="A14" s="2">
        <v>44938</v>
      </c>
      <c r="B14" s="16">
        <v>0.40625</v>
      </c>
      <c r="C14" s="16">
        <v>0.73958333333333337</v>
      </c>
      <c r="D14" s="16">
        <f t="shared" si="0"/>
        <v>0.33333333333333337</v>
      </c>
      <c r="E14" s="15">
        <f t="shared" si="1"/>
        <v>8</v>
      </c>
      <c r="G14" s="16">
        <v>0.39444444444444443</v>
      </c>
      <c r="H14" s="16">
        <v>0.73958333333333337</v>
      </c>
      <c r="I14" s="16">
        <f t="shared" si="4"/>
        <v>0.34513888888888894</v>
      </c>
      <c r="J14" s="15">
        <f t="shared" si="2"/>
        <v>8.283333333333335</v>
      </c>
      <c r="M14" s="9"/>
      <c r="N14" s="9">
        <f t="shared" si="3"/>
        <v>0.28333333333333499</v>
      </c>
    </row>
    <row r="15" spans="1:19" x14ac:dyDescent="0.3">
      <c r="A15" s="2">
        <v>44939</v>
      </c>
      <c r="B15" s="16">
        <v>0.40625</v>
      </c>
      <c r="C15" s="16">
        <v>0.72916666666666663</v>
      </c>
      <c r="D15" s="16">
        <f t="shared" si="0"/>
        <v>0.32291666666666663</v>
      </c>
      <c r="E15" s="15">
        <f t="shared" si="1"/>
        <v>7.7499999999999991</v>
      </c>
      <c r="G15" s="16">
        <v>0.39166666666666666</v>
      </c>
      <c r="H15" s="16">
        <v>0.74652777777777779</v>
      </c>
      <c r="I15" s="16">
        <f t="shared" si="4"/>
        <v>0.35486111111111113</v>
      </c>
      <c r="J15" s="15">
        <f t="shared" si="2"/>
        <v>8.5166666666666675</v>
      </c>
      <c r="M15" s="9"/>
      <c r="N15" s="9">
        <f t="shared" si="3"/>
        <v>0.76666666666666838</v>
      </c>
    </row>
    <row r="16" spans="1:19" x14ac:dyDescent="0.3">
      <c r="A16" s="2">
        <v>44940</v>
      </c>
      <c r="B16" s="16">
        <v>0.40625</v>
      </c>
      <c r="C16" s="16">
        <v>0.55208333333333337</v>
      </c>
      <c r="D16" s="16">
        <f t="shared" si="0"/>
        <v>0.14583333333333337</v>
      </c>
      <c r="E16" s="15">
        <f t="shared" si="1"/>
        <v>3.5000000000000009</v>
      </c>
      <c r="G16" s="16">
        <v>0.37847222222222227</v>
      </c>
      <c r="H16" s="16">
        <v>0.55208333333333337</v>
      </c>
      <c r="I16" s="16">
        <f t="shared" si="4"/>
        <v>0.1736111111111111</v>
      </c>
      <c r="J16" s="15">
        <f t="shared" si="2"/>
        <v>4.1666666666666661</v>
      </c>
      <c r="M16" s="9"/>
      <c r="N16" s="9">
        <f t="shared" si="3"/>
        <v>0.66666666666666519</v>
      </c>
    </row>
    <row r="17" spans="1:16" x14ac:dyDescent="0.3">
      <c r="A17" s="5">
        <v>44941</v>
      </c>
      <c r="B17" s="18"/>
      <c r="C17" s="18"/>
      <c r="D17" s="36">
        <f t="shared" si="0"/>
        <v>0</v>
      </c>
      <c r="E17" s="21">
        <f t="shared" si="1"/>
        <v>0</v>
      </c>
      <c r="F17" s="18"/>
      <c r="G17" s="18"/>
      <c r="H17" s="18"/>
      <c r="I17" s="36">
        <f t="shared" si="4"/>
        <v>0</v>
      </c>
      <c r="J17" s="21">
        <f t="shared" si="2"/>
        <v>0</v>
      </c>
      <c r="K17" s="6"/>
      <c r="L17" s="6"/>
      <c r="M17" s="6"/>
      <c r="N17" s="9">
        <f t="shared" si="3"/>
        <v>0</v>
      </c>
    </row>
    <row r="18" spans="1:16" x14ac:dyDescent="0.3">
      <c r="A18" s="2">
        <v>44942</v>
      </c>
      <c r="B18" s="16">
        <v>0.40625</v>
      </c>
      <c r="C18" s="16">
        <v>0.73958333333333337</v>
      </c>
      <c r="D18" s="16">
        <f>SUM(C18-B18)</f>
        <v>0.33333333333333337</v>
      </c>
      <c r="E18" s="15">
        <f t="shared" si="1"/>
        <v>8</v>
      </c>
      <c r="G18" s="16">
        <v>0.39166666666666666</v>
      </c>
      <c r="H18" s="16">
        <v>0.73611111111111116</v>
      </c>
      <c r="I18" s="16">
        <f t="shared" si="4"/>
        <v>0.3444444444444445</v>
      </c>
      <c r="J18" s="15">
        <f t="shared" si="2"/>
        <v>8.2666666666666675</v>
      </c>
      <c r="K18" s="11">
        <f>SUM(D18:D24)</f>
        <v>1.5</v>
      </c>
      <c r="L18" s="8">
        <f>SUM(K18)*24</f>
        <v>36</v>
      </c>
      <c r="N18" s="9">
        <f t="shared" si="3"/>
        <v>0.2666666666666675</v>
      </c>
    </row>
    <row r="19" spans="1:16" x14ac:dyDescent="0.3">
      <c r="A19" s="2">
        <v>44943</v>
      </c>
      <c r="B19" s="16">
        <v>0.40625</v>
      </c>
      <c r="C19" s="16">
        <v>0.66666666666666663</v>
      </c>
      <c r="D19" s="16">
        <f t="shared" ref="D19:D24" si="5">SUM(C19-B19)</f>
        <v>0.26041666666666663</v>
      </c>
      <c r="E19" s="15">
        <f t="shared" si="1"/>
        <v>6.2499999999999991</v>
      </c>
      <c r="G19" s="16">
        <v>0.38680555555555557</v>
      </c>
      <c r="H19" s="16">
        <v>0.66666666666666663</v>
      </c>
      <c r="I19" s="16">
        <f t="shared" si="4"/>
        <v>0.27986111111111106</v>
      </c>
      <c r="J19" s="15">
        <f t="shared" si="2"/>
        <v>6.716666666666665</v>
      </c>
      <c r="K19" s="12">
        <f>SUM(I18:I24)</f>
        <v>1.5486111111111109</v>
      </c>
      <c r="L19" s="13">
        <f>SUM(I18:I24)*24</f>
        <v>37.166666666666664</v>
      </c>
      <c r="M19" s="10">
        <f>SUM(L19-L18)</f>
        <v>1.1666666666666643</v>
      </c>
      <c r="N19" s="9">
        <f t="shared" si="3"/>
        <v>0.4666666666666659</v>
      </c>
    </row>
    <row r="20" spans="1:16" ht="14.4" customHeight="1" x14ac:dyDescent="0.3">
      <c r="A20" s="2">
        <v>44944</v>
      </c>
      <c r="B20" s="16">
        <v>0.41666666666666669</v>
      </c>
      <c r="C20" s="16">
        <v>0.73958333333333337</v>
      </c>
      <c r="D20" s="16">
        <f t="shared" si="5"/>
        <v>0.32291666666666669</v>
      </c>
      <c r="E20" s="15">
        <f t="shared" si="1"/>
        <v>7.75</v>
      </c>
      <c r="G20" s="16">
        <v>0.4069444444444445</v>
      </c>
      <c r="H20" s="16">
        <v>0.7319444444444444</v>
      </c>
      <c r="I20" s="16">
        <f t="shared" si="4"/>
        <v>0.3249999999999999</v>
      </c>
      <c r="J20" s="15">
        <f t="shared" si="2"/>
        <v>7.7999999999999972</v>
      </c>
      <c r="N20" s="9">
        <f t="shared" si="3"/>
        <v>4.9999999999997158E-2</v>
      </c>
      <c r="O20" s="9"/>
    </row>
    <row r="21" spans="1:16" x14ac:dyDescent="0.3">
      <c r="A21" s="2">
        <v>44945</v>
      </c>
      <c r="B21" s="16">
        <v>0.40625</v>
      </c>
      <c r="C21" s="16">
        <v>0.73958333333333337</v>
      </c>
      <c r="D21" s="16">
        <f t="shared" si="5"/>
        <v>0.33333333333333337</v>
      </c>
      <c r="E21" s="15">
        <f t="shared" si="1"/>
        <v>8</v>
      </c>
      <c r="G21" s="16">
        <v>0.40069444444444446</v>
      </c>
      <c r="H21" s="16">
        <v>0.73263888888888884</v>
      </c>
      <c r="I21" s="16">
        <f t="shared" si="4"/>
        <v>0.33194444444444438</v>
      </c>
      <c r="J21" s="15">
        <f t="shared" si="2"/>
        <v>7.966666666666665</v>
      </c>
      <c r="N21" s="9">
        <f t="shared" si="3"/>
        <v>-3.3333333333334991E-2</v>
      </c>
    </row>
    <row r="22" spans="1:16" x14ac:dyDescent="0.3">
      <c r="A22" s="2">
        <v>44946</v>
      </c>
      <c r="B22" s="16">
        <v>0.41666666666666669</v>
      </c>
      <c r="C22" s="16">
        <v>0.66666666666666663</v>
      </c>
      <c r="D22" s="16">
        <f t="shared" si="5"/>
        <v>0.24999999999999994</v>
      </c>
      <c r="E22" s="15">
        <f t="shared" si="1"/>
        <v>5.9999999999999982</v>
      </c>
      <c r="G22" s="16">
        <v>0.40277777777777773</v>
      </c>
      <c r="H22" s="16">
        <v>0.67013888888888884</v>
      </c>
      <c r="I22" s="16">
        <f t="shared" si="4"/>
        <v>0.2673611111111111</v>
      </c>
      <c r="J22" s="15">
        <f t="shared" si="2"/>
        <v>6.4166666666666661</v>
      </c>
      <c r="N22" s="9">
        <f t="shared" si="3"/>
        <v>0.41666666666666785</v>
      </c>
    </row>
    <row r="23" spans="1:16" x14ac:dyDescent="0.3">
      <c r="A23" s="2">
        <v>44947</v>
      </c>
      <c r="B23" s="16"/>
      <c r="C23" s="16"/>
      <c r="D23" s="16">
        <f t="shared" si="5"/>
        <v>0</v>
      </c>
      <c r="E23" s="15">
        <f t="shared" si="1"/>
        <v>0</v>
      </c>
      <c r="I23" s="16">
        <f t="shared" si="4"/>
        <v>0</v>
      </c>
      <c r="J23" s="15">
        <f t="shared" si="2"/>
        <v>0</v>
      </c>
      <c r="N23" s="9">
        <f t="shared" si="3"/>
        <v>0</v>
      </c>
    </row>
    <row r="24" spans="1:16" x14ac:dyDescent="0.3">
      <c r="A24" s="3">
        <v>44948</v>
      </c>
      <c r="B24" s="17"/>
      <c r="C24" s="17"/>
      <c r="D24" s="37">
        <f t="shared" si="5"/>
        <v>0</v>
      </c>
      <c r="E24" s="21">
        <f t="shared" si="1"/>
        <v>0</v>
      </c>
      <c r="F24" s="18"/>
      <c r="G24" s="37"/>
      <c r="H24" s="37"/>
      <c r="I24" s="36">
        <f t="shared" si="4"/>
        <v>0</v>
      </c>
      <c r="J24" s="21">
        <f t="shared" si="2"/>
        <v>0</v>
      </c>
      <c r="K24" s="4"/>
      <c r="L24" s="6"/>
      <c r="M24" s="6"/>
      <c r="N24" s="9">
        <f t="shared" si="3"/>
        <v>0</v>
      </c>
    </row>
    <row r="25" spans="1:16" x14ac:dyDescent="0.3">
      <c r="A25" s="2">
        <v>44949</v>
      </c>
      <c r="B25" s="16">
        <v>0.41666666666666669</v>
      </c>
      <c r="C25" s="16">
        <v>0.66666666666666663</v>
      </c>
      <c r="D25" s="16">
        <f>SUM(C25-B25)</f>
        <v>0.24999999999999994</v>
      </c>
      <c r="E25" s="15">
        <f t="shared" si="1"/>
        <v>5.9999999999999982</v>
      </c>
      <c r="G25" s="16">
        <v>0.39999999999999997</v>
      </c>
      <c r="H25" s="16">
        <v>0.67083333333333339</v>
      </c>
      <c r="I25" s="16">
        <f t="shared" si="4"/>
        <v>0.27083333333333343</v>
      </c>
      <c r="J25" s="15">
        <f t="shared" si="2"/>
        <v>6.5000000000000018</v>
      </c>
      <c r="K25" s="11">
        <f>SUM(D25:D31)</f>
        <v>1.5729166666666665</v>
      </c>
      <c r="L25" s="8">
        <f>SUM(K25)*24</f>
        <v>37.75</v>
      </c>
      <c r="N25" s="9">
        <f t="shared" si="3"/>
        <v>0.50000000000000355</v>
      </c>
    </row>
    <row r="26" spans="1:16" x14ac:dyDescent="0.3">
      <c r="A26" s="2">
        <v>44950</v>
      </c>
      <c r="B26" s="16">
        <v>0.40625</v>
      </c>
      <c r="C26" s="16">
        <v>0.66666666666666663</v>
      </c>
      <c r="D26" s="16">
        <f t="shared" ref="D26:D31" si="6">SUM(C26-B26)</f>
        <v>0.26041666666666663</v>
      </c>
      <c r="E26" s="15">
        <f t="shared" si="1"/>
        <v>6.2499999999999991</v>
      </c>
      <c r="G26" s="16">
        <v>0.3888888888888889</v>
      </c>
      <c r="H26" s="16">
        <v>0.66666666666666663</v>
      </c>
      <c r="I26" s="16">
        <f t="shared" si="4"/>
        <v>0.27777777777777773</v>
      </c>
      <c r="J26" s="15">
        <f t="shared" si="2"/>
        <v>6.6666666666666661</v>
      </c>
      <c r="K26" s="12">
        <f>SUM(I25:I31)</f>
        <v>1.6479166666666667</v>
      </c>
      <c r="L26" s="13">
        <f>SUM(I25:I31)*24</f>
        <v>39.549999999999997</v>
      </c>
      <c r="M26" s="10">
        <f>SUM(L26-L25)</f>
        <v>1.7999999999999972</v>
      </c>
      <c r="N26" s="9">
        <f t="shared" si="3"/>
        <v>0.41666666666666696</v>
      </c>
    </row>
    <row r="27" spans="1:16" x14ac:dyDescent="0.3">
      <c r="A27" s="2">
        <v>44951</v>
      </c>
      <c r="B27" s="16">
        <v>0.41666666666666669</v>
      </c>
      <c r="C27" s="16">
        <v>0.73958333333333337</v>
      </c>
      <c r="D27" s="16">
        <f t="shared" si="6"/>
        <v>0.32291666666666669</v>
      </c>
      <c r="E27" s="15">
        <f t="shared" si="1"/>
        <v>7.75</v>
      </c>
      <c r="G27" s="16">
        <v>0.3972222222222222</v>
      </c>
      <c r="H27" s="16">
        <v>0.73958333333333337</v>
      </c>
      <c r="I27" s="16">
        <f t="shared" si="4"/>
        <v>0.34236111111111117</v>
      </c>
      <c r="J27" s="15">
        <f t="shared" si="2"/>
        <v>8.2166666666666686</v>
      </c>
      <c r="N27" s="9">
        <f t="shared" si="3"/>
        <v>0.46666666666666856</v>
      </c>
    </row>
    <row r="28" spans="1:16" x14ac:dyDescent="0.3">
      <c r="A28" s="2">
        <v>44952</v>
      </c>
      <c r="B28" s="16">
        <v>0.40625</v>
      </c>
      <c r="C28" s="16">
        <v>0.73958333333333337</v>
      </c>
      <c r="D28" s="16">
        <f t="shared" si="6"/>
        <v>0.33333333333333337</v>
      </c>
      <c r="E28" s="15">
        <f t="shared" si="1"/>
        <v>8</v>
      </c>
      <c r="G28" s="16">
        <v>0.40138888888888885</v>
      </c>
      <c r="H28" s="16">
        <v>0.74097222222222225</v>
      </c>
      <c r="I28" s="16">
        <f t="shared" si="4"/>
        <v>0.3395833333333334</v>
      </c>
      <c r="J28" s="15">
        <f t="shared" si="2"/>
        <v>8.1500000000000021</v>
      </c>
      <c r="N28" s="9">
        <f t="shared" si="3"/>
        <v>0.15000000000000213</v>
      </c>
    </row>
    <row r="29" spans="1:16" x14ac:dyDescent="0.3">
      <c r="A29" s="2">
        <v>44953</v>
      </c>
      <c r="B29" s="16">
        <v>0.40625</v>
      </c>
      <c r="C29" s="16">
        <v>0.66666666666666663</v>
      </c>
      <c r="D29" s="16">
        <f t="shared" si="6"/>
        <v>0.26041666666666663</v>
      </c>
      <c r="E29" s="15">
        <f t="shared" si="1"/>
        <v>6.2499999999999991</v>
      </c>
      <c r="G29" s="16">
        <v>0.40069444444444446</v>
      </c>
      <c r="H29" s="16">
        <v>0.67291666666666661</v>
      </c>
      <c r="I29" s="16">
        <f t="shared" si="4"/>
        <v>0.27222222222222214</v>
      </c>
      <c r="J29" s="15">
        <f t="shared" si="2"/>
        <v>6.5333333333333314</v>
      </c>
      <c r="N29" s="9">
        <f t="shared" si="3"/>
        <v>0.28333333333333233</v>
      </c>
    </row>
    <row r="30" spans="1:16" x14ac:dyDescent="0.3">
      <c r="A30" s="2">
        <v>44954</v>
      </c>
      <c r="B30" s="16">
        <v>0.40625</v>
      </c>
      <c r="C30" s="16">
        <v>0.55208333333333337</v>
      </c>
      <c r="D30" s="16">
        <f t="shared" si="6"/>
        <v>0.14583333333333337</v>
      </c>
      <c r="E30" s="15">
        <f t="shared" si="1"/>
        <v>3.5000000000000009</v>
      </c>
      <c r="G30" s="16">
        <v>0.4069444444444445</v>
      </c>
      <c r="H30" s="16">
        <v>0.55208333333333337</v>
      </c>
      <c r="I30" s="16">
        <f t="shared" si="4"/>
        <v>0.14513888888888887</v>
      </c>
      <c r="J30" s="15">
        <f t="shared" si="2"/>
        <v>3.4833333333333329</v>
      </c>
      <c r="N30" s="9">
        <f t="shared" si="3"/>
        <v>-1.666666666666794E-2</v>
      </c>
      <c r="P30" s="9"/>
    </row>
    <row r="31" spans="1:16" x14ac:dyDescent="0.3">
      <c r="A31" s="5">
        <v>44955</v>
      </c>
      <c r="B31" s="18"/>
      <c r="C31" s="18"/>
      <c r="D31" s="36">
        <f t="shared" si="6"/>
        <v>0</v>
      </c>
      <c r="E31" s="21">
        <f t="shared" si="1"/>
        <v>0</v>
      </c>
      <c r="F31" s="18"/>
      <c r="G31" s="18"/>
      <c r="H31" s="18"/>
      <c r="I31" s="36">
        <f t="shared" si="4"/>
        <v>0</v>
      </c>
      <c r="J31" s="21">
        <f t="shared" si="2"/>
        <v>0</v>
      </c>
      <c r="K31" s="6"/>
      <c r="L31" s="6"/>
      <c r="M31" s="6"/>
      <c r="N31" s="9">
        <f t="shared" si="3"/>
        <v>0</v>
      </c>
    </row>
    <row r="32" spans="1:16" x14ac:dyDescent="0.3">
      <c r="A32" s="2">
        <v>44956</v>
      </c>
      <c r="B32" s="16">
        <v>0.40625</v>
      </c>
      <c r="C32" s="16">
        <v>0.73958333333333337</v>
      </c>
      <c r="D32" s="16">
        <f>SUM(C32-B32)</f>
        <v>0.33333333333333337</v>
      </c>
      <c r="E32" s="15">
        <f t="shared" si="1"/>
        <v>8</v>
      </c>
      <c r="F32" s="14" t="s">
        <v>10</v>
      </c>
      <c r="G32" s="16"/>
      <c r="H32" s="16"/>
      <c r="I32" s="16">
        <f t="shared" si="4"/>
        <v>0.33333333333333337</v>
      </c>
      <c r="J32" s="15">
        <f t="shared" si="2"/>
        <v>8</v>
      </c>
      <c r="K32" s="11">
        <f>SUM(D32:D38)</f>
        <v>1.5</v>
      </c>
      <c r="L32" s="8">
        <f>SUM(K32)*24</f>
        <v>36</v>
      </c>
      <c r="N32" s="9">
        <f t="shared" si="3"/>
        <v>0</v>
      </c>
    </row>
    <row r="33" spans="1:18" x14ac:dyDescent="0.3">
      <c r="A33" s="2">
        <v>44957</v>
      </c>
      <c r="B33" s="16">
        <v>0.40625</v>
      </c>
      <c r="C33" s="16">
        <v>0.66666666666666663</v>
      </c>
      <c r="D33" s="16">
        <f t="shared" ref="D33:D38" si="7">SUM(C33-B33)</f>
        <v>0.26041666666666663</v>
      </c>
      <c r="E33" s="15">
        <f t="shared" si="1"/>
        <v>6.2499999999999991</v>
      </c>
      <c r="F33" s="14" t="s">
        <v>10</v>
      </c>
      <c r="I33" s="16">
        <f t="shared" si="4"/>
        <v>0.26041666666666663</v>
      </c>
      <c r="J33" s="15">
        <f t="shared" si="2"/>
        <v>6.2499999999999991</v>
      </c>
      <c r="K33" s="12">
        <f>SUM(I32:I38)</f>
        <v>1.5229166666666669</v>
      </c>
      <c r="L33" s="13">
        <f>SUM(I32:I38)*24</f>
        <v>36.550000000000004</v>
      </c>
      <c r="M33" s="10">
        <f>SUM(L33-L32)</f>
        <v>0.55000000000000426</v>
      </c>
      <c r="N33" s="9">
        <f t="shared" si="3"/>
        <v>0</v>
      </c>
    </row>
    <row r="34" spans="1:18" x14ac:dyDescent="0.3">
      <c r="A34" s="2">
        <v>44958</v>
      </c>
      <c r="B34" s="16">
        <v>0.41666666666666669</v>
      </c>
      <c r="C34" s="16">
        <v>0.73958333333333337</v>
      </c>
      <c r="D34" s="16">
        <f t="shared" si="7"/>
        <v>0.32291666666666669</v>
      </c>
      <c r="E34" s="15">
        <f t="shared" si="1"/>
        <v>7.75</v>
      </c>
      <c r="F34" s="14" t="s">
        <v>10</v>
      </c>
      <c r="I34" s="16">
        <f t="shared" si="4"/>
        <v>0.32291666666666669</v>
      </c>
      <c r="J34" s="15">
        <f t="shared" si="2"/>
        <v>7.75</v>
      </c>
      <c r="N34" s="9">
        <f t="shared" si="3"/>
        <v>0</v>
      </c>
      <c r="R34" s="9"/>
    </row>
    <row r="35" spans="1:18" x14ac:dyDescent="0.3">
      <c r="A35" s="2">
        <v>44959</v>
      </c>
      <c r="B35" s="16">
        <v>0.40625</v>
      </c>
      <c r="C35" s="16">
        <v>0.73958333333333337</v>
      </c>
      <c r="D35" s="16">
        <f t="shared" si="7"/>
        <v>0.33333333333333337</v>
      </c>
      <c r="E35" s="15">
        <f t="shared" si="1"/>
        <v>8</v>
      </c>
      <c r="G35" s="16">
        <v>0.39930555555555558</v>
      </c>
      <c r="H35" s="16">
        <v>0.73958333333333337</v>
      </c>
      <c r="I35" s="16">
        <f t="shared" si="4"/>
        <v>0.34027777777777779</v>
      </c>
      <c r="J35" s="15">
        <f t="shared" si="2"/>
        <v>8.1666666666666679</v>
      </c>
      <c r="N35" s="9">
        <f t="shared" si="3"/>
        <v>0.16666666666666785</v>
      </c>
    </row>
    <row r="36" spans="1:18" x14ac:dyDescent="0.3">
      <c r="A36" s="2">
        <v>44960</v>
      </c>
      <c r="B36" s="16">
        <v>0.41666666666666669</v>
      </c>
      <c r="C36" s="16">
        <v>0.66666666666666663</v>
      </c>
      <c r="D36" s="16">
        <f t="shared" si="7"/>
        <v>0.24999999999999994</v>
      </c>
      <c r="E36" s="15">
        <f t="shared" si="1"/>
        <v>5.9999999999999982</v>
      </c>
      <c r="G36" s="16">
        <v>0.40138888888888885</v>
      </c>
      <c r="H36" s="16">
        <v>0.66736111111111107</v>
      </c>
      <c r="I36" s="16">
        <f t="shared" si="4"/>
        <v>0.26597222222222222</v>
      </c>
      <c r="J36" s="15">
        <f t="shared" si="2"/>
        <v>6.3833333333333329</v>
      </c>
      <c r="N36" s="9">
        <f t="shared" si="3"/>
        <v>0.38333333333333464</v>
      </c>
    </row>
    <row r="37" spans="1:18" x14ac:dyDescent="0.3">
      <c r="A37" s="2">
        <v>44961</v>
      </c>
      <c r="B37" s="16"/>
      <c r="C37" s="16"/>
      <c r="D37" s="16">
        <f t="shared" si="7"/>
        <v>0</v>
      </c>
      <c r="E37" s="15">
        <f t="shared" si="1"/>
        <v>0</v>
      </c>
      <c r="I37" s="16">
        <f t="shared" si="4"/>
        <v>0</v>
      </c>
      <c r="J37" s="15">
        <f t="shared" si="2"/>
        <v>0</v>
      </c>
      <c r="N37" s="9">
        <f t="shared" si="3"/>
        <v>0</v>
      </c>
    </row>
    <row r="38" spans="1:18" x14ac:dyDescent="0.3">
      <c r="A38" s="5">
        <v>44962</v>
      </c>
      <c r="B38" s="18"/>
      <c r="C38" s="18"/>
      <c r="D38" s="36">
        <f t="shared" si="7"/>
        <v>0</v>
      </c>
      <c r="E38" s="21">
        <f t="shared" si="1"/>
        <v>0</v>
      </c>
      <c r="F38" s="18"/>
      <c r="G38" s="18"/>
      <c r="H38" s="18"/>
      <c r="I38" s="36">
        <f t="shared" si="4"/>
        <v>0</v>
      </c>
      <c r="J38" s="21">
        <f t="shared" si="2"/>
        <v>0</v>
      </c>
      <c r="K38" s="6"/>
      <c r="L38" s="6"/>
      <c r="M38" s="6"/>
      <c r="N38" s="9">
        <f t="shared" si="3"/>
        <v>0</v>
      </c>
    </row>
    <row r="39" spans="1:18" x14ac:dyDescent="0.3">
      <c r="A39" s="2">
        <v>44963</v>
      </c>
      <c r="B39" s="16">
        <v>0.5</v>
      </c>
      <c r="C39" s="16">
        <v>0.73958333333333337</v>
      </c>
      <c r="D39" s="16">
        <f>SUM(C39-B39)</f>
        <v>0.23958333333333337</v>
      </c>
      <c r="E39" s="15">
        <f t="shared" si="1"/>
        <v>5.7500000000000009</v>
      </c>
      <c r="G39" s="16">
        <v>0.49374999999999997</v>
      </c>
      <c r="H39" s="16">
        <v>0.73125000000000007</v>
      </c>
      <c r="I39" s="16">
        <f t="shared" si="4"/>
        <v>0.2375000000000001</v>
      </c>
      <c r="J39" s="15">
        <f t="shared" si="2"/>
        <v>5.7000000000000028</v>
      </c>
      <c r="K39" s="11">
        <f>SUM(D39:D45)</f>
        <v>1.4791666666666665</v>
      </c>
      <c r="L39" s="8">
        <f>SUM(K39)*24</f>
        <v>35.5</v>
      </c>
      <c r="N39" s="9">
        <f t="shared" si="3"/>
        <v>-4.9999999999998046E-2</v>
      </c>
    </row>
    <row r="40" spans="1:18" x14ac:dyDescent="0.3">
      <c r="A40" s="2">
        <v>44964</v>
      </c>
      <c r="B40" s="16">
        <v>0.40625</v>
      </c>
      <c r="C40" s="16">
        <v>0.66666666666666663</v>
      </c>
      <c r="D40" s="16">
        <f t="shared" ref="D40:D45" si="8">SUM(C40-B40)</f>
        <v>0.26041666666666663</v>
      </c>
      <c r="E40" s="15">
        <f t="shared" si="1"/>
        <v>6.2499999999999991</v>
      </c>
      <c r="G40" s="16">
        <v>0.39305555555555555</v>
      </c>
      <c r="H40" s="16">
        <v>0.66666666666666663</v>
      </c>
      <c r="I40" s="16">
        <f t="shared" si="4"/>
        <v>0.27361111111111108</v>
      </c>
      <c r="J40" s="15">
        <f t="shared" si="2"/>
        <v>6.5666666666666664</v>
      </c>
      <c r="K40" s="12">
        <f>SUM(I39:I45)</f>
        <v>1.5319444444444446</v>
      </c>
      <c r="L40" s="13">
        <f>SUM(I39:I45)*24</f>
        <v>36.766666666666666</v>
      </c>
      <c r="M40" s="10">
        <f>SUM(L40-L39)</f>
        <v>1.2666666666666657</v>
      </c>
      <c r="N40" s="9">
        <f t="shared" si="3"/>
        <v>0.31666666666666732</v>
      </c>
    </row>
    <row r="41" spans="1:18" x14ac:dyDescent="0.3">
      <c r="A41" s="2">
        <v>44965</v>
      </c>
      <c r="B41" s="16">
        <v>0.41666666666666669</v>
      </c>
      <c r="C41" s="16">
        <v>0.73958333333333337</v>
      </c>
      <c r="D41" s="16">
        <f t="shared" si="8"/>
        <v>0.32291666666666669</v>
      </c>
      <c r="E41" s="15">
        <f t="shared" si="1"/>
        <v>7.75</v>
      </c>
      <c r="G41" s="16">
        <v>0.4069444444444445</v>
      </c>
      <c r="H41" s="16">
        <v>0.73125000000000007</v>
      </c>
      <c r="I41" s="16">
        <f t="shared" si="4"/>
        <v>0.32430555555555557</v>
      </c>
      <c r="J41" s="15">
        <f t="shared" si="2"/>
        <v>7.7833333333333332</v>
      </c>
      <c r="N41" s="9">
        <f t="shared" si="3"/>
        <v>3.3333333333333215E-2</v>
      </c>
    </row>
    <row r="42" spans="1:18" x14ac:dyDescent="0.3">
      <c r="A42" s="2">
        <v>44966</v>
      </c>
      <c r="B42" s="16">
        <v>0.40625</v>
      </c>
      <c r="C42" s="16">
        <v>0.73958333333333337</v>
      </c>
      <c r="D42" s="16">
        <f t="shared" si="8"/>
        <v>0.33333333333333337</v>
      </c>
      <c r="E42" s="15">
        <f t="shared" si="1"/>
        <v>8</v>
      </c>
      <c r="G42" s="16">
        <v>0.3888888888888889</v>
      </c>
      <c r="H42" s="16">
        <v>0.73819444444444438</v>
      </c>
      <c r="I42" s="16">
        <f t="shared" si="4"/>
        <v>0.34930555555555548</v>
      </c>
      <c r="J42" s="15">
        <f t="shared" si="2"/>
        <v>8.3833333333333311</v>
      </c>
      <c r="N42" s="9">
        <f t="shared" si="3"/>
        <v>0.38333333333333108</v>
      </c>
    </row>
    <row r="43" spans="1:18" x14ac:dyDescent="0.3">
      <c r="A43" s="2">
        <v>44967</v>
      </c>
      <c r="B43" s="16">
        <v>0.40625</v>
      </c>
      <c r="C43" s="16">
        <v>0.72916666666666663</v>
      </c>
      <c r="D43" s="16">
        <f t="shared" si="8"/>
        <v>0.32291666666666663</v>
      </c>
      <c r="E43" s="15">
        <f t="shared" si="1"/>
        <v>7.7499999999999991</v>
      </c>
      <c r="G43" s="16">
        <v>0.38680555555555557</v>
      </c>
      <c r="H43" s="16">
        <v>0.73402777777777783</v>
      </c>
      <c r="I43" s="16">
        <f t="shared" si="4"/>
        <v>0.34722222222222227</v>
      </c>
      <c r="J43" s="15">
        <f t="shared" si="2"/>
        <v>8.3333333333333339</v>
      </c>
      <c r="N43" s="9">
        <f t="shared" si="3"/>
        <v>0.58333333333333481</v>
      </c>
    </row>
    <row r="44" spans="1:18" x14ac:dyDescent="0.3">
      <c r="A44" s="2">
        <v>44968</v>
      </c>
      <c r="B44" s="16"/>
      <c r="C44" s="16"/>
      <c r="D44" s="16">
        <f t="shared" si="8"/>
        <v>0</v>
      </c>
      <c r="E44" s="15">
        <f t="shared" si="1"/>
        <v>0</v>
      </c>
      <c r="I44" s="16">
        <f t="shared" si="4"/>
        <v>0</v>
      </c>
      <c r="J44" s="15">
        <f t="shared" si="2"/>
        <v>0</v>
      </c>
      <c r="N44" s="9">
        <f t="shared" si="3"/>
        <v>0</v>
      </c>
    </row>
    <row r="45" spans="1:18" x14ac:dyDescent="0.3">
      <c r="A45" s="5">
        <v>44969</v>
      </c>
      <c r="B45" s="18"/>
      <c r="C45" s="18"/>
      <c r="D45" s="36">
        <f t="shared" si="8"/>
        <v>0</v>
      </c>
      <c r="E45" s="21">
        <f t="shared" si="1"/>
        <v>0</v>
      </c>
      <c r="F45" s="18"/>
      <c r="G45" s="18"/>
      <c r="H45" s="18"/>
      <c r="I45" s="36">
        <f t="shared" si="4"/>
        <v>0</v>
      </c>
      <c r="J45" s="21">
        <f t="shared" si="2"/>
        <v>0</v>
      </c>
      <c r="K45" s="6"/>
      <c r="L45" s="6"/>
      <c r="M45" s="6"/>
      <c r="N45" s="9">
        <f t="shared" si="3"/>
        <v>0</v>
      </c>
    </row>
    <row r="46" spans="1:18" x14ac:dyDescent="0.3">
      <c r="A46" s="7">
        <v>44970</v>
      </c>
      <c r="B46" s="19"/>
      <c r="C46" s="19"/>
      <c r="D46" s="19">
        <f>SUM(C46-B46)</f>
        <v>0</v>
      </c>
      <c r="E46" s="25">
        <f t="shared" si="1"/>
        <v>0</v>
      </c>
      <c r="F46" s="14" t="s">
        <v>34</v>
      </c>
      <c r="G46" s="16"/>
      <c r="H46" s="16"/>
      <c r="I46" s="16">
        <f t="shared" si="4"/>
        <v>0</v>
      </c>
      <c r="J46" s="15">
        <f t="shared" si="2"/>
        <v>0</v>
      </c>
      <c r="K46" s="11">
        <f>SUM(D46:D52)</f>
        <v>1.0520833333333335</v>
      </c>
      <c r="L46" s="8">
        <f>SUM(K46)*24</f>
        <v>25.250000000000004</v>
      </c>
      <c r="N46" s="9">
        <f t="shared" si="3"/>
        <v>0</v>
      </c>
    </row>
    <row r="47" spans="1:18" x14ac:dyDescent="0.3">
      <c r="A47" s="7">
        <v>44971</v>
      </c>
      <c r="B47" s="19"/>
      <c r="C47" s="19"/>
      <c r="D47" s="19">
        <f t="shared" ref="D47:D52" si="9">SUM(C47-B47)</f>
        <v>0</v>
      </c>
      <c r="E47" s="25">
        <f t="shared" si="1"/>
        <v>0</v>
      </c>
      <c r="F47" s="14" t="s">
        <v>34</v>
      </c>
      <c r="I47" s="16">
        <f t="shared" si="4"/>
        <v>0</v>
      </c>
      <c r="J47" s="15">
        <f t="shared" si="2"/>
        <v>0</v>
      </c>
      <c r="K47" s="12">
        <f>SUM(I46:I52)</f>
        <v>0.90625</v>
      </c>
      <c r="L47" s="13">
        <f>SUM(I46:I52)*24</f>
        <v>21.75</v>
      </c>
      <c r="M47" s="10">
        <f>SUM(L47-L46)</f>
        <v>-3.5000000000000036</v>
      </c>
      <c r="N47" s="9">
        <f t="shared" si="3"/>
        <v>0</v>
      </c>
    </row>
    <row r="48" spans="1:18" x14ac:dyDescent="0.3">
      <c r="A48" s="2">
        <v>44972</v>
      </c>
      <c r="B48" s="16">
        <v>0.41666666666666669</v>
      </c>
      <c r="C48" s="16">
        <v>0.73958333333333337</v>
      </c>
      <c r="D48" s="16">
        <f t="shared" si="9"/>
        <v>0.32291666666666669</v>
      </c>
      <c r="E48" s="15">
        <f t="shared" si="1"/>
        <v>7.75</v>
      </c>
      <c r="F48" s="14" t="s">
        <v>10</v>
      </c>
      <c r="G48" s="16"/>
      <c r="H48" s="16"/>
      <c r="I48" s="16">
        <f t="shared" si="4"/>
        <v>0.32291666666666669</v>
      </c>
      <c r="J48" s="15">
        <f t="shared" si="2"/>
        <v>7.75</v>
      </c>
      <c r="N48" s="9">
        <f t="shared" si="3"/>
        <v>0</v>
      </c>
    </row>
    <row r="49" spans="1:14" x14ac:dyDescent="0.3">
      <c r="A49" s="2">
        <v>44973</v>
      </c>
      <c r="B49" s="16">
        <v>0.40625</v>
      </c>
      <c r="C49" s="16">
        <v>0.73958333333333337</v>
      </c>
      <c r="D49" s="16">
        <f t="shared" si="9"/>
        <v>0.33333333333333337</v>
      </c>
      <c r="E49" s="15">
        <f t="shared" si="1"/>
        <v>8</v>
      </c>
      <c r="F49" s="14" t="s">
        <v>10</v>
      </c>
      <c r="I49" s="16">
        <f t="shared" si="4"/>
        <v>0.33333333333333337</v>
      </c>
      <c r="J49" s="15">
        <f t="shared" si="2"/>
        <v>8</v>
      </c>
      <c r="N49" s="9">
        <f t="shared" si="3"/>
        <v>0</v>
      </c>
    </row>
    <row r="50" spans="1:14" x14ac:dyDescent="0.3">
      <c r="A50" s="2">
        <v>44974</v>
      </c>
      <c r="B50" s="16">
        <v>0.41666666666666669</v>
      </c>
      <c r="C50" s="16">
        <v>0.66666666666666663</v>
      </c>
      <c r="D50" s="16">
        <f t="shared" si="9"/>
        <v>0.24999999999999994</v>
      </c>
      <c r="E50" s="15">
        <f t="shared" si="1"/>
        <v>5.9999999999999982</v>
      </c>
      <c r="F50" s="14" t="s">
        <v>10</v>
      </c>
      <c r="I50" s="16">
        <f t="shared" si="4"/>
        <v>0.24999999999999994</v>
      </c>
      <c r="J50" s="15">
        <f t="shared" si="2"/>
        <v>5.9999999999999982</v>
      </c>
      <c r="N50" s="9">
        <f t="shared" si="3"/>
        <v>0</v>
      </c>
    </row>
    <row r="51" spans="1:14" x14ac:dyDescent="0.3">
      <c r="A51" s="2">
        <v>44975</v>
      </c>
      <c r="B51" s="16">
        <v>0.40625</v>
      </c>
      <c r="C51" s="16">
        <v>0.55208333333333337</v>
      </c>
      <c r="D51" s="16">
        <f t="shared" si="9"/>
        <v>0.14583333333333337</v>
      </c>
      <c r="E51" s="15">
        <f t="shared" si="1"/>
        <v>3.5000000000000009</v>
      </c>
      <c r="I51" s="16">
        <f t="shared" si="4"/>
        <v>0</v>
      </c>
      <c r="J51" s="15">
        <f t="shared" si="2"/>
        <v>0</v>
      </c>
      <c r="N51" s="9">
        <f t="shared" si="3"/>
        <v>0</v>
      </c>
    </row>
    <row r="52" spans="1:14" x14ac:dyDescent="0.3">
      <c r="A52" s="5">
        <v>44976</v>
      </c>
      <c r="B52" s="18"/>
      <c r="C52" s="18"/>
      <c r="D52" s="36">
        <f t="shared" si="9"/>
        <v>0</v>
      </c>
      <c r="E52" s="21">
        <f t="shared" si="1"/>
        <v>0</v>
      </c>
      <c r="F52" s="18"/>
      <c r="G52" s="18"/>
      <c r="H52" s="18"/>
      <c r="I52" s="36">
        <f t="shared" si="4"/>
        <v>0</v>
      </c>
      <c r="J52" s="21">
        <f t="shared" si="2"/>
        <v>0</v>
      </c>
      <c r="K52" s="6"/>
      <c r="L52" s="6"/>
      <c r="M52" s="6"/>
      <c r="N52" s="9">
        <f t="shared" si="3"/>
        <v>0</v>
      </c>
    </row>
    <row r="53" spans="1:14" x14ac:dyDescent="0.3">
      <c r="A53" s="2">
        <v>44977</v>
      </c>
      <c r="B53" s="16">
        <v>0.41666666666666669</v>
      </c>
      <c r="C53" s="16">
        <v>0.66666666666666663</v>
      </c>
      <c r="D53" s="16">
        <f>SUM(C53-B53)</f>
        <v>0.24999999999999994</v>
      </c>
      <c r="E53" s="15">
        <f t="shared" si="1"/>
        <v>5.9999999999999982</v>
      </c>
      <c r="G53" s="16">
        <v>0.39027777777777778</v>
      </c>
      <c r="H53" s="16">
        <v>0.6743055555555556</v>
      </c>
      <c r="I53" s="16">
        <f t="shared" si="4"/>
        <v>0.28402777777777782</v>
      </c>
      <c r="J53" s="15">
        <f t="shared" si="2"/>
        <v>6.8166666666666682</v>
      </c>
      <c r="K53" s="11">
        <f>SUM(D53:D59)</f>
        <v>1.6354166666666665</v>
      </c>
      <c r="L53" s="8">
        <f>SUM(K53)*24</f>
        <v>39.25</v>
      </c>
      <c r="N53" s="9">
        <f t="shared" si="3"/>
        <v>0.81666666666666998</v>
      </c>
    </row>
    <row r="54" spans="1:14" x14ac:dyDescent="0.3">
      <c r="A54" s="2">
        <v>44978</v>
      </c>
      <c r="B54" s="16">
        <v>0.40625</v>
      </c>
      <c r="C54" s="16">
        <v>0.66666666666666663</v>
      </c>
      <c r="D54" s="16">
        <f t="shared" ref="D54:D59" si="10">SUM(C54-B54)</f>
        <v>0.26041666666666663</v>
      </c>
      <c r="E54" s="15">
        <f t="shared" si="1"/>
        <v>6.2499999999999991</v>
      </c>
      <c r="G54" s="16">
        <v>0.375</v>
      </c>
      <c r="H54" s="16">
        <v>0.66805555555555562</v>
      </c>
      <c r="I54" s="16">
        <f t="shared" si="4"/>
        <v>0.29305555555555562</v>
      </c>
      <c r="J54" s="15">
        <f t="shared" si="2"/>
        <v>7.033333333333335</v>
      </c>
      <c r="K54" s="12">
        <f>SUM(I53:I59)</f>
        <v>1.8027777777777778</v>
      </c>
      <c r="L54" s="13">
        <f>SUM(I53:I59)*24</f>
        <v>43.266666666666666</v>
      </c>
      <c r="M54" s="10">
        <f>SUM(L54-L53)</f>
        <v>4.0166666666666657</v>
      </c>
      <c r="N54" s="9">
        <f t="shared" si="3"/>
        <v>0.78333333333333588</v>
      </c>
    </row>
    <row r="55" spans="1:14" x14ac:dyDescent="0.3">
      <c r="A55" s="2">
        <v>44979</v>
      </c>
      <c r="B55" s="16">
        <v>0.41666666666666669</v>
      </c>
      <c r="C55" s="16">
        <v>0.73958333333333337</v>
      </c>
      <c r="D55" s="16">
        <f t="shared" si="10"/>
        <v>0.32291666666666669</v>
      </c>
      <c r="E55" s="15">
        <f t="shared" si="1"/>
        <v>7.75</v>
      </c>
      <c r="G55" s="16">
        <v>0.3756944444444445</v>
      </c>
      <c r="H55" s="16">
        <v>0.73819444444444438</v>
      </c>
      <c r="I55" s="16">
        <f t="shared" si="4"/>
        <v>0.36249999999999988</v>
      </c>
      <c r="J55" s="15">
        <f t="shared" si="2"/>
        <v>8.6999999999999975</v>
      </c>
      <c r="N55" s="9">
        <f t="shared" si="3"/>
        <v>0.94999999999999751</v>
      </c>
    </row>
    <row r="56" spans="1:14" x14ac:dyDescent="0.3">
      <c r="A56" s="2">
        <v>44980</v>
      </c>
      <c r="B56" s="16">
        <v>0.40625</v>
      </c>
      <c r="C56" s="16">
        <v>0.73958333333333337</v>
      </c>
      <c r="D56" s="16">
        <f t="shared" si="10"/>
        <v>0.33333333333333337</v>
      </c>
      <c r="E56" s="15">
        <f t="shared" si="1"/>
        <v>8</v>
      </c>
      <c r="G56" s="16">
        <v>0.39930555555555558</v>
      </c>
      <c r="H56" s="16">
        <v>0.73749999999999993</v>
      </c>
      <c r="I56" s="16">
        <f t="shared" si="4"/>
        <v>0.33819444444444435</v>
      </c>
      <c r="J56" s="15">
        <f t="shared" si="2"/>
        <v>8.1166666666666636</v>
      </c>
      <c r="N56" s="9">
        <f t="shared" si="3"/>
        <v>0.11666666666666359</v>
      </c>
    </row>
    <row r="57" spans="1:14" x14ac:dyDescent="0.3">
      <c r="A57" s="2">
        <v>44981</v>
      </c>
      <c r="B57" s="16">
        <v>0.40625</v>
      </c>
      <c r="C57" s="16">
        <v>0.72916666666666663</v>
      </c>
      <c r="D57" s="16">
        <f t="shared" si="10"/>
        <v>0.32291666666666663</v>
      </c>
      <c r="E57" s="15">
        <f t="shared" si="1"/>
        <v>7.7499999999999991</v>
      </c>
      <c r="G57" s="16">
        <v>0.3833333333333333</v>
      </c>
      <c r="H57" s="16">
        <v>0.74791666666666667</v>
      </c>
      <c r="I57" s="16">
        <f t="shared" si="4"/>
        <v>0.36458333333333337</v>
      </c>
      <c r="J57" s="15">
        <f t="shared" si="2"/>
        <v>8.75</v>
      </c>
      <c r="N57" s="9">
        <f t="shared" si="3"/>
        <v>1.0000000000000009</v>
      </c>
    </row>
    <row r="58" spans="1:14" x14ac:dyDescent="0.3">
      <c r="A58" s="2">
        <v>44982</v>
      </c>
      <c r="B58" s="16">
        <v>0.40625</v>
      </c>
      <c r="C58" s="16">
        <v>0.55208333333333337</v>
      </c>
      <c r="D58" s="16">
        <f t="shared" si="10"/>
        <v>0.14583333333333337</v>
      </c>
      <c r="E58" s="15">
        <f t="shared" si="1"/>
        <v>3.5000000000000009</v>
      </c>
      <c r="G58" s="16">
        <v>0.39097222222222222</v>
      </c>
      <c r="H58" s="38">
        <v>0.55138888888888882</v>
      </c>
      <c r="I58" s="16">
        <f t="shared" si="4"/>
        <v>0.1604166666666666</v>
      </c>
      <c r="J58" s="15">
        <f t="shared" si="2"/>
        <v>3.8499999999999983</v>
      </c>
      <c r="N58" s="9">
        <f t="shared" si="3"/>
        <v>0.34999999999999742</v>
      </c>
    </row>
    <row r="59" spans="1:14" x14ac:dyDescent="0.3">
      <c r="A59" s="5">
        <v>44983</v>
      </c>
      <c r="B59" s="17"/>
      <c r="C59" s="17"/>
      <c r="D59" s="37">
        <f t="shared" si="10"/>
        <v>0</v>
      </c>
      <c r="E59" s="21">
        <f t="shared" si="1"/>
        <v>0</v>
      </c>
      <c r="F59" s="18"/>
      <c r="G59" s="17"/>
      <c r="H59" s="17"/>
      <c r="I59" s="36">
        <f t="shared" si="4"/>
        <v>0</v>
      </c>
      <c r="J59" s="21">
        <f t="shared" si="2"/>
        <v>0</v>
      </c>
      <c r="K59" s="4"/>
      <c r="L59" s="6"/>
      <c r="M59" s="6"/>
      <c r="N59" s="9">
        <f t="shared" si="3"/>
        <v>0</v>
      </c>
    </row>
    <row r="60" spans="1:14" x14ac:dyDescent="0.3">
      <c r="A60" s="2">
        <v>44984</v>
      </c>
      <c r="B60" s="16">
        <v>0.40625</v>
      </c>
      <c r="C60" s="16">
        <v>0.73958333333333337</v>
      </c>
      <c r="D60" s="16">
        <f>SUM(C60-B60)</f>
        <v>0.33333333333333337</v>
      </c>
      <c r="E60" s="15">
        <f t="shared" si="1"/>
        <v>8</v>
      </c>
      <c r="G60" s="16">
        <v>0.39305555555555555</v>
      </c>
      <c r="H60" s="16">
        <v>0.73819444444444438</v>
      </c>
      <c r="I60" s="16">
        <f t="shared" si="4"/>
        <v>0.34513888888888883</v>
      </c>
      <c r="J60" s="15">
        <f t="shared" si="2"/>
        <v>8.2833333333333314</v>
      </c>
      <c r="K60" s="11">
        <f>SUM(D60:D66)</f>
        <v>1.5</v>
      </c>
      <c r="L60" s="8">
        <f>SUM(K60)*24</f>
        <v>36</v>
      </c>
      <c r="N60" s="9">
        <f t="shared" si="3"/>
        <v>0.28333333333333144</v>
      </c>
    </row>
    <row r="61" spans="1:14" x14ac:dyDescent="0.3">
      <c r="A61" s="2">
        <v>44985</v>
      </c>
      <c r="B61" s="16">
        <v>0.40625</v>
      </c>
      <c r="C61" s="16">
        <v>0.66666666666666663</v>
      </c>
      <c r="D61" s="16">
        <f t="shared" ref="D61:D66" si="11">SUM(C61-B61)</f>
        <v>0.26041666666666663</v>
      </c>
      <c r="E61" s="15">
        <f t="shared" si="1"/>
        <v>6.2499999999999991</v>
      </c>
      <c r="G61" s="16">
        <v>0.38750000000000001</v>
      </c>
      <c r="H61" s="16">
        <v>0.66319444444444442</v>
      </c>
      <c r="I61" s="16">
        <f t="shared" si="4"/>
        <v>0.27569444444444441</v>
      </c>
      <c r="J61" s="15">
        <f t="shared" si="2"/>
        <v>6.6166666666666654</v>
      </c>
      <c r="K61" s="12">
        <f>SUM(I60:I66)</f>
        <v>1.5458333333333334</v>
      </c>
      <c r="L61" s="13">
        <f>SUM(I60:I66)*24</f>
        <v>37.1</v>
      </c>
      <c r="M61" s="10">
        <f>SUM(L61-L60)</f>
        <v>1.1000000000000014</v>
      </c>
      <c r="N61" s="9">
        <f t="shared" si="3"/>
        <v>0.36666666666666625</v>
      </c>
    </row>
    <row r="62" spans="1:14" x14ac:dyDescent="0.3">
      <c r="A62" s="2">
        <v>44986</v>
      </c>
      <c r="B62" s="16">
        <v>0.41666666666666669</v>
      </c>
      <c r="C62" s="16">
        <v>0.73958333333333337</v>
      </c>
      <c r="D62" s="16">
        <f t="shared" si="11"/>
        <v>0.32291666666666669</v>
      </c>
      <c r="E62" s="15">
        <f t="shared" si="1"/>
        <v>7.75</v>
      </c>
      <c r="G62" s="16">
        <v>0.41180555555555554</v>
      </c>
      <c r="H62" s="16">
        <v>0.73125000000000007</v>
      </c>
      <c r="I62" s="16">
        <f t="shared" si="4"/>
        <v>0.31944444444444453</v>
      </c>
      <c r="J62" s="15">
        <f t="shared" si="2"/>
        <v>7.6666666666666687</v>
      </c>
      <c r="N62" s="9">
        <f t="shared" si="3"/>
        <v>-8.3333333333331261E-2</v>
      </c>
    </row>
    <row r="63" spans="1:14" x14ac:dyDescent="0.3">
      <c r="A63" s="2">
        <v>44987</v>
      </c>
      <c r="B63" s="16">
        <v>0.40625</v>
      </c>
      <c r="C63" s="16">
        <v>0.73958333333333337</v>
      </c>
      <c r="D63" s="16">
        <f t="shared" si="11"/>
        <v>0.33333333333333337</v>
      </c>
      <c r="E63" s="15">
        <f t="shared" si="1"/>
        <v>8</v>
      </c>
      <c r="G63" s="16">
        <v>0.3972222222222222</v>
      </c>
      <c r="H63" s="16">
        <v>0.73402777777777783</v>
      </c>
      <c r="I63" s="16">
        <f t="shared" si="4"/>
        <v>0.33680555555555564</v>
      </c>
      <c r="J63" s="15">
        <f t="shared" si="2"/>
        <v>8.0833333333333357</v>
      </c>
      <c r="N63" s="9">
        <f t="shared" si="3"/>
        <v>8.3333333333335702E-2</v>
      </c>
    </row>
    <row r="64" spans="1:14" x14ac:dyDescent="0.3">
      <c r="A64" s="2">
        <v>44988</v>
      </c>
      <c r="B64" s="16">
        <v>0.41666666666666669</v>
      </c>
      <c r="C64" s="16">
        <v>0.66666666666666663</v>
      </c>
      <c r="D64" s="16">
        <f t="shared" si="11"/>
        <v>0.24999999999999994</v>
      </c>
      <c r="E64" s="15">
        <f t="shared" si="1"/>
        <v>5.9999999999999982</v>
      </c>
      <c r="G64" s="16">
        <v>0.39930555555555558</v>
      </c>
      <c r="H64" s="16">
        <v>0.66805555555555562</v>
      </c>
      <c r="I64" s="16">
        <f t="shared" si="4"/>
        <v>0.26875000000000004</v>
      </c>
      <c r="J64" s="15">
        <f t="shared" si="2"/>
        <v>6.4500000000000011</v>
      </c>
      <c r="N64" s="9">
        <f t="shared" si="3"/>
        <v>0.45000000000000284</v>
      </c>
    </row>
    <row r="65" spans="1:14" x14ac:dyDescent="0.3">
      <c r="A65" s="2">
        <v>44989</v>
      </c>
      <c r="B65" s="16"/>
      <c r="C65" s="16"/>
      <c r="D65" s="16">
        <f t="shared" si="11"/>
        <v>0</v>
      </c>
      <c r="E65" s="15">
        <f t="shared" si="1"/>
        <v>0</v>
      </c>
      <c r="I65" s="16">
        <f t="shared" si="4"/>
        <v>0</v>
      </c>
      <c r="J65" s="15">
        <f t="shared" si="2"/>
        <v>0</v>
      </c>
      <c r="N65" s="9">
        <f t="shared" si="3"/>
        <v>0</v>
      </c>
    </row>
    <row r="66" spans="1:14" x14ac:dyDescent="0.3">
      <c r="A66" s="5">
        <v>44990</v>
      </c>
      <c r="B66" s="18"/>
      <c r="C66" s="18"/>
      <c r="D66" s="36">
        <f t="shared" si="11"/>
        <v>0</v>
      </c>
      <c r="E66" s="21">
        <f t="shared" si="1"/>
        <v>0</v>
      </c>
      <c r="F66" s="18"/>
      <c r="G66" s="18"/>
      <c r="H66" s="18"/>
      <c r="I66" s="36">
        <f t="shared" si="4"/>
        <v>0</v>
      </c>
      <c r="J66" s="21">
        <f t="shared" si="2"/>
        <v>0</v>
      </c>
      <c r="K66" s="6"/>
      <c r="L66" s="6"/>
      <c r="M66" s="6"/>
      <c r="N66" s="9">
        <f t="shared" si="3"/>
        <v>0</v>
      </c>
    </row>
    <row r="67" spans="1:14" x14ac:dyDescent="0.3">
      <c r="A67" s="2">
        <v>44991</v>
      </c>
      <c r="B67" s="16">
        <v>0.41666666666666669</v>
      </c>
      <c r="C67" s="16">
        <v>0.66666666666666663</v>
      </c>
      <c r="D67" s="16">
        <f>SUM(C67-B67)</f>
        <v>0.24999999999999994</v>
      </c>
      <c r="E67" s="15">
        <f t="shared" si="1"/>
        <v>5.9999999999999982</v>
      </c>
      <c r="G67" s="16"/>
      <c r="H67" s="16"/>
      <c r="I67" s="16">
        <f t="shared" si="4"/>
        <v>0</v>
      </c>
      <c r="J67" s="15">
        <f t="shared" si="2"/>
        <v>0</v>
      </c>
      <c r="K67" s="11">
        <f>SUM(D67:D73)</f>
        <v>1.489583333333333</v>
      </c>
      <c r="L67" s="8">
        <f>SUM(K67)*24</f>
        <v>35.749999999999993</v>
      </c>
      <c r="N67" s="9">
        <f t="shared" si="3"/>
        <v>0</v>
      </c>
    </row>
    <row r="68" spans="1:14" x14ac:dyDescent="0.3">
      <c r="A68" s="2">
        <v>44992</v>
      </c>
      <c r="B68" s="16">
        <v>0.40625</v>
      </c>
      <c r="C68" s="16">
        <v>0.66666666666666663</v>
      </c>
      <c r="D68" s="16">
        <f t="shared" ref="D68:D73" si="12">SUM(C68-B68)</f>
        <v>0.26041666666666663</v>
      </c>
      <c r="E68" s="15">
        <f t="shared" si="1"/>
        <v>6.2499999999999991</v>
      </c>
      <c r="I68" s="16">
        <f t="shared" ref="I68:I128" si="13">IF(F68="syg",D68,H68-G68)</f>
        <v>0</v>
      </c>
      <c r="J68" s="15">
        <f t="shared" si="2"/>
        <v>0</v>
      </c>
      <c r="K68" s="12">
        <f>SUM(I67:I73)</f>
        <v>0</v>
      </c>
      <c r="L68" s="13">
        <f>SUM(I67:I73)*24</f>
        <v>0</v>
      </c>
      <c r="M68" s="10">
        <f>SUM(L68-L67)</f>
        <v>-35.749999999999993</v>
      </c>
      <c r="N68" s="9">
        <f t="shared" si="3"/>
        <v>0</v>
      </c>
    </row>
    <row r="69" spans="1:14" x14ac:dyDescent="0.3">
      <c r="A69" s="2">
        <v>44993</v>
      </c>
      <c r="B69" s="16">
        <v>0.41666666666666669</v>
      </c>
      <c r="C69" s="16">
        <v>0.73958333333333337</v>
      </c>
      <c r="D69" s="16">
        <f t="shared" si="12"/>
        <v>0.32291666666666669</v>
      </c>
      <c r="E69" s="15">
        <f t="shared" ref="E69:E132" si="14">SUM(D69*24)</f>
        <v>7.75</v>
      </c>
      <c r="I69" s="16">
        <f t="shared" si="13"/>
        <v>0</v>
      </c>
      <c r="J69" s="15">
        <f t="shared" ref="J69:J132" si="15">SUM(I69*24)</f>
        <v>0</v>
      </c>
      <c r="N69" s="9">
        <f t="shared" ref="N69:N132" si="16">IF(F69="Afspadsering",-E69,IF(J69=0,0,J69-E69))</f>
        <v>0</v>
      </c>
    </row>
    <row r="70" spans="1:14" x14ac:dyDescent="0.3">
      <c r="A70" s="2">
        <v>44994</v>
      </c>
      <c r="B70" s="16">
        <v>0.40625</v>
      </c>
      <c r="C70" s="16">
        <v>0.73958333333333337</v>
      </c>
      <c r="D70" s="16">
        <f t="shared" si="12"/>
        <v>0.33333333333333337</v>
      </c>
      <c r="E70" s="15">
        <f t="shared" si="14"/>
        <v>8</v>
      </c>
      <c r="I70" s="16">
        <f t="shared" si="13"/>
        <v>0</v>
      </c>
      <c r="J70" s="15">
        <f t="shared" si="15"/>
        <v>0</v>
      </c>
      <c r="N70" s="9">
        <f t="shared" si="16"/>
        <v>0</v>
      </c>
    </row>
    <row r="71" spans="1:14" x14ac:dyDescent="0.3">
      <c r="A71" s="2">
        <v>44995</v>
      </c>
      <c r="B71" s="16">
        <v>0.40625</v>
      </c>
      <c r="C71" s="16">
        <v>0.72916666666666663</v>
      </c>
      <c r="D71" s="16">
        <f t="shared" si="12"/>
        <v>0.32291666666666663</v>
      </c>
      <c r="E71" s="15">
        <f t="shared" si="14"/>
        <v>7.7499999999999991</v>
      </c>
      <c r="I71" s="16">
        <f t="shared" si="13"/>
        <v>0</v>
      </c>
      <c r="J71" s="15">
        <f t="shared" si="15"/>
        <v>0</v>
      </c>
      <c r="N71" s="9">
        <f t="shared" si="16"/>
        <v>0</v>
      </c>
    </row>
    <row r="72" spans="1:14" x14ac:dyDescent="0.3">
      <c r="A72" s="2">
        <v>44996</v>
      </c>
      <c r="B72" s="16"/>
      <c r="C72" s="16"/>
      <c r="D72" s="16">
        <f t="shared" si="12"/>
        <v>0</v>
      </c>
      <c r="E72" s="15">
        <f t="shared" si="14"/>
        <v>0</v>
      </c>
      <c r="I72" s="16">
        <f t="shared" si="13"/>
        <v>0</v>
      </c>
      <c r="J72" s="15">
        <f t="shared" si="15"/>
        <v>0</v>
      </c>
      <c r="N72" s="9">
        <f t="shared" si="16"/>
        <v>0</v>
      </c>
    </row>
    <row r="73" spans="1:14" x14ac:dyDescent="0.3">
      <c r="A73" s="5">
        <v>44997</v>
      </c>
      <c r="B73" s="18"/>
      <c r="C73" s="18"/>
      <c r="D73" s="36">
        <f t="shared" si="12"/>
        <v>0</v>
      </c>
      <c r="E73" s="21">
        <f t="shared" si="14"/>
        <v>0</v>
      </c>
      <c r="F73" s="18"/>
      <c r="G73" s="18"/>
      <c r="H73" s="18"/>
      <c r="I73" s="36">
        <f t="shared" si="13"/>
        <v>0</v>
      </c>
      <c r="J73" s="21">
        <f t="shared" si="15"/>
        <v>0</v>
      </c>
      <c r="K73" s="6"/>
      <c r="L73" s="6"/>
      <c r="M73" s="6"/>
      <c r="N73" s="9">
        <f t="shared" si="16"/>
        <v>0</v>
      </c>
    </row>
    <row r="74" spans="1:14" x14ac:dyDescent="0.3">
      <c r="A74" s="2">
        <v>44998</v>
      </c>
      <c r="B74" s="16">
        <v>0.40625</v>
      </c>
      <c r="C74" s="16">
        <v>0.73958333333333337</v>
      </c>
      <c r="D74" s="16">
        <f>SUM(C74-B74)</f>
        <v>0.33333333333333337</v>
      </c>
      <c r="E74" s="15">
        <f t="shared" si="14"/>
        <v>8</v>
      </c>
      <c r="G74" s="16"/>
      <c r="H74" s="16"/>
      <c r="I74" s="16">
        <f t="shared" si="13"/>
        <v>0</v>
      </c>
      <c r="J74" s="15">
        <f t="shared" si="15"/>
        <v>0</v>
      </c>
      <c r="K74" s="11">
        <f>SUM(D74:D80)</f>
        <v>1.6458333333333335</v>
      </c>
      <c r="L74" s="8">
        <f>SUM(K74)*24</f>
        <v>39.5</v>
      </c>
      <c r="N74" s="9">
        <f t="shared" si="16"/>
        <v>0</v>
      </c>
    </row>
    <row r="75" spans="1:14" x14ac:dyDescent="0.3">
      <c r="A75" s="2">
        <v>44999</v>
      </c>
      <c r="B75" s="16">
        <v>0.40625</v>
      </c>
      <c r="C75" s="16">
        <v>0.66666666666666663</v>
      </c>
      <c r="D75" s="16">
        <f t="shared" ref="D75:D80" si="17">SUM(C75-B75)</f>
        <v>0.26041666666666663</v>
      </c>
      <c r="E75" s="15">
        <f t="shared" si="14"/>
        <v>6.2499999999999991</v>
      </c>
      <c r="I75" s="16">
        <f t="shared" si="13"/>
        <v>0</v>
      </c>
      <c r="J75" s="15">
        <f t="shared" si="15"/>
        <v>0</v>
      </c>
      <c r="K75" s="12">
        <f>SUM(I74:I80)</f>
        <v>0</v>
      </c>
      <c r="L75" s="13">
        <f>SUM(I74:I80)*24</f>
        <v>0</v>
      </c>
      <c r="M75" s="10">
        <f>SUM(L75-L74)</f>
        <v>-39.5</v>
      </c>
      <c r="N75" s="9">
        <f t="shared" si="16"/>
        <v>0</v>
      </c>
    </row>
    <row r="76" spans="1:14" x14ac:dyDescent="0.3">
      <c r="A76" s="2">
        <v>45000</v>
      </c>
      <c r="B76" s="16">
        <v>0.41666666666666669</v>
      </c>
      <c r="C76" s="16">
        <v>0.73958333333333337</v>
      </c>
      <c r="D76" s="16">
        <f t="shared" si="17"/>
        <v>0.32291666666666669</v>
      </c>
      <c r="E76" s="15">
        <f t="shared" si="14"/>
        <v>7.75</v>
      </c>
      <c r="I76" s="16">
        <f t="shared" si="13"/>
        <v>0</v>
      </c>
      <c r="J76" s="15">
        <f t="shared" si="15"/>
        <v>0</v>
      </c>
      <c r="N76" s="9">
        <f t="shared" si="16"/>
        <v>0</v>
      </c>
    </row>
    <row r="77" spans="1:14" x14ac:dyDescent="0.3">
      <c r="A77" s="2">
        <v>45001</v>
      </c>
      <c r="B77" s="16">
        <v>0.40625</v>
      </c>
      <c r="C77" s="16">
        <v>0.73958333333333337</v>
      </c>
      <c r="D77" s="16">
        <f t="shared" si="17"/>
        <v>0.33333333333333337</v>
      </c>
      <c r="E77" s="15">
        <f t="shared" si="14"/>
        <v>8</v>
      </c>
      <c r="I77" s="16">
        <f t="shared" si="13"/>
        <v>0</v>
      </c>
      <c r="J77" s="15">
        <f t="shared" si="15"/>
        <v>0</v>
      </c>
      <c r="N77" s="9">
        <f t="shared" si="16"/>
        <v>0</v>
      </c>
    </row>
    <row r="78" spans="1:14" x14ac:dyDescent="0.3">
      <c r="A78" s="2">
        <v>45002</v>
      </c>
      <c r="B78" s="16">
        <v>0.41666666666666669</v>
      </c>
      <c r="C78" s="16">
        <v>0.66666666666666663</v>
      </c>
      <c r="D78" s="16">
        <f t="shared" si="17"/>
        <v>0.24999999999999994</v>
      </c>
      <c r="E78" s="15">
        <f t="shared" si="14"/>
        <v>5.9999999999999982</v>
      </c>
      <c r="I78" s="16">
        <f t="shared" si="13"/>
        <v>0</v>
      </c>
      <c r="J78" s="15">
        <f t="shared" si="15"/>
        <v>0</v>
      </c>
      <c r="N78" s="9">
        <f t="shared" si="16"/>
        <v>0</v>
      </c>
    </row>
    <row r="79" spans="1:14" x14ac:dyDescent="0.3">
      <c r="A79" s="2">
        <v>45003</v>
      </c>
      <c r="B79" s="16">
        <v>0.40625</v>
      </c>
      <c r="C79" s="16">
        <v>0.55208333333333337</v>
      </c>
      <c r="D79" s="16">
        <f t="shared" si="17"/>
        <v>0.14583333333333337</v>
      </c>
      <c r="E79" s="15">
        <f t="shared" si="14"/>
        <v>3.5000000000000009</v>
      </c>
      <c r="I79" s="16">
        <f t="shared" si="13"/>
        <v>0</v>
      </c>
      <c r="J79" s="15">
        <f t="shared" si="15"/>
        <v>0</v>
      </c>
      <c r="N79" s="9">
        <f t="shared" si="16"/>
        <v>0</v>
      </c>
    </row>
    <row r="80" spans="1:14" x14ac:dyDescent="0.3">
      <c r="A80" s="5">
        <v>45004</v>
      </c>
      <c r="B80" s="18"/>
      <c r="C80" s="18"/>
      <c r="D80" s="36">
        <f t="shared" si="17"/>
        <v>0</v>
      </c>
      <c r="E80" s="21">
        <f t="shared" si="14"/>
        <v>0</v>
      </c>
      <c r="F80" s="18"/>
      <c r="G80" s="18"/>
      <c r="H80" s="18"/>
      <c r="I80" s="36">
        <f t="shared" si="13"/>
        <v>0</v>
      </c>
      <c r="J80" s="21">
        <f t="shared" si="15"/>
        <v>0</v>
      </c>
      <c r="K80" s="6"/>
      <c r="L80" s="6"/>
      <c r="M80" s="6"/>
      <c r="N80" s="9">
        <f t="shared" si="16"/>
        <v>0</v>
      </c>
    </row>
    <row r="81" spans="1:14" x14ac:dyDescent="0.3">
      <c r="A81" s="2">
        <v>45005</v>
      </c>
      <c r="B81" s="16">
        <v>0.5</v>
      </c>
      <c r="C81" s="16">
        <v>0.73958333333333337</v>
      </c>
      <c r="D81" s="16">
        <f>SUM(C81-B81)</f>
        <v>0.23958333333333337</v>
      </c>
      <c r="E81" s="15">
        <f t="shared" si="14"/>
        <v>5.7500000000000009</v>
      </c>
      <c r="G81" s="16"/>
      <c r="H81" s="16"/>
      <c r="I81" s="16">
        <f t="shared" si="13"/>
        <v>0</v>
      </c>
      <c r="J81" s="15">
        <f t="shared" si="15"/>
        <v>0</v>
      </c>
      <c r="K81" s="11">
        <f>SUM(D81:D87)</f>
        <v>1.625</v>
      </c>
      <c r="L81" s="8">
        <f>SUM(K81)*24</f>
        <v>39</v>
      </c>
      <c r="N81" s="9">
        <f t="shared" si="16"/>
        <v>0</v>
      </c>
    </row>
    <row r="82" spans="1:14" x14ac:dyDescent="0.3">
      <c r="A82" s="2">
        <v>45006</v>
      </c>
      <c r="B82" s="16">
        <v>0.40625</v>
      </c>
      <c r="C82" s="16">
        <v>0.66666666666666663</v>
      </c>
      <c r="D82" s="16">
        <f t="shared" ref="D82:D87" si="18">SUM(C82-B82)</f>
        <v>0.26041666666666663</v>
      </c>
      <c r="E82" s="15">
        <f t="shared" si="14"/>
        <v>6.2499999999999991</v>
      </c>
      <c r="I82" s="16">
        <f t="shared" si="13"/>
        <v>0</v>
      </c>
      <c r="J82" s="15">
        <f t="shared" si="15"/>
        <v>0</v>
      </c>
      <c r="K82" s="12">
        <f>SUM(I81:I87)</f>
        <v>0</v>
      </c>
      <c r="L82" s="13">
        <f>SUM(I81:I87)*24</f>
        <v>0</v>
      </c>
      <c r="M82" s="10">
        <f>SUM(L82-L81)</f>
        <v>-39</v>
      </c>
      <c r="N82" s="9">
        <f t="shared" si="16"/>
        <v>0</v>
      </c>
    </row>
    <row r="83" spans="1:14" x14ac:dyDescent="0.3">
      <c r="A83" s="2">
        <v>45007</v>
      </c>
      <c r="B83" s="16">
        <v>0.41666666666666669</v>
      </c>
      <c r="C83" s="16">
        <v>0.73958333333333337</v>
      </c>
      <c r="D83" s="16">
        <f t="shared" si="18"/>
        <v>0.32291666666666669</v>
      </c>
      <c r="E83" s="15">
        <f t="shared" si="14"/>
        <v>7.75</v>
      </c>
      <c r="I83" s="16">
        <f t="shared" si="13"/>
        <v>0</v>
      </c>
      <c r="J83" s="15">
        <f t="shared" si="15"/>
        <v>0</v>
      </c>
      <c r="N83" s="9">
        <f t="shared" si="16"/>
        <v>0</v>
      </c>
    </row>
    <row r="84" spans="1:14" x14ac:dyDescent="0.3">
      <c r="A84" s="2">
        <v>45008</v>
      </c>
      <c r="B84" s="16">
        <v>0.40625</v>
      </c>
      <c r="C84" s="16">
        <v>0.73958333333333337</v>
      </c>
      <c r="D84" s="16">
        <f t="shared" si="18"/>
        <v>0.33333333333333337</v>
      </c>
      <c r="E84" s="15">
        <f t="shared" si="14"/>
        <v>8</v>
      </c>
      <c r="I84" s="16">
        <f t="shared" si="13"/>
        <v>0</v>
      </c>
      <c r="J84" s="15">
        <f t="shared" si="15"/>
        <v>0</v>
      </c>
      <c r="N84" s="9">
        <f t="shared" si="16"/>
        <v>0</v>
      </c>
    </row>
    <row r="85" spans="1:14" x14ac:dyDescent="0.3">
      <c r="A85" s="2">
        <v>45009</v>
      </c>
      <c r="B85" s="16">
        <v>0.40625</v>
      </c>
      <c r="C85" s="16">
        <v>0.72916666666666663</v>
      </c>
      <c r="D85" s="16">
        <f t="shared" si="18"/>
        <v>0.32291666666666663</v>
      </c>
      <c r="E85" s="15">
        <f t="shared" si="14"/>
        <v>7.7499999999999991</v>
      </c>
      <c r="I85" s="16">
        <f t="shared" si="13"/>
        <v>0</v>
      </c>
      <c r="J85" s="15">
        <f t="shared" si="15"/>
        <v>0</v>
      </c>
      <c r="N85" s="9">
        <f t="shared" si="16"/>
        <v>0</v>
      </c>
    </row>
    <row r="86" spans="1:14" x14ac:dyDescent="0.3">
      <c r="A86" s="2">
        <v>45010</v>
      </c>
      <c r="B86" s="16">
        <v>0.40625</v>
      </c>
      <c r="C86" s="16">
        <v>0.55208333333333337</v>
      </c>
      <c r="D86" s="16">
        <f t="shared" si="18"/>
        <v>0.14583333333333337</v>
      </c>
      <c r="E86" s="15">
        <f t="shared" si="14"/>
        <v>3.5000000000000009</v>
      </c>
      <c r="I86" s="16">
        <f t="shared" si="13"/>
        <v>0</v>
      </c>
      <c r="J86" s="15">
        <f t="shared" si="15"/>
        <v>0</v>
      </c>
      <c r="N86" s="9">
        <f t="shared" si="16"/>
        <v>0</v>
      </c>
    </row>
    <row r="87" spans="1:14" x14ac:dyDescent="0.3">
      <c r="A87" s="5">
        <v>45011</v>
      </c>
      <c r="B87" s="18"/>
      <c r="C87" s="18"/>
      <c r="D87" s="36">
        <f t="shared" si="18"/>
        <v>0</v>
      </c>
      <c r="E87" s="21">
        <f t="shared" si="14"/>
        <v>0</v>
      </c>
      <c r="F87" s="18"/>
      <c r="G87" s="18"/>
      <c r="H87" s="18"/>
      <c r="I87" s="36">
        <f t="shared" si="13"/>
        <v>0</v>
      </c>
      <c r="J87" s="21">
        <f t="shared" si="15"/>
        <v>0</v>
      </c>
      <c r="K87" s="6"/>
      <c r="L87" s="6"/>
      <c r="M87" s="6"/>
      <c r="N87" s="9">
        <f t="shared" si="16"/>
        <v>0</v>
      </c>
    </row>
    <row r="88" spans="1:14" x14ac:dyDescent="0.3">
      <c r="A88" s="2">
        <v>45012</v>
      </c>
      <c r="B88" s="16">
        <v>0.40625</v>
      </c>
      <c r="C88" s="16">
        <v>0.73958333333333337</v>
      </c>
      <c r="D88" s="16">
        <f>SUM(C88-B88)</f>
        <v>0.33333333333333337</v>
      </c>
      <c r="E88" s="15">
        <f t="shared" si="14"/>
        <v>8</v>
      </c>
      <c r="G88" s="16"/>
      <c r="H88" s="16"/>
      <c r="I88" s="16">
        <f t="shared" si="13"/>
        <v>0</v>
      </c>
      <c r="J88" s="15">
        <f t="shared" si="15"/>
        <v>0</v>
      </c>
      <c r="K88" s="11">
        <f>SUM(D88:D94)</f>
        <v>1.5</v>
      </c>
      <c r="L88" s="8">
        <f>SUM(K88)*24</f>
        <v>36</v>
      </c>
      <c r="N88" s="9">
        <f t="shared" si="16"/>
        <v>0</v>
      </c>
    </row>
    <row r="89" spans="1:14" x14ac:dyDescent="0.3">
      <c r="A89" s="2">
        <v>45013</v>
      </c>
      <c r="B89" s="16">
        <v>0.40625</v>
      </c>
      <c r="C89" s="16">
        <v>0.66666666666666663</v>
      </c>
      <c r="D89" s="16">
        <f t="shared" ref="D89:D94" si="19">SUM(C89-B89)</f>
        <v>0.26041666666666663</v>
      </c>
      <c r="E89" s="15">
        <f t="shared" si="14"/>
        <v>6.2499999999999991</v>
      </c>
      <c r="I89" s="16">
        <f t="shared" si="13"/>
        <v>0</v>
      </c>
      <c r="J89" s="15">
        <f t="shared" si="15"/>
        <v>0</v>
      </c>
      <c r="K89" s="12">
        <f>SUM(I88:I94)</f>
        <v>0</v>
      </c>
      <c r="L89" s="13">
        <f>SUM(I88:I94)*24</f>
        <v>0</v>
      </c>
      <c r="M89" s="10">
        <f>SUM(L89-L88)</f>
        <v>-36</v>
      </c>
      <c r="N89" s="9">
        <f t="shared" si="16"/>
        <v>0</v>
      </c>
    </row>
    <row r="90" spans="1:14" x14ac:dyDescent="0.3">
      <c r="A90" s="2">
        <v>45014</v>
      </c>
      <c r="B90" s="16">
        <v>0.41666666666666669</v>
      </c>
      <c r="C90" s="16">
        <v>0.73958333333333337</v>
      </c>
      <c r="D90" s="16">
        <f t="shared" si="19"/>
        <v>0.32291666666666669</v>
      </c>
      <c r="E90" s="15">
        <f t="shared" si="14"/>
        <v>7.75</v>
      </c>
      <c r="I90" s="16">
        <f t="shared" si="13"/>
        <v>0</v>
      </c>
      <c r="J90" s="15">
        <f t="shared" si="15"/>
        <v>0</v>
      </c>
      <c r="N90" s="9">
        <f t="shared" si="16"/>
        <v>0</v>
      </c>
    </row>
    <row r="91" spans="1:14" x14ac:dyDescent="0.3">
      <c r="A91" s="2">
        <v>45015</v>
      </c>
      <c r="B91" s="16">
        <v>0.40625</v>
      </c>
      <c r="C91" s="16">
        <v>0.73958333333333337</v>
      </c>
      <c r="D91" s="16">
        <f t="shared" si="19"/>
        <v>0.33333333333333337</v>
      </c>
      <c r="E91" s="15">
        <f t="shared" si="14"/>
        <v>8</v>
      </c>
      <c r="I91" s="16">
        <f t="shared" si="13"/>
        <v>0</v>
      </c>
      <c r="J91" s="15">
        <f t="shared" si="15"/>
        <v>0</v>
      </c>
      <c r="N91" s="9">
        <f t="shared" si="16"/>
        <v>0</v>
      </c>
    </row>
    <row r="92" spans="1:14" x14ac:dyDescent="0.3">
      <c r="A92" s="2">
        <v>45016</v>
      </c>
      <c r="B92" s="16">
        <v>0.41666666666666669</v>
      </c>
      <c r="C92" s="16">
        <v>0.66666666666666663</v>
      </c>
      <c r="D92" s="16">
        <f t="shared" si="19"/>
        <v>0.24999999999999994</v>
      </c>
      <c r="E92" s="15">
        <f t="shared" si="14"/>
        <v>5.9999999999999982</v>
      </c>
      <c r="I92" s="16">
        <f t="shared" si="13"/>
        <v>0</v>
      </c>
      <c r="J92" s="15">
        <f t="shared" si="15"/>
        <v>0</v>
      </c>
      <c r="N92" s="9">
        <f t="shared" si="16"/>
        <v>0</v>
      </c>
    </row>
    <row r="93" spans="1:14" x14ac:dyDescent="0.3">
      <c r="A93" s="2">
        <v>45017</v>
      </c>
      <c r="B93" s="16"/>
      <c r="C93" s="16"/>
      <c r="D93" s="16">
        <f t="shared" si="19"/>
        <v>0</v>
      </c>
      <c r="E93" s="15">
        <f t="shared" si="14"/>
        <v>0</v>
      </c>
      <c r="I93" s="16">
        <f t="shared" si="13"/>
        <v>0</v>
      </c>
      <c r="J93" s="15">
        <f t="shared" si="15"/>
        <v>0</v>
      </c>
      <c r="N93" s="9">
        <f t="shared" si="16"/>
        <v>0</v>
      </c>
    </row>
    <row r="94" spans="1:14" x14ac:dyDescent="0.3">
      <c r="A94" s="5">
        <v>45018</v>
      </c>
      <c r="B94" s="18"/>
      <c r="C94" s="18"/>
      <c r="D94" s="36">
        <f t="shared" si="19"/>
        <v>0</v>
      </c>
      <c r="E94" s="21">
        <f t="shared" si="14"/>
        <v>0</v>
      </c>
      <c r="F94" s="18"/>
      <c r="G94" s="18"/>
      <c r="H94" s="18"/>
      <c r="I94" s="36">
        <f t="shared" si="13"/>
        <v>0</v>
      </c>
      <c r="J94" s="21">
        <f t="shared" si="15"/>
        <v>0</v>
      </c>
      <c r="K94" s="6"/>
      <c r="L94" s="6"/>
      <c r="M94" s="6"/>
      <c r="N94" s="9">
        <f t="shared" si="16"/>
        <v>0</v>
      </c>
    </row>
    <row r="95" spans="1:14" x14ac:dyDescent="0.3">
      <c r="A95" s="7">
        <v>45019</v>
      </c>
      <c r="B95" s="19"/>
      <c r="C95" s="19"/>
      <c r="D95" s="19">
        <f>SUM(C95-B95)</f>
        <v>0</v>
      </c>
      <c r="E95" s="25">
        <f t="shared" si="14"/>
        <v>0</v>
      </c>
      <c r="F95" s="14" t="s">
        <v>34</v>
      </c>
      <c r="G95" s="19"/>
      <c r="H95" s="19"/>
      <c r="I95" s="16">
        <f t="shared" si="13"/>
        <v>0</v>
      </c>
      <c r="J95" s="15">
        <f t="shared" si="15"/>
        <v>0</v>
      </c>
      <c r="K95" s="11">
        <f>SUM(D95:D101)</f>
        <v>0.14583333333333337</v>
      </c>
      <c r="L95" s="8">
        <f>SUM(K95)*24</f>
        <v>3.5000000000000009</v>
      </c>
      <c r="N95" s="9">
        <f t="shared" si="16"/>
        <v>0</v>
      </c>
    </row>
    <row r="96" spans="1:14" x14ac:dyDescent="0.3">
      <c r="A96" s="7">
        <v>45020</v>
      </c>
      <c r="B96" s="19"/>
      <c r="C96" s="19"/>
      <c r="D96" s="19">
        <f t="shared" ref="D96:D101" si="20">SUM(C96-B96)</f>
        <v>0</v>
      </c>
      <c r="E96" s="25">
        <f t="shared" si="14"/>
        <v>0</v>
      </c>
      <c r="F96" s="14" t="s">
        <v>34</v>
      </c>
      <c r="G96" s="20"/>
      <c r="H96" s="20"/>
      <c r="I96" s="16">
        <f t="shared" si="13"/>
        <v>0</v>
      </c>
      <c r="J96" s="15">
        <f t="shared" si="15"/>
        <v>0</v>
      </c>
      <c r="K96" s="12">
        <f>SUM(I95:I101)</f>
        <v>0</v>
      </c>
      <c r="L96" s="13">
        <f>SUM(I95:I101)*24</f>
        <v>0</v>
      </c>
      <c r="M96" s="10">
        <f>SUM(L96-L95)</f>
        <v>-3.5000000000000009</v>
      </c>
      <c r="N96" s="9">
        <f t="shared" si="16"/>
        <v>0</v>
      </c>
    </row>
    <row r="97" spans="1:14" x14ac:dyDescent="0.3">
      <c r="A97" s="7">
        <v>45021</v>
      </c>
      <c r="B97" s="19"/>
      <c r="C97" s="19"/>
      <c r="D97" s="19">
        <f t="shared" si="20"/>
        <v>0</v>
      </c>
      <c r="E97" s="25">
        <f t="shared" si="14"/>
        <v>0</v>
      </c>
      <c r="F97" s="14" t="s">
        <v>34</v>
      </c>
      <c r="G97" s="20"/>
      <c r="H97" s="20"/>
      <c r="I97" s="16">
        <f t="shared" si="13"/>
        <v>0</v>
      </c>
      <c r="J97" s="15">
        <f t="shared" si="15"/>
        <v>0</v>
      </c>
      <c r="N97" s="9">
        <f t="shared" si="16"/>
        <v>0</v>
      </c>
    </row>
    <row r="98" spans="1:14" x14ac:dyDescent="0.3">
      <c r="A98" s="31">
        <v>45022</v>
      </c>
      <c r="B98" s="24"/>
      <c r="C98" s="24"/>
      <c r="D98" s="24">
        <f t="shared" si="20"/>
        <v>0</v>
      </c>
      <c r="E98" s="23">
        <f t="shared" si="14"/>
        <v>0</v>
      </c>
      <c r="F98" s="30" t="s">
        <v>37</v>
      </c>
      <c r="G98" s="30"/>
      <c r="H98" s="30"/>
      <c r="I98" s="16">
        <f t="shared" si="13"/>
        <v>0</v>
      </c>
      <c r="J98" s="15">
        <f t="shared" si="15"/>
        <v>0</v>
      </c>
      <c r="N98" s="9">
        <f t="shared" si="16"/>
        <v>0</v>
      </c>
    </row>
    <row r="99" spans="1:14" x14ac:dyDescent="0.3">
      <c r="A99" s="31">
        <v>45023</v>
      </c>
      <c r="B99" s="24"/>
      <c r="C99" s="24"/>
      <c r="D99" s="24">
        <f t="shared" si="20"/>
        <v>0</v>
      </c>
      <c r="E99" s="23">
        <f t="shared" si="14"/>
        <v>0</v>
      </c>
      <c r="F99" s="30" t="s">
        <v>36</v>
      </c>
      <c r="G99" s="30"/>
      <c r="H99" s="30"/>
      <c r="I99" s="16">
        <f t="shared" si="13"/>
        <v>0</v>
      </c>
      <c r="J99" s="15">
        <f t="shared" si="15"/>
        <v>0</v>
      </c>
      <c r="N99" s="9">
        <f t="shared" si="16"/>
        <v>0</v>
      </c>
    </row>
    <row r="100" spans="1:14" x14ac:dyDescent="0.3">
      <c r="A100" s="2">
        <v>45024</v>
      </c>
      <c r="B100" s="16">
        <v>0.40625</v>
      </c>
      <c r="C100" s="16">
        <v>0.55208333333333337</v>
      </c>
      <c r="D100" s="16">
        <f t="shared" si="20"/>
        <v>0.14583333333333337</v>
      </c>
      <c r="E100" s="15">
        <f t="shared" si="14"/>
        <v>3.5000000000000009</v>
      </c>
      <c r="I100" s="16">
        <f t="shared" si="13"/>
        <v>0</v>
      </c>
      <c r="J100" s="15">
        <f t="shared" si="15"/>
        <v>0</v>
      </c>
      <c r="N100" s="9">
        <f t="shared" si="16"/>
        <v>0</v>
      </c>
    </row>
    <row r="101" spans="1:14" x14ac:dyDescent="0.3">
      <c r="A101" s="5">
        <v>45025</v>
      </c>
      <c r="B101" s="18"/>
      <c r="C101" s="18"/>
      <c r="D101" s="36">
        <f t="shared" si="20"/>
        <v>0</v>
      </c>
      <c r="E101" s="21">
        <f t="shared" si="14"/>
        <v>0</v>
      </c>
      <c r="F101" s="18"/>
      <c r="G101" s="18"/>
      <c r="H101" s="18"/>
      <c r="I101" s="36">
        <f t="shared" si="13"/>
        <v>0</v>
      </c>
      <c r="J101" s="21">
        <f t="shared" si="15"/>
        <v>0</v>
      </c>
      <c r="K101" s="6"/>
      <c r="L101" s="6"/>
      <c r="M101" s="6"/>
      <c r="N101" s="9">
        <f t="shared" si="16"/>
        <v>0</v>
      </c>
    </row>
    <row r="102" spans="1:14" x14ac:dyDescent="0.3">
      <c r="A102" s="31">
        <v>45026</v>
      </c>
      <c r="B102" s="24"/>
      <c r="C102" s="24"/>
      <c r="D102" s="24">
        <f>SUM(C102-B102)</f>
        <v>0</v>
      </c>
      <c r="E102" s="23">
        <f t="shared" si="14"/>
        <v>0</v>
      </c>
      <c r="F102" s="30" t="s">
        <v>41</v>
      </c>
      <c r="G102" s="24"/>
      <c r="H102" s="24"/>
      <c r="I102" s="16">
        <f t="shared" si="13"/>
        <v>0</v>
      </c>
      <c r="J102" s="15">
        <f t="shared" si="15"/>
        <v>0</v>
      </c>
      <c r="K102" s="1">
        <f>SUM(D102:D108)</f>
        <v>1.2916666666666665</v>
      </c>
      <c r="L102" s="8">
        <f>SUM(K102)*24</f>
        <v>30.999999999999996</v>
      </c>
      <c r="N102" s="9">
        <f t="shared" si="16"/>
        <v>0</v>
      </c>
    </row>
    <row r="103" spans="1:14" x14ac:dyDescent="0.3">
      <c r="A103" s="2">
        <v>45027</v>
      </c>
      <c r="B103" s="16">
        <v>0.40625</v>
      </c>
      <c r="C103" s="16">
        <v>0.66666666666666663</v>
      </c>
      <c r="D103" s="16">
        <f t="shared" ref="D103:D108" si="21">SUM(C103-B103)</f>
        <v>0.26041666666666663</v>
      </c>
      <c r="E103" s="15">
        <f t="shared" si="14"/>
        <v>6.2499999999999991</v>
      </c>
      <c r="I103" s="16">
        <f t="shared" si="13"/>
        <v>0</v>
      </c>
      <c r="J103" s="15">
        <f t="shared" si="15"/>
        <v>0</v>
      </c>
      <c r="K103" s="12">
        <f>SUM(I102:I108)</f>
        <v>0</v>
      </c>
      <c r="L103" s="13">
        <f>SUM(I102:I108)*24</f>
        <v>0</v>
      </c>
      <c r="M103" s="10">
        <f>SUM(L103-L102)</f>
        <v>-30.999999999999996</v>
      </c>
      <c r="N103" s="9">
        <f t="shared" si="16"/>
        <v>0</v>
      </c>
    </row>
    <row r="104" spans="1:14" x14ac:dyDescent="0.3">
      <c r="A104" s="2">
        <v>45028</v>
      </c>
      <c r="B104" s="16">
        <v>0.41666666666666669</v>
      </c>
      <c r="C104" s="16">
        <v>0.73958333333333337</v>
      </c>
      <c r="D104" s="16">
        <f t="shared" si="21"/>
        <v>0.32291666666666669</v>
      </c>
      <c r="E104" s="15">
        <f t="shared" si="14"/>
        <v>7.75</v>
      </c>
      <c r="I104" s="16">
        <f t="shared" si="13"/>
        <v>0</v>
      </c>
      <c r="J104" s="15">
        <f t="shared" si="15"/>
        <v>0</v>
      </c>
      <c r="N104" s="9">
        <f t="shared" si="16"/>
        <v>0</v>
      </c>
    </row>
    <row r="105" spans="1:14" x14ac:dyDescent="0.3">
      <c r="A105" s="2">
        <v>45029</v>
      </c>
      <c r="B105" s="16">
        <v>0.40625</v>
      </c>
      <c r="C105" s="16">
        <v>0.73958333333333337</v>
      </c>
      <c r="D105" s="16">
        <f t="shared" si="21"/>
        <v>0.33333333333333337</v>
      </c>
      <c r="E105" s="15">
        <f t="shared" si="14"/>
        <v>8</v>
      </c>
      <c r="I105" s="16">
        <f t="shared" si="13"/>
        <v>0</v>
      </c>
      <c r="J105" s="15">
        <f t="shared" si="15"/>
        <v>0</v>
      </c>
      <c r="N105" s="9">
        <f t="shared" si="16"/>
        <v>0</v>
      </c>
    </row>
    <row r="106" spans="1:14" x14ac:dyDescent="0.3">
      <c r="A106" s="2">
        <v>45030</v>
      </c>
      <c r="B106" s="16">
        <v>0.41666666666666669</v>
      </c>
      <c r="C106" s="16">
        <v>0.66666666666666663</v>
      </c>
      <c r="D106" s="16">
        <f t="shared" si="21"/>
        <v>0.24999999999999994</v>
      </c>
      <c r="E106" s="15">
        <f t="shared" si="14"/>
        <v>5.9999999999999982</v>
      </c>
      <c r="I106" s="16">
        <f t="shared" si="13"/>
        <v>0</v>
      </c>
      <c r="J106" s="15">
        <f t="shared" si="15"/>
        <v>0</v>
      </c>
      <c r="N106" s="9">
        <f t="shared" si="16"/>
        <v>0</v>
      </c>
    </row>
    <row r="107" spans="1:14" x14ac:dyDescent="0.3">
      <c r="A107" s="2">
        <v>45031</v>
      </c>
      <c r="B107" s="16">
        <v>0.41666666666666669</v>
      </c>
      <c r="C107" s="16">
        <v>0.54166666666666663</v>
      </c>
      <c r="D107" s="16">
        <f t="shared" si="21"/>
        <v>0.12499999999999994</v>
      </c>
      <c r="E107" s="15">
        <f t="shared" si="14"/>
        <v>2.9999999999999987</v>
      </c>
      <c r="I107" s="16">
        <f t="shared" si="13"/>
        <v>0</v>
      </c>
      <c r="J107" s="15">
        <f t="shared" si="15"/>
        <v>0</v>
      </c>
      <c r="N107" s="9">
        <f t="shared" si="16"/>
        <v>0</v>
      </c>
    </row>
    <row r="108" spans="1:14" x14ac:dyDescent="0.3">
      <c r="A108" s="5">
        <v>45032</v>
      </c>
      <c r="B108" s="18"/>
      <c r="C108" s="18"/>
      <c r="D108" s="36">
        <f t="shared" si="21"/>
        <v>0</v>
      </c>
      <c r="E108" s="21">
        <f t="shared" si="14"/>
        <v>0</v>
      </c>
      <c r="F108" s="18"/>
      <c r="G108" s="18"/>
      <c r="H108" s="18"/>
      <c r="I108" s="36">
        <f t="shared" si="13"/>
        <v>0</v>
      </c>
      <c r="J108" s="21">
        <f t="shared" si="15"/>
        <v>0</v>
      </c>
      <c r="K108" s="6"/>
      <c r="L108" s="6"/>
      <c r="M108" s="6"/>
      <c r="N108" s="9">
        <f t="shared" si="16"/>
        <v>0</v>
      </c>
    </row>
    <row r="109" spans="1:14" x14ac:dyDescent="0.3">
      <c r="A109" s="2">
        <v>45033</v>
      </c>
      <c r="B109" s="16">
        <v>0.41666666666666669</v>
      </c>
      <c r="C109" s="16">
        <v>0.66666666666666663</v>
      </c>
      <c r="D109" s="16">
        <f>SUM(C109-B109)</f>
        <v>0.24999999999999994</v>
      </c>
      <c r="E109" s="15">
        <f t="shared" si="14"/>
        <v>5.9999999999999982</v>
      </c>
      <c r="G109" s="16"/>
      <c r="H109" s="16"/>
      <c r="I109" s="16">
        <f t="shared" si="13"/>
        <v>0</v>
      </c>
      <c r="J109" s="15">
        <f t="shared" si="15"/>
        <v>0</v>
      </c>
      <c r="K109" s="1">
        <f>SUM(D109:D115)</f>
        <v>1.489583333333333</v>
      </c>
      <c r="L109" s="8">
        <f>SUM(K109)*24</f>
        <v>35.749999999999993</v>
      </c>
      <c r="N109" s="9">
        <f t="shared" si="16"/>
        <v>0</v>
      </c>
    </row>
    <row r="110" spans="1:14" x14ac:dyDescent="0.3">
      <c r="A110" s="2">
        <v>45034</v>
      </c>
      <c r="B110" s="16">
        <v>0.40625</v>
      </c>
      <c r="C110" s="16">
        <v>0.66666666666666663</v>
      </c>
      <c r="D110" s="16">
        <f t="shared" ref="D110:D115" si="22">SUM(C110-B110)</f>
        <v>0.26041666666666663</v>
      </c>
      <c r="E110" s="15">
        <f t="shared" si="14"/>
        <v>6.2499999999999991</v>
      </c>
      <c r="I110" s="16">
        <f t="shared" si="13"/>
        <v>0</v>
      </c>
      <c r="J110" s="15">
        <f t="shared" si="15"/>
        <v>0</v>
      </c>
      <c r="K110" s="12">
        <f>SUM(I109:I115)</f>
        <v>0</v>
      </c>
      <c r="L110" s="13">
        <f>SUM(I109:I115)*24</f>
        <v>0</v>
      </c>
      <c r="M110" s="10">
        <f>SUM(L110-L109)</f>
        <v>-35.749999999999993</v>
      </c>
      <c r="N110" s="9">
        <f t="shared" si="16"/>
        <v>0</v>
      </c>
    </row>
    <row r="111" spans="1:14" x14ac:dyDescent="0.3">
      <c r="A111" s="2">
        <v>45035</v>
      </c>
      <c r="B111" s="16">
        <v>0.41666666666666669</v>
      </c>
      <c r="C111" s="16">
        <v>0.73958333333333337</v>
      </c>
      <c r="D111" s="16">
        <f t="shared" si="22"/>
        <v>0.32291666666666669</v>
      </c>
      <c r="E111" s="15">
        <f t="shared" si="14"/>
        <v>7.75</v>
      </c>
      <c r="I111" s="16">
        <f t="shared" si="13"/>
        <v>0</v>
      </c>
      <c r="J111" s="15">
        <f t="shared" si="15"/>
        <v>0</v>
      </c>
      <c r="N111" s="9">
        <f t="shared" si="16"/>
        <v>0</v>
      </c>
    </row>
    <row r="112" spans="1:14" x14ac:dyDescent="0.3">
      <c r="A112" s="2">
        <v>45036</v>
      </c>
      <c r="B112" s="16">
        <v>0.40625</v>
      </c>
      <c r="C112" s="16">
        <v>0.73958333333333337</v>
      </c>
      <c r="D112" s="16">
        <f t="shared" si="22"/>
        <v>0.33333333333333337</v>
      </c>
      <c r="E112" s="15">
        <f t="shared" si="14"/>
        <v>8</v>
      </c>
      <c r="I112" s="16">
        <f t="shared" si="13"/>
        <v>0</v>
      </c>
      <c r="J112" s="15">
        <f t="shared" si="15"/>
        <v>0</v>
      </c>
      <c r="N112" s="9">
        <f t="shared" si="16"/>
        <v>0</v>
      </c>
    </row>
    <row r="113" spans="1:14" x14ac:dyDescent="0.3">
      <c r="A113" s="2">
        <v>45037</v>
      </c>
      <c r="B113" s="16">
        <v>0.40625</v>
      </c>
      <c r="C113" s="16">
        <v>0.72916666666666663</v>
      </c>
      <c r="D113" s="16">
        <f t="shared" si="22"/>
        <v>0.32291666666666663</v>
      </c>
      <c r="E113" s="15">
        <f t="shared" si="14"/>
        <v>7.7499999999999991</v>
      </c>
      <c r="I113" s="16">
        <f t="shared" si="13"/>
        <v>0</v>
      </c>
      <c r="J113" s="15">
        <f t="shared" si="15"/>
        <v>0</v>
      </c>
      <c r="N113" s="9">
        <f t="shared" si="16"/>
        <v>0</v>
      </c>
    </row>
    <row r="114" spans="1:14" x14ac:dyDescent="0.3">
      <c r="A114" s="2">
        <v>45038</v>
      </c>
      <c r="B114" s="16"/>
      <c r="C114" s="16"/>
      <c r="D114" s="16">
        <f t="shared" si="22"/>
        <v>0</v>
      </c>
      <c r="E114" s="15">
        <f t="shared" si="14"/>
        <v>0</v>
      </c>
      <c r="I114" s="16">
        <f t="shared" si="13"/>
        <v>0</v>
      </c>
      <c r="J114" s="15">
        <f t="shared" si="15"/>
        <v>0</v>
      </c>
      <c r="N114" s="9">
        <f t="shared" si="16"/>
        <v>0</v>
      </c>
    </row>
    <row r="115" spans="1:14" x14ac:dyDescent="0.3">
      <c r="A115" s="5">
        <v>45039</v>
      </c>
      <c r="B115" s="18"/>
      <c r="C115" s="18"/>
      <c r="D115" s="36">
        <f t="shared" si="22"/>
        <v>0</v>
      </c>
      <c r="E115" s="21">
        <f t="shared" si="14"/>
        <v>0</v>
      </c>
      <c r="F115" s="18"/>
      <c r="G115" s="18"/>
      <c r="H115" s="18"/>
      <c r="I115" s="36">
        <f t="shared" si="13"/>
        <v>0</v>
      </c>
      <c r="J115" s="21">
        <f t="shared" si="15"/>
        <v>0</v>
      </c>
      <c r="K115" s="6"/>
      <c r="L115" s="6"/>
      <c r="M115" s="6"/>
      <c r="N115" s="9">
        <f t="shared" si="16"/>
        <v>0</v>
      </c>
    </row>
    <row r="116" spans="1:14" x14ac:dyDescent="0.3">
      <c r="A116" s="2">
        <v>45040</v>
      </c>
      <c r="B116" s="16">
        <v>0.40625</v>
      </c>
      <c r="C116" s="16">
        <v>0.73958333333333337</v>
      </c>
      <c r="D116" s="16">
        <f>SUM(C116-B116)</f>
        <v>0.33333333333333337</v>
      </c>
      <c r="E116" s="15">
        <f t="shared" si="14"/>
        <v>8</v>
      </c>
      <c r="G116" s="16"/>
      <c r="H116" s="16"/>
      <c r="I116" s="16">
        <f t="shared" si="13"/>
        <v>0</v>
      </c>
      <c r="J116" s="15">
        <f t="shared" si="15"/>
        <v>0</v>
      </c>
      <c r="K116" s="1">
        <f>SUM(D116:D122)</f>
        <v>1.6458333333333335</v>
      </c>
      <c r="L116" s="8">
        <f>SUM(K116)*24</f>
        <v>39.5</v>
      </c>
      <c r="N116" s="9">
        <f t="shared" si="16"/>
        <v>0</v>
      </c>
    </row>
    <row r="117" spans="1:14" x14ac:dyDescent="0.3">
      <c r="A117" s="2">
        <v>45041</v>
      </c>
      <c r="B117" s="16">
        <v>0.40625</v>
      </c>
      <c r="C117" s="16">
        <v>0.66666666666666663</v>
      </c>
      <c r="D117" s="16">
        <f t="shared" ref="D117:D122" si="23">SUM(C117-B117)</f>
        <v>0.26041666666666663</v>
      </c>
      <c r="E117" s="15">
        <f t="shared" si="14"/>
        <v>6.2499999999999991</v>
      </c>
      <c r="I117" s="16">
        <f t="shared" si="13"/>
        <v>0</v>
      </c>
      <c r="J117" s="15">
        <f t="shared" si="15"/>
        <v>0</v>
      </c>
      <c r="K117" s="12">
        <f>SUM(I116:I122)</f>
        <v>0</v>
      </c>
      <c r="L117" s="13">
        <f>SUM(I116:I122)*24</f>
        <v>0</v>
      </c>
      <c r="M117" s="10">
        <f>SUM(L117-L116)</f>
        <v>-39.5</v>
      </c>
      <c r="N117" s="9">
        <f t="shared" si="16"/>
        <v>0</v>
      </c>
    </row>
    <row r="118" spans="1:14" x14ac:dyDescent="0.3">
      <c r="A118" s="2">
        <v>45042</v>
      </c>
      <c r="B118" s="16">
        <v>0.41666666666666669</v>
      </c>
      <c r="C118" s="16">
        <v>0.73958333333333337</v>
      </c>
      <c r="D118" s="16">
        <f t="shared" si="23"/>
        <v>0.32291666666666669</v>
      </c>
      <c r="E118" s="15">
        <f t="shared" si="14"/>
        <v>7.75</v>
      </c>
      <c r="I118" s="16">
        <f t="shared" si="13"/>
        <v>0</v>
      </c>
      <c r="J118" s="15">
        <f t="shared" si="15"/>
        <v>0</v>
      </c>
      <c r="N118" s="9">
        <f t="shared" si="16"/>
        <v>0</v>
      </c>
    </row>
    <row r="119" spans="1:14" x14ac:dyDescent="0.3">
      <c r="A119" s="2">
        <v>45043</v>
      </c>
      <c r="B119" s="16">
        <v>0.40625</v>
      </c>
      <c r="C119" s="16">
        <v>0.73958333333333337</v>
      </c>
      <c r="D119" s="16">
        <f t="shared" si="23"/>
        <v>0.33333333333333337</v>
      </c>
      <c r="E119" s="15">
        <f t="shared" si="14"/>
        <v>8</v>
      </c>
      <c r="I119" s="16">
        <f t="shared" si="13"/>
        <v>0</v>
      </c>
      <c r="J119" s="15">
        <f t="shared" si="15"/>
        <v>0</v>
      </c>
      <c r="N119" s="9">
        <f t="shared" si="16"/>
        <v>0</v>
      </c>
    </row>
    <row r="120" spans="1:14" x14ac:dyDescent="0.3">
      <c r="A120" s="2">
        <v>45044</v>
      </c>
      <c r="B120" s="16">
        <v>0.41666666666666669</v>
      </c>
      <c r="C120" s="16">
        <v>0.66666666666666663</v>
      </c>
      <c r="D120" s="16">
        <f t="shared" si="23"/>
        <v>0.24999999999999994</v>
      </c>
      <c r="E120" s="15">
        <f t="shared" si="14"/>
        <v>5.9999999999999982</v>
      </c>
      <c r="I120" s="16">
        <f t="shared" si="13"/>
        <v>0</v>
      </c>
      <c r="J120" s="15">
        <f t="shared" si="15"/>
        <v>0</v>
      </c>
      <c r="N120" s="9">
        <f t="shared" si="16"/>
        <v>0</v>
      </c>
    </row>
    <row r="121" spans="1:14" x14ac:dyDescent="0.3">
      <c r="A121" s="2">
        <v>45045</v>
      </c>
      <c r="B121" s="16">
        <v>0.40625</v>
      </c>
      <c r="C121" s="16">
        <v>0.55208333333333337</v>
      </c>
      <c r="D121" s="16">
        <f t="shared" si="23"/>
        <v>0.14583333333333337</v>
      </c>
      <c r="E121" s="15">
        <f t="shared" si="14"/>
        <v>3.5000000000000009</v>
      </c>
      <c r="I121" s="16">
        <f t="shared" si="13"/>
        <v>0</v>
      </c>
      <c r="J121" s="15">
        <f t="shared" si="15"/>
        <v>0</v>
      </c>
      <c r="N121" s="9">
        <f t="shared" si="16"/>
        <v>0</v>
      </c>
    </row>
    <row r="122" spans="1:14" x14ac:dyDescent="0.3">
      <c r="A122" s="5">
        <v>45046</v>
      </c>
      <c r="B122" s="18"/>
      <c r="C122" s="18"/>
      <c r="D122" s="36">
        <f t="shared" si="23"/>
        <v>0</v>
      </c>
      <c r="E122" s="21">
        <f t="shared" si="14"/>
        <v>0</v>
      </c>
      <c r="F122" s="18"/>
      <c r="G122" s="18"/>
      <c r="H122" s="18"/>
      <c r="I122" s="36">
        <f t="shared" si="13"/>
        <v>0</v>
      </c>
      <c r="J122" s="21">
        <f t="shared" si="15"/>
        <v>0</v>
      </c>
      <c r="K122" s="6"/>
      <c r="L122" s="6"/>
      <c r="M122" s="6"/>
      <c r="N122" s="9">
        <f t="shared" si="16"/>
        <v>0</v>
      </c>
    </row>
    <row r="123" spans="1:14" x14ac:dyDescent="0.3">
      <c r="A123" s="2">
        <v>45047</v>
      </c>
      <c r="B123" s="16">
        <v>0.5</v>
      </c>
      <c r="C123" s="16">
        <v>0.73958333333333337</v>
      </c>
      <c r="D123" s="16">
        <f>SUM(C123-B123)</f>
        <v>0.23958333333333337</v>
      </c>
      <c r="E123" s="15">
        <f t="shared" si="14"/>
        <v>5.7500000000000009</v>
      </c>
      <c r="G123" s="16"/>
      <c r="H123" s="16"/>
      <c r="I123" s="16">
        <f t="shared" si="13"/>
        <v>0</v>
      </c>
      <c r="J123" s="15">
        <f t="shared" si="15"/>
        <v>0</v>
      </c>
      <c r="K123" s="1">
        <f>SUM(D123:D129)</f>
        <v>1.15625</v>
      </c>
      <c r="L123" s="8">
        <f>SUM(K123)*24</f>
        <v>27.75</v>
      </c>
      <c r="N123" s="9">
        <f t="shared" si="16"/>
        <v>0</v>
      </c>
    </row>
    <row r="124" spans="1:14" x14ac:dyDescent="0.3">
      <c r="A124" s="2">
        <v>45048</v>
      </c>
      <c r="B124" s="16">
        <v>0.40625</v>
      </c>
      <c r="C124" s="16">
        <v>0.66666666666666663</v>
      </c>
      <c r="D124" s="16">
        <f t="shared" ref="D124:D187" si="24">SUM(C124-B124)</f>
        <v>0.26041666666666663</v>
      </c>
      <c r="E124" s="15">
        <f t="shared" si="14"/>
        <v>6.2499999999999991</v>
      </c>
      <c r="I124" s="16">
        <f t="shared" si="13"/>
        <v>0</v>
      </c>
      <c r="J124" s="15">
        <f t="shared" si="15"/>
        <v>0</v>
      </c>
      <c r="K124" s="12">
        <f>SUM(I123:I129)</f>
        <v>0</v>
      </c>
      <c r="L124" s="13">
        <f>SUM(I123:I129)*24</f>
        <v>0</v>
      </c>
      <c r="M124" s="10">
        <f>SUM(L124-L123)</f>
        <v>-27.75</v>
      </c>
      <c r="N124" s="9">
        <f t="shared" si="16"/>
        <v>0</v>
      </c>
    </row>
    <row r="125" spans="1:14" x14ac:dyDescent="0.3">
      <c r="A125" s="2">
        <v>45049</v>
      </c>
      <c r="B125" s="16">
        <v>0.41666666666666669</v>
      </c>
      <c r="C125" s="16">
        <v>0.73958333333333337</v>
      </c>
      <c r="D125" s="16">
        <f t="shared" si="24"/>
        <v>0.32291666666666669</v>
      </c>
      <c r="E125" s="15">
        <f t="shared" si="14"/>
        <v>7.75</v>
      </c>
      <c r="I125" s="16">
        <f t="shared" si="13"/>
        <v>0</v>
      </c>
      <c r="J125" s="15">
        <f t="shared" si="15"/>
        <v>0</v>
      </c>
      <c r="N125" s="9">
        <f t="shared" si="16"/>
        <v>0</v>
      </c>
    </row>
    <row r="126" spans="1:14" x14ac:dyDescent="0.3">
      <c r="A126" s="2">
        <v>45050</v>
      </c>
      <c r="B126" s="16">
        <v>0.40625</v>
      </c>
      <c r="C126" s="16">
        <v>0.73958333333333337</v>
      </c>
      <c r="D126" s="16">
        <f t="shared" si="24"/>
        <v>0.33333333333333337</v>
      </c>
      <c r="E126" s="15">
        <f t="shared" si="14"/>
        <v>8</v>
      </c>
      <c r="I126" s="16">
        <f t="shared" si="13"/>
        <v>0</v>
      </c>
      <c r="J126" s="15">
        <f t="shared" si="15"/>
        <v>0</v>
      </c>
      <c r="N126" s="9">
        <f t="shared" si="16"/>
        <v>0</v>
      </c>
    </row>
    <row r="127" spans="1:14" x14ac:dyDescent="0.3">
      <c r="A127" s="31">
        <v>45051</v>
      </c>
      <c r="B127" s="24"/>
      <c r="C127" s="24"/>
      <c r="D127" s="24">
        <f t="shared" si="24"/>
        <v>0</v>
      </c>
      <c r="E127" s="23">
        <f t="shared" si="14"/>
        <v>0</v>
      </c>
      <c r="F127" s="30" t="s">
        <v>39</v>
      </c>
      <c r="G127" s="30"/>
      <c r="H127" s="30"/>
      <c r="I127" s="16">
        <f t="shared" si="13"/>
        <v>0</v>
      </c>
      <c r="J127" s="15">
        <f t="shared" si="15"/>
        <v>0</v>
      </c>
      <c r="N127" s="9">
        <f t="shared" si="16"/>
        <v>0</v>
      </c>
    </row>
    <row r="128" spans="1:14" x14ac:dyDescent="0.3">
      <c r="A128" s="2">
        <v>45052</v>
      </c>
      <c r="B128" s="16"/>
      <c r="C128" s="16"/>
      <c r="D128" s="16">
        <f t="shared" si="24"/>
        <v>0</v>
      </c>
      <c r="E128" s="15">
        <f t="shared" si="14"/>
        <v>0</v>
      </c>
      <c r="I128" s="16">
        <f t="shared" si="13"/>
        <v>0</v>
      </c>
      <c r="J128" s="15">
        <f t="shared" si="15"/>
        <v>0</v>
      </c>
      <c r="N128" s="9">
        <f t="shared" si="16"/>
        <v>0</v>
      </c>
    </row>
    <row r="129" spans="1:14" x14ac:dyDescent="0.3">
      <c r="A129" s="5">
        <v>45053</v>
      </c>
      <c r="B129" s="18"/>
      <c r="C129" s="18"/>
      <c r="D129" s="36">
        <f t="shared" si="24"/>
        <v>0</v>
      </c>
      <c r="E129" s="21">
        <f t="shared" si="14"/>
        <v>0</v>
      </c>
      <c r="F129" s="18"/>
      <c r="G129" s="18"/>
      <c r="H129" s="18"/>
      <c r="I129" s="36">
        <f t="shared" ref="I129:I179" si="25">IF(F129="syg",D129,H129-G129)</f>
        <v>0</v>
      </c>
      <c r="J129" s="21">
        <f t="shared" si="15"/>
        <v>0</v>
      </c>
      <c r="K129" s="6"/>
      <c r="L129" s="6"/>
      <c r="M129" s="6"/>
      <c r="N129" s="9">
        <f t="shared" si="16"/>
        <v>0</v>
      </c>
    </row>
    <row r="130" spans="1:14" x14ac:dyDescent="0.3">
      <c r="A130" s="2">
        <v>45054</v>
      </c>
      <c r="B130" s="16">
        <v>0.40625</v>
      </c>
      <c r="C130" s="16">
        <v>0.73958333333333337</v>
      </c>
      <c r="D130" s="16">
        <f t="shared" si="24"/>
        <v>0.33333333333333337</v>
      </c>
      <c r="E130" s="15">
        <f t="shared" si="14"/>
        <v>8</v>
      </c>
      <c r="I130" s="16">
        <f t="shared" si="25"/>
        <v>0</v>
      </c>
      <c r="J130" s="15">
        <f t="shared" si="15"/>
        <v>0</v>
      </c>
      <c r="K130" s="1">
        <f>SUM(D130:D136)</f>
        <v>1.6458333333333335</v>
      </c>
      <c r="L130" s="8">
        <f>SUM(K130)*24</f>
        <v>39.5</v>
      </c>
      <c r="N130" s="9">
        <f t="shared" si="16"/>
        <v>0</v>
      </c>
    </row>
    <row r="131" spans="1:14" x14ac:dyDescent="0.3">
      <c r="A131" s="2">
        <v>45055</v>
      </c>
      <c r="B131" s="16">
        <v>0.40625</v>
      </c>
      <c r="C131" s="16">
        <v>0.66666666666666663</v>
      </c>
      <c r="D131" s="16">
        <f t="shared" si="24"/>
        <v>0.26041666666666663</v>
      </c>
      <c r="E131" s="15">
        <f t="shared" si="14"/>
        <v>6.2499999999999991</v>
      </c>
      <c r="I131" s="16">
        <f t="shared" si="25"/>
        <v>0</v>
      </c>
      <c r="J131" s="15">
        <f t="shared" si="15"/>
        <v>0</v>
      </c>
      <c r="K131" s="12">
        <f>SUM(I130:I136)</f>
        <v>0</v>
      </c>
      <c r="L131" s="13">
        <f>SUM(I130:I136)*24</f>
        <v>0</v>
      </c>
      <c r="M131" s="10">
        <f>SUM(L131-L130)</f>
        <v>-39.5</v>
      </c>
      <c r="N131" s="9">
        <f t="shared" si="16"/>
        <v>0</v>
      </c>
    </row>
    <row r="132" spans="1:14" x14ac:dyDescent="0.3">
      <c r="A132" s="2">
        <v>45056</v>
      </c>
      <c r="B132" s="16">
        <v>0.41666666666666669</v>
      </c>
      <c r="C132" s="16">
        <v>0.73958333333333337</v>
      </c>
      <c r="D132" s="16">
        <f t="shared" si="24"/>
        <v>0.32291666666666669</v>
      </c>
      <c r="E132" s="15">
        <f t="shared" si="14"/>
        <v>7.75</v>
      </c>
      <c r="I132" s="16">
        <f t="shared" si="25"/>
        <v>0</v>
      </c>
      <c r="J132" s="15">
        <f t="shared" si="15"/>
        <v>0</v>
      </c>
      <c r="N132" s="9">
        <f t="shared" si="16"/>
        <v>0</v>
      </c>
    </row>
    <row r="133" spans="1:14" x14ac:dyDescent="0.3">
      <c r="A133" s="2">
        <v>45057</v>
      </c>
      <c r="B133" s="16">
        <v>0.40625</v>
      </c>
      <c r="C133" s="16">
        <v>0.73958333333333337</v>
      </c>
      <c r="D133" s="16">
        <f t="shared" si="24"/>
        <v>0.33333333333333337</v>
      </c>
      <c r="E133" s="15">
        <f t="shared" ref="E133:E196" si="26">SUM(D133*24)</f>
        <v>8</v>
      </c>
      <c r="I133" s="16">
        <f t="shared" si="25"/>
        <v>0</v>
      </c>
      <c r="J133" s="15">
        <f t="shared" ref="J133:J179" si="27">SUM(I133*24)</f>
        <v>0</v>
      </c>
      <c r="N133" s="9">
        <f t="shared" ref="N133:N196" si="28">IF(F133="Afspadsering",-E133,IF(J133=0,0,J133-E133))</f>
        <v>0</v>
      </c>
    </row>
    <row r="134" spans="1:14" x14ac:dyDescent="0.3">
      <c r="A134" s="2">
        <v>45058</v>
      </c>
      <c r="B134" s="16">
        <v>0.41666666666666669</v>
      </c>
      <c r="C134" s="16">
        <v>0.66666666666666663</v>
      </c>
      <c r="D134" s="16">
        <f t="shared" si="24"/>
        <v>0.24999999999999994</v>
      </c>
      <c r="E134" s="15">
        <f t="shared" si="26"/>
        <v>5.9999999999999982</v>
      </c>
      <c r="I134" s="16">
        <f t="shared" si="25"/>
        <v>0</v>
      </c>
      <c r="J134" s="15">
        <f t="shared" si="27"/>
        <v>0</v>
      </c>
      <c r="N134" s="9">
        <f t="shared" si="28"/>
        <v>0</v>
      </c>
    </row>
    <row r="135" spans="1:14" x14ac:dyDescent="0.3">
      <c r="A135" s="2">
        <v>45059</v>
      </c>
      <c r="B135" s="16">
        <v>0.40625</v>
      </c>
      <c r="C135" s="16">
        <v>0.55208333333333337</v>
      </c>
      <c r="D135" s="16">
        <f t="shared" si="24"/>
        <v>0.14583333333333337</v>
      </c>
      <c r="E135" s="15">
        <f t="shared" si="26"/>
        <v>3.5000000000000009</v>
      </c>
      <c r="I135" s="16">
        <f t="shared" si="25"/>
        <v>0</v>
      </c>
      <c r="J135" s="15">
        <f t="shared" si="27"/>
        <v>0</v>
      </c>
      <c r="N135" s="9">
        <f t="shared" si="28"/>
        <v>0</v>
      </c>
    </row>
    <row r="136" spans="1:14" x14ac:dyDescent="0.3">
      <c r="A136" s="5">
        <v>45060</v>
      </c>
      <c r="B136" s="18"/>
      <c r="C136" s="18"/>
      <c r="D136" s="36">
        <f t="shared" si="24"/>
        <v>0</v>
      </c>
      <c r="E136" s="21">
        <f t="shared" si="26"/>
        <v>0</v>
      </c>
      <c r="F136" s="18"/>
      <c r="G136" s="18"/>
      <c r="H136" s="18"/>
      <c r="I136" s="36">
        <f t="shared" si="25"/>
        <v>0</v>
      </c>
      <c r="J136" s="21">
        <f t="shared" si="27"/>
        <v>0</v>
      </c>
      <c r="K136" s="6"/>
      <c r="L136" s="6"/>
      <c r="M136" s="6"/>
      <c r="N136" s="9">
        <f t="shared" si="28"/>
        <v>0</v>
      </c>
    </row>
    <row r="137" spans="1:14" x14ac:dyDescent="0.3">
      <c r="A137" s="2">
        <v>45061</v>
      </c>
      <c r="B137" s="16">
        <v>0.41666666666666669</v>
      </c>
      <c r="C137" s="16">
        <v>0.66666666666666663</v>
      </c>
      <c r="D137" s="16">
        <f t="shared" si="24"/>
        <v>0.24999999999999994</v>
      </c>
      <c r="E137" s="15">
        <f t="shared" si="26"/>
        <v>5.9999999999999982</v>
      </c>
      <c r="I137" s="16">
        <f t="shared" si="25"/>
        <v>0</v>
      </c>
      <c r="J137" s="15">
        <f t="shared" si="27"/>
        <v>0</v>
      </c>
      <c r="K137" s="1">
        <f>SUM(D137:D143)</f>
        <v>1.15625</v>
      </c>
      <c r="L137" s="8">
        <f>SUM(K137)*24</f>
        <v>27.75</v>
      </c>
      <c r="N137" s="9">
        <f t="shared" si="28"/>
        <v>0</v>
      </c>
    </row>
    <row r="138" spans="1:14" x14ac:dyDescent="0.3">
      <c r="A138" s="2">
        <v>45062</v>
      </c>
      <c r="B138" s="16">
        <v>0.40625</v>
      </c>
      <c r="C138" s="16">
        <v>0.66666666666666663</v>
      </c>
      <c r="D138" s="16">
        <f t="shared" si="24"/>
        <v>0.26041666666666663</v>
      </c>
      <c r="E138" s="15">
        <f t="shared" si="26"/>
        <v>6.2499999999999991</v>
      </c>
      <c r="I138" s="16">
        <f t="shared" si="25"/>
        <v>0</v>
      </c>
      <c r="J138" s="15">
        <f t="shared" si="27"/>
        <v>0</v>
      </c>
      <c r="K138" s="12">
        <f>SUM(I137:I143)</f>
        <v>0</v>
      </c>
      <c r="L138" s="13">
        <f>SUM(I137:I143)*24</f>
        <v>0</v>
      </c>
      <c r="M138" s="10">
        <f>SUM(L138-L137)</f>
        <v>-27.75</v>
      </c>
      <c r="N138" s="9">
        <f t="shared" si="28"/>
        <v>0</v>
      </c>
    </row>
    <row r="139" spans="1:14" x14ac:dyDescent="0.3">
      <c r="A139" s="2">
        <v>45063</v>
      </c>
      <c r="B139" s="16">
        <v>0.41666666666666669</v>
      </c>
      <c r="C139" s="16">
        <v>0.73958333333333337</v>
      </c>
      <c r="D139" s="16">
        <f t="shared" si="24"/>
        <v>0.32291666666666669</v>
      </c>
      <c r="E139" s="15">
        <f t="shared" si="26"/>
        <v>7.75</v>
      </c>
      <c r="I139" s="16">
        <f t="shared" si="25"/>
        <v>0</v>
      </c>
      <c r="J139" s="15">
        <f t="shared" si="27"/>
        <v>0</v>
      </c>
      <c r="N139" s="9">
        <f t="shared" si="28"/>
        <v>0</v>
      </c>
    </row>
    <row r="140" spans="1:14" x14ac:dyDescent="0.3">
      <c r="A140" s="31">
        <v>45064</v>
      </c>
      <c r="B140" s="24"/>
      <c r="C140" s="24"/>
      <c r="D140" s="24">
        <f t="shared" si="24"/>
        <v>0</v>
      </c>
      <c r="E140" s="23">
        <f t="shared" si="26"/>
        <v>0</v>
      </c>
      <c r="F140" s="30" t="s">
        <v>40</v>
      </c>
      <c r="G140" s="30"/>
      <c r="H140" s="30"/>
      <c r="I140" s="16">
        <f t="shared" si="25"/>
        <v>0</v>
      </c>
      <c r="J140" s="15">
        <f t="shared" si="27"/>
        <v>0</v>
      </c>
      <c r="N140" s="9">
        <f t="shared" si="28"/>
        <v>0</v>
      </c>
    </row>
    <row r="141" spans="1:14" x14ac:dyDescent="0.3">
      <c r="A141" s="2">
        <v>45065</v>
      </c>
      <c r="B141" s="16">
        <v>0.40625</v>
      </c>
      <c r="C141" s="16">
        <v>0.72916666666666663</v>
      </c>
      <c r="D141" s="16">
        <f t="shared" si="24"/>
        <v>0.32291666666666663</v>
      </c>
      <c r="E141" s="15">
        <f t="shared" si="26"/>
        <v>7.7499999999999991</v>
      </c>
      <c r="I141" s="16">
        <f t="shared" si="25"/>
        <v>0</v>
      </c>
      <c r="J141" s="15">
        <f t="shared" si="27"/>
        <v>0</v>
      </c>
      <c r="N141" s="9">
        <f t="shared" si="28"/>
        <v>0</v>
      </c>
    </row>
    <row r="142" spans="1:14" x14ac:dyDescent="0.3">
      <c r="A142" s="2">
        <v>45066</v>
      </c>
      <c r="D142" s="16">
        <f t="shared" si="24"/>
        <v>0</v>
      </c>
      <c r="E142" s="15">
        <f t="shared" si="26"/>
        <v>0</v>
      </c>
      <c r="I142" s="16">
        <f t="shared" si="25"/>
        <v>0</v>
      </c>
      <c r="J142" s="15">
        <f t="shared" si="27"/>
        <v>0</v>
      </c>
      <c r="N142" s="9">
        <f t="shared" si="28"/>
        <v>0</v>
      </c>
    </row>
    <row r="143" spans="1:14" x14ac:dyDescent="0.3">
      <c r="A143" s="5">
        <v>45067</v>
      </c>
      <c r="B143" s="18"/>
      <c r="C143" s="18"/>
      <c r="D143" s="36">
        <f t="shared" si="24"/>
        <v>0</v>
      </c>
      <c r="E143" s="21">
        <f t="shared" si="26"/>
        <v>0</v>
      </c>
      <c r="F143" s="18"/>
      <c r="G143" s="18"/>
      <c r="H143" s="18"/>
      <c r="I143" s="36">
        <f t="shared" si="25"/>
        <v>0</v>
      </c>
      <c r="J143" s="21">
        <f t="shared" si="27"/>
        <v>0</v>
      </c>
      <c r="K143" s="6"/>
      <c r="L143" s="6"/>
      <c r="M143" s="6"/>
      <c r="N143" s="9">
        <f t="shared" si="28"/>
        <v>0</v>
      </c>
    </row>
    <row r="144" spans="1:14" x14ac:dyDescent="0.3">
      <c r="A144" s="2">
        <v>45068</v>
      </c>
      <c r="B144" s="16">
        <v>0.40625</v>
      </c>
      <c r="C144" s="16">
        <v>0.73958333333333337</v>
      </c>
      <c r="D144" s="16">
        <f t="shared" si="24"/>
        <v>0.33333333333333337</v>
      </c>
      <c r="E144" s="15">
        <f t="shared" si="26"/>
        <v>8</v>
      </c>
      <c r="I144" s="16">
        <f t="shared" si="25"/>
        <v>0</v>
      </c>
      <c r="J144" s="15">
        <f t="shared" si="27"/>
        <v>0</v>
      </c>
      <c r="K144" s="1">
        <f>SUM(D144:D150)</f>
        <v>1.625</v>
      </c>
      <c r="L144" s="8">
        <f>SUM(K144)*24</f>
        <v>39</v>
      </c>
      <c r="N144" s="9">
        <f t="shared" si="28"/>
        <v>0</v>
      </c>
    </row>
    <row r="145" spans="1:14" x14ac:dyDescent="0.3">
      <c r="A145" s="2">
        <v>45069</v>
      </c>
      <c r="B145" s="16">
        <v>0.40625</v>
      </c>
      <c r="C145" s="16">
        <v>0.66666666666666663</v>
      </c>
      <c r="D145" s="16">
        <f t="shared" si="24"/>
        <v>0.26041666666666663</v>
      </c>
      <c r="E145" s="15">
        <f t="shared" si="26"/>
        <v>6.2499999999999991</v>
      </c>
      <c r="I145" s="16">
        <f t="shared" si="25"/>
        <v>0</v>
      </c>
      <c r="J145" s="15">
        <f t="shared" si="27"/>
        <v>0</v>
      </c>
      <c r="K145" s="12">
        <f>SUM(I144:I150)</f>
        <v>0</v>
      </c>
      <c r="L145" s="13">
        <f>SUM(I144:I150)*24</f>
        <v>0</v>
      </c>
      <c r="M145" s="10">
        <f>SUM(L145-L144)</f>
        <v>-39</v>
      </c>
      <c r="N145" s="9">
        <f t="shared" si="28"/>
        <v>0</v>
      </c>
    </row>
    <row r="146" spans="1:14" x14ac:dyDescent="0.3">
      <c r="A146" s="2">
        <v>45070</v>
      </c>
      <c r="B146" s="16">
        <v>0.41666666666666669</v>
      </c>
      <c r="C146" s="16">
        <v>0.73958333333333337</v>
      </c>
      <c r="D146" s="16">
        <f t="shared" si="24"/>
        <v>0.32291666666666669</v>
      </c>
      <c r="E146" s="15">
        <f t="shared" si="26"/>
        <v>7.75</v>
      </c>
      <c r="I146" s="16">
        <f t="shared" si="25"/>
        <v>0</v>
      </c>
      <c r="J146" s="15">
        <f t="shared" si="27"/>
        <v>0</v>
      </c>
      <c r="N146" s="9">
        <f t="shared" si="28"/>
        <v>0</v>
      </c>
    </row>
    <row r="147" spans="1:14" x14ac:dyDescent="0.3">
      <c r="A147" s="2">
        <v>45071</v>
      </c>
      <c r="B147" s="16">
        <v>0.40625</v>
      </c>
      <c r="C147" s="16">
        <v>0.73958333333333337</v>
      </c>
      <c r="D147" s="16">
        <f t="shared" si="24"/>
        <v>0.33333333333333337</v>
      </c>
      <c r="E147" s="15">
        <f t="shared" si="26"/>
        <v>8</v>
      </c>
      <c r="I147" s="16">
        <f t="shared" si="25"/>
        <v>0</v>
      </c>
      <c r="J147" s="15">
        <f t="shared" si="27"/>
        <v>0</v>
      </c>
      <c r="N147" s="9">
        <f t="shared" si="28"/>
        <v>0</v>
      </c>
    </row>
    <row r="148" spans="1:14" x14ac:dyDescent="0.3">
      <c r="A148" s="2">
        <v>45072</v>
      </c>
      <c r="B148" s="16">
        <v>0.41666666666666669</v>
      </c>
      <c r="C148" s="16">
        <v>0.66666666666666663</v>
      </c>
      <c r="D148" s="16">
        <f t="shared" si="24"/>
        <v>0.24999999999999994</v>
      </c>
      <c r="E148" s="15">
        <f t="shared" si="26"/>
        <v>5.9999999999999982</v>
      </c>
      <c r="I148" s="16">
        <f t="shared" si="25"/>
        <v>0</v>
      </c>
      <c r="J148" s="15">
        <f t="shared" si="27"/>
        <v>0</v>
      </c>
      <c r="N148" s="9">
        <f t="shared" si="28"/>
        <v>0</v>
      </c>
    </row>
    <row r="149" spans="1:14" x14ac:dyDescent="0.3">
      <c r="A149" s="2">
        <v>45073</v>
      </c>
      <c r="B149" s="16">
        <v>0.41666666666666669</v>
      </c>
      <c r="C149" s="16">
        <v>0.54166666666666663</v>
      </c>
      <c r="D149" s="16">
        <f t="shared" si="24"/>
        <v>0.12499999999999994</v>
      </c>
      <c r="E149" s="15">
        <f t="shared" si="26"/>
        <v>2.9999999999999987</v>
      </c>
      <c r="I149" s="16">
        <f t="shared" si="25"/>
        <v>0</v>
      </c>
      <c r="J149" s="15">
        <f t="shared" si="27"/>
        <v>0</v>
      </c>
      <c r="N149" s="9">
        <f t="shared" si="28"/>
        <v>0</v>
      </c>
    </row>
    <row r="150" spans="1:14" x14ac:dyDescent="0.3">
      <c r="A150" s="5">
        <v>45074</v>
      </c>
      <c r="B150" s="18"/>
      <c r="C150" s="18"/>
      <c r="D150" s="36">
        <f t="shared" si="24"/>
        <v>0</v>
      </c>
      <c r="E150" s="21">
        <f t="shared" si="26"/>
        <v>0</v>
      </c>
      <c r="F150" s="18"/>
      <c r="G150" s="18"/>
      <c r="H150" s="18"/>
      <c r="I150" s="36">
        <f t="shared" si="25"/>
        <v>0</v>
      </c>
      <c r="J150" s="21">
        <f t="shared" si="27"/>
        <v>0</v>
      </c>
      <c r="K150" s="6"/>
      <c r="L150" s="6"/>
      <c r="M150" s="6"/>
      <c r="N150" s="9">
        <f t="shared" si="28"/>
        <v>0</v>
      </c>
    </row>
    <row r="151" spans="1:14" x14ac:dyDescent="0.3">
      <c r="A151" s="31">
        <v>45075</v>
      </c>
      <c r="B151" s="30"/>
      <c r="C151" s="30"/>
      <c r="D151" s="24">
        <f t="shared" si="24"/>
        <v>0</v>
      </c>
      <c r="E151" s="23">
        <f t="shared" si="26"/>
        <v>0</v>
      </c>
      <c r="F151" s="30" t="s">
        <v>41</v>
      </c>
      <c r="G151" s="30"/>
      <c r="H151" s="30"/>
      <c r="I151" s="16">
        <f t="shared" si="25"/>
        <v>0</v>
      </c>
      <c r="J151" s="15">
        <f t="shared" si="27"/>
        <v>0</v>
      </c>
      <c r="K151" s="1">
        <f>SUM(D151:D157)</f>
        <v>1.2395833333333333</v>
      </c>
      <c r="L151" s="8">
        <f>SUM(K151)*24</f>
        <v>29.75</v>
      </c>
      <c r="N151" s="9">
        <f t="shared" si="28"/>
        <v>0</v>
      </c>
    </row>
    <row r="152" spans="1:14" x14ac:dyDescent="0.3">
      <c r="A152" s="2">
        <v>45076</v>
      </c>
      <c r="B152" s="16">
        <v>0.40625</v>
      </c>
      <c r="C152" s="16">
        <v>0.66666666666666663</v>
      </c>
      <c r="D152" s="16">
        <f t="shared" si="24"/>
        <v>0.26041666666666663</v>
      </c>
      <c r="E152" s="15">
        <f t="shared" si="26"/>
        <v>6.2499999999999991</v>
      </c>
      <c r="I152" s="16">
        <f t="shared" si="25"/>
        <v>0</v>
      </c>
      <c r="J152" s="15">
        <f t="shared" si="27"/>
        <v>0</v>
      </c>
      <c r="K152" s="12">
        <f>SUM(I151:I157)</f>
        <v>0</v>
      </c>
      <c r="L152" s="13">
        <f>SUM(I151:I157)*24</f>
        <v>0</v>
      </c>
      <c r="M152" s="10">
        <f>SUM(L152-L151)</f>
        <v>-29.75</v>
      </c>
      <c r="N152" s="9">
        <f t="shared" si="28"/>
        <v>0</v>
      </c>
    </row>
    <row r="153" spans="1:14" x14ac:dyDescent="0.3">
      <c r="A153" s="2">
        <v>45077</v>
      </c>
      <c r="B153" s="16">
        <v>0.41666666666666669</v>
      </c>
      <c r="C153" s="16">
        <v>0.73958333333333337</v>
      </c>
      <c r="D153" s="16">
        <f t="shared" si="24"/>
        <v>0.32291666666666669</v>
      </c>
      <c r="E153" s="15">
        <f t="shared" si="26"/>
        <v>7.75</v>
      </c>
      <c r="I153" s="16">
        <f t="shared" si="25"/>
        <v>0</v>
      </c>
      <c r="J153" s="15">
        <f t="shared" si="27"/>
        <v>0</v>
      </c>
      <c r="N153" s="9">
        <f t="shared" si="28"/>
        <v>0</v>
      </c>
    </row>
    <row r="154" spans="1:14" x14ac:dyDescent="0.3">
      <c r="A154" s="2">
        <v>45078</v>
      </c>
      <c r="B154" s="16">
        <v>0.40625</v>
      </c>
      <c r="C154" s="16">
        <v>0.73958333333333337</v>
      </c>
      <c r="D154" s="16">
        <f t="shared" si="24"/>
        <v>0.33333333333333337</v>
      </c>
      <c r="E154" s="15">
        <f t="shared" si="26"/>
        <v>8</v>
      </c>
      <c r="I154" s="16">
        <f t="shared" si="25"/>
        <v>0</v>
      </c>
      <c r="J154" s="15">
        <f t="shared" si="27"/>
        <v>0</v>
      </c>
      <c r="N154" s="9">
        <f t="shared" si="28"/>
        <v>0</v>
      </c>
    </row>
    <row r="155" spans="1:14" x14ac:dyDescent="0.3">
      <c r="A155" s="2">
        <v>45079</v>
      </c>
      <c r="B155" s="16">
        <v>0.40625</v>
      </c>
      <c r="C155" s="16">
        <v>0.72916666666666663</v>
      </c>
      <c r="D155" s="16">
        <f t="shared" si="24"/>
        <v>0.32291666666666663</v>
      </c>
      <c r="E155" s="15">
        <f t="shared" si="26"/>
        <v>7.7499999999999991</v>
      </c>
      <c r="I155" s="16">
        <f t="shared" si="25"/>
        <v>0</v>
      </c>
      <c r="J155" s="15">
        <f t="shared" si="27"/>
        <v>0</v>
      </c>
      <c r="N155" s="9">
        <f t="shared" si="28"/>
        <v>0</v>
      </c>
    </row>
    <row r="156" spans="1:14" x14ac:dyDescent="0.3">
      <c r="A156" s="2">
        <v>45080</v>
      </c>
      <c r="D156" s="16">
        <f t="shared" si="24"/>
        <v>0</v>
      </c>
      <c r="E156" s="15">
        <f t="shared" si="26"/>
        <v>0</v>
      </c>
      <c r="I156" s="16">
        <f t="shared" si="25"/>
        <v>0</v>
      </c>
      <c r="J156" s="15">
        <f t="shared" si="27"/>
        <v>0</v>
      </c>
      <c r="N156" s="9">
        <f t="shared" si="28"/>
        <v>0</v>
      </c>
    </row>
    <row r="157" spans="1:14" x14ac:dyDescent="0.3">
      <c r="A157" s="5">
        <v>45081</v>
      </c>
      <c r="B157" s="18"/>
      <c r="C157" s="18"/>
      <c r="D157" s="36">
        <f t="shared" si="24"/>
        <v>0</v>
      </c>
      <c r="E157" s="21">
        <f t="shared" si="26"/>
        <v>0</v>
      </c>
      <c r="F157" s="18"/>
      <c r="G157" s="18"/>
      <c r="H157" s="18"/>
      <c r="I157" s="36">
        <f t="shared" si="25"/>
        <v>0</v>
      </c>
      <c r="J157" s="21">
        <f t="shared" si="27"/>
        <v>0</v>
      </c>
      <c r="K157" s="6"/>
      <c r="L157" s="6"/>
      <c r="M157" s="6"/>
      <c r="N157" s="9">
        <f t="shared" si="28"/>
        <v>0</v>
      </c>
    </row>
    <row r="158" spans="1:14" x14ac:dyDescent="0.3">
      <c r="A158" s="2">
        <v>45082</v>
      </c>
      <c r="B158" s="16">
        <v>0.40625</v>
      </c>
      <c r="C158" s="16">
        <v>0.73958333333333337</v>
      </c>
      <c r="D158" s="16">
        <f t="shared" si="24"/>
        <v>0.33333333333333337</v>
      </c>
      <c r="E158" s="15">
        <f t="shared" si="26"/>
        <v>8</v>
      </c>
      <c r="I158" s="16">
        <f t="shared" si="25"/>
        <v>0</v>
      </c>
      <c r="J158" s="15">
        <f t="shared" si="27"/>
        <v>0</v>
      </c>
      <c r="K158" s="1">
        <f>SUM(D158:D164)</f>
        <v>1.6458333333333335</v>
      </c>
      <c r="L158" s="8">
        <f>SUM(K158)*24</f>
        <v>39.5</v>
      </c>
      <c r="N158" s="9">
        <f t="shared" si="28"/>
        <v>0</v>
      </c>
    </row>
    <row r="159" spans="1:14" x14ac:dyDescent="0.3">
      <c r="A159" s="2">
        <v>45083</v>
      </c>
      <c r="B159" s="16">
        <v>0.40625</v>
      </c>
      <c r="C159" s="16">
        <v>0.66666666666666663</v>
      </c>
      <c r="D159" s="16">
        <f t="shared" si="24"/>
        <v>0.26041666666666663</v>
      </c>
      <c r="E159" s="15">
        <f t="shared" si="26"/>
        <v>6.2499999999999991</v>
      </c>
      <c r="I159" s="16">
        <f t="shared" si="25"/>
        <v>0</v>
      </c>
      <c r="J159" s="15">
        <f t="shared" si="27"/>
        <v>0</v>
      </c>
      <c r="K159" s="12">
        <f>SUM(I158:I164)</f>
        <v>0</v>
      </c>
      <c r="L159" s="13">
        <f>SUM(I158:I164)*24</f>
        <v>0</v>
      </c>
      <c r="M159" s="10">
        <f>SUM(L159-L158)</f>
        <v>-39.5</v>
      </c>
      <c r="N159" s="9">
        <f t="shared" si="28"/>
        <v>0</v>
      </c>
    </row>
    <row r="160" spans="1:14" x14ac:dyDescent="0.3">
      <c r="A160" s="2">
        <v>45084</v>
      </c>
      <c r="B160" s="16">
        <v>0.41666666666666669</v>
      </c>
      <c r="C160" s="16">
        <v>0.73958333333333337</v>
      </c>
      <c r="D160" s="16">
        <f t="shared" si="24"/>
        <v>0.32291666666666669</v>
      </c>
      <c r="E160" s="15">
        <f t="shared" si="26"/>
        <v>7.75</v>
      </c>
      <c r="I160" s="16">
        <f t="shared" si="25"/>
        <v>0</v>
      </c>
      <c r="J160" s="15">
        <f t="shared" si="27"/>
        <v>0</v>
      </c>
      <c r="N160" s="9">
        <f t="shared" si="28"/>
        <v>0</v>
      </c>
    </row>
    <row r="161" spans="1:14" x14ac:dyDescent="0.3">
      <c r="A161" s="2">
        <v>45085</v>
      </c>
      <c r="B161" s="16">
        <v>0.40625</v>
      </c>
      <c r="C161" s="16">
        <v>0.73958333333333337</v>
      </c>
      <c r="D161" s="16">
        <f t="shared" si="24"/>
        <v>0.33333333333333337</v>
      </c>
      <c r="E161" s="15">
        <f t="shared" si="26"/>
        <v>8</v>
      </c>
      <c r="I161" s="16">
        <f t="shared" si="25"/>
        <v>0</v>
      </c>
      <c r="J161" s="15">
        <f t="shared" si="27"/>
        <v>0</v>
      </c>
      <c r="N161" s="9">
        <f t="shared" si="28"/>
        <v>0</v>
      </c>
    </row>
    <row r="162" spans="1:14" x14ac:dyDescent="0.3">
      <c r="A162" s="2">
        <v>45086</v>
      </c>
      <c r="B162" s="16">
        <v>0.41666666666666669</v>
      </c>
      <c r="C162" s="16">
        <v>0.66666666666666663</v>
      </c>
      <c r="D162" s="16">
        <f t="shared" si="24"/>
        <v>0.24999999999999994</v>
      </c>
      <c r="E162" s="15">
        <f t="shared" si="26"/>
        <v>5.9999999999999982</v>
      </c>
      <c r="I162" s="16">
        <f t="shared" si="25"/>
        <v>0</v>
      </c>
      <c r="J162" s="15">
        <f t="shared" si="27"/>
        <v>0</v>
      </c>
      <c r="N162" s="9">
        <f t="shared" si="28"/>
        <v>0</v>
      </c>
    </row>
    <row r="163" spans="1:14" x14ac:dyDescent="0.3">
      <c r="A163" s="2">
        <v>45087</v>
      </c>
      <c r="B163" s="16">
        <v>0.40625</v>
      </c>
      <c r="C163" s="16">
        <v>0.55208333333333337</v>
      </c>
      <c r="D163" s="16">
        <f t="shared" si="24"/>
        <v>0.14583333333333337</v>
      </c>
      <c r="E163" s="15">
        <f t="shared" si="26"/>
        <v>3.5000000000000009</v>
      </c>
      <c r="I163" s="16">
        <f t="shared" si="25"/>
        <v>0</v>
      </c>
      <c r="J163" s="15">
        <f t="shared" si="27"/>
        <v>0</v>
      </c>
      <c r="N163" s="9">
        <f t="shared" si="28"/>
        <v>0</v>
      </c>
    </row>
    <row r="164" spans="1:14" x14ac:dyDescent="0.3">
      <c r="A164" s="5">
        <v>45088</v>
      </c>
      <c r="B164" s="18"/>
      <c r="C164" s="18"/>
      <c r="D164" s="36">
        <f t="shared" si="24"/>
        <v>0</v>
      </c>
      <c r="E164" s="21">
        <f t="shared" si="26"/>
        <v>0</v>
      </c>
      <c r="F164" s="18"/>
      <c r="G164" s="18"/>
      <c r="H164" s="18"/>
      <c r="I164" s="36">
        <f t="shared" si="25"/>
        <v>0</v>
      </c>
      <c r="J164" s="21">
        <f t="shared" si="27"/>
        <v>0</v>
      </c>
      <c r="K164" s="6"/>
      <c r="L164" s="6"/>
      <c r="M164" s="6"/>
      <c r="N164" s="9">
        <f t="shared" si="28"/>
        <v>0</v>
      </c>
    </row>
    <row r="165" spans="1:14" x14ac:dyDescent="0.3">
      <c r="A165" s="2">
        <v>45089</v>
      </c>
      <c r="B165" s="16">
        <v>0.5</v>
      </c>
      <c r="C165" s="16">
        <v>0.73958333333333337</v>
      </c>
      <c r="D165" s="16">
        <f t="shared" si="24"/>
        <v>0.23958333333333337</v>
      </c>
      <c r="E165" s="15">
        <f t="shared" si="26"/>
        <v>5.7500000000000009</v>
      </c>
      <c r="G165" s="16"/>
      <c r="H165" s="16"/>
      <c r="I165" s="16">
        <f t="shared" si="25"/>
        <v>0</v>
      </c>
      <c r="J165" s="15">
        <f t="shared" si="27"/>
        <v>0</v>
      </c>
      <c r="K165" s="1">
        <f>SUM(D165:D171)</f>
        <v>1.4791666666666665</v>
      </c>
      <c r="L165" s="8">
        <f>SUM(K165)*24</f>
        <v>35.5</v>
      </c>
      <c r="N165" s="9">
        <f t="shared" si="28"/>
        <v>0</v>
      </c>
    </row>
    <row r="166" spans="1:14" x14ac:dyDescent="0.3">
      <c r="A166" s="2">
        <v>45090</v>
      </c>
      <c r="B166" s="16">
        <v>0.40625</v>
      </c>
      <c r="C166" s="16">
        <v>0.66666666666666663</v>
      </c>
      <c r="D166" s="16">
        <f t="shared" si="24"/>
        <v>0.26041666666666663</v>
      </c>
      <c r="E166" s="15">
        <f t="shared" si="26"/>
        <v>6.2499999999999991</v>
      </c>
      <c r="I166" s="16">
        <f t="shared" si="25"/>
        <v>0</v>
      </c>
      <c r="J166" s="15">
        <f t="shared" si="27"/>
        <v>0</v>
      </c>
      <c r="K166" s="12">
        <f>SUM(I165:I171)</f>
        <v>0</v>
      </c>
      <c r="L166" s="13">
        <f>SUM(I165:I171)*24</f>
        <v>0</v>
      </c>
      <c r="M166" s="10">
        <f>SUM(L166-L165)</f>
        <v>-35.5</v>
      </c>
      <c r="N166" s="9">
        <f t="shared" si="28"/>
        <v>0</v>
      </c>
    </row>
    <row r="167" spans="1:14" x14ac:dyDescent="0.3">
      <c r="A167" s="2">
        <v>45091</v>
      </c>
      <c r="B167" s="16">
        <v>0.41666666666666669</v>
      </c>
      <c r="C167" s="16">
        <v>0.73958333333333337</v>
      </c>
      <c r="D167" s="16">
        <f t="shared" si="24"/>
        <v>0.32291666666666669</v>
      </c>
      <c r="E167" s="15">
        <f t="shared" si="26"/>
        <v>7.75</v>
      </c>
      <c r="I167" s="16">
        <f t="shared" si="25"/>
        <v>0</v>
      </c>
      <c r="J167" s="15">
        <f t="shared" si="27"/>
        <v>0</v>
      </c>
      <c r="N167" s="9">
        <f t="shared" si="28"/>
        <v>0</v>
      </c>
    </row>
    <row r="168" spans="1:14" x14ac:dyDescent="0.3">
      <c r="A168" s="2">
        <v>45092</v>
      </c>
      <c r="B168" s="16">
        <v>0.40625</v>
      </c>
      <c r="C168" s="16">
        <v>0.73958333333333337</v>
      </c>
      <c r="D168" s="16">
        <f t="shared" si="24"/>
        <v>0.33333333333333337</v>
      </c>
      <c r="E168" s="15">
        <f t="shared" si="26"/>
        <v>8</v>
      </c>
      <c r="I168" s="16">
        <f t="shared" si="25"/>
        <v>0</v>
      </c>
      <c r="J168" s="15">
        <f t="shared" si="27"/>
        <v>0</v>
      </c>
      <c r="N168" s="9">
        <f t="shared" si="28"/>
        <v>0</v>
      </c>
    </row>
    <row r="169" spans="1:14" x14ac:dyDescent="0.3">
      <c r="A169" s="2">
        <v>45093</v>
      </c>
      <c r="B169" s="16">
        <v>0.40625</v>
      </c>
      <c r="C169" s="16">
        <v>0.72916666666666663</v>
      </c>
      <c r="D169" s="16">
        <f t="shared" si="24"/>
        <v>0.32291666666666663</v>
      </c>
      <c r="E169" s="15">
        <f t="shared" si="26"/>
        <v>7.7499999999999991</v>
      </c>
      <c r="I169" s="16">
        <f t="shared" si="25"/>
        <v>0</v>
      </c>
      <c r="J169" s="15">
        <f t="shared" si="27"/>
        <v>0</v>
      </c>
      <c r="N169" s="9">
        <f t="shared" si="28"/>
        <v>0</v>
      </c>
    </row>
    <row r="170" spans="1:14" x14ac:dyDescent="0.3">
      <c r="A170" s="2">
        <v>45094</v>
      </c>
      <c r="D170" s="16">
        <f t="shared" si="24"/>
        <v>0</v>
      </c>
      <c r="E170" s="15">
        <f t="shared" si="26"/>
        <v>0</v>
      </c>
      <c r="I170" s="16">
        <f t="shared" si="25"/>
        <v>0</v>
      </c>
      <c r="J170" s="15">
        <f t="shared" si="27"/>
        <v>0</v>
      </c>
      <c r="N170" s="9">
        <f t="shared" si="28"/>
        <v>0</v>
      </c>
    </row>
    <row r="171" spans="1:14" ht="13.8" customHeight="1" x14ac:dyDescent="0.3">
      <c r="A171" s="5">
        <v>45095</v>
      </c>
      <c r="B171" s="18"/>
      <c r="C171" s="18"/>
      <c r="D171" s="36">
        <f t="shared" si="24"/>
        <v>0</v>
      </c>
      <c r="E171" s="21">
        <f t="shared" si="26"/>
        <v>0</v>
      </c>
      <c r="F171" s="18"/>
      <c r="G171" s="18"/>
      <c r="H171" s="18"/>
      <c r="I171" s="36">
        <f t="shared" si="25"/>
        <v>0</v>
      </c>
      <c r="J171" s="21">
        <f t="shared" si="27"/>
        <v>0</v>
      </c>
      <c r="K171" s="6"/>
      <c r="L171" s="6"/>
      <c r="M171" s="6"/>
      <c r="N171" s="9">
        <f t="shared" si="28"/>
        <v>0</v>
      </c>
    </row>
    <row r="172" spans="1:14" x14ac:dyDescent="0.3">
      <c r="A172" s="2">
        <v>45096</v>
      </c>
      <c r="B172" s="16">
        <v>0.40625</v>
      </c>
      <c r="C172" s="16">
        <v>0.73958333333333337</v>
      </c>
      <c r="D172" s="16">
        <f t="shared" si="24"/>
        <v>0.33333333333333337</v>
      </c>
      <c r="E172" s="15">
        <f t="shared" si="26"/>
        <v>8</v>
      </c>
      <c r="I172" s="16">
        <f t="shared" si="25"/>
        <v>0</v>
      </c>
      <c r="J172" s="15">
        <f t="shared" si="27"/>
        <v>0</v>
      </c>
      <c r="K172" s="1">
        <f>SUM(D172:D178)</f>
        <v>1.6458333333333335</v>
      </c>
      <c r="L172" s="8">
        <f>SUM(K172)*24</f>
        <v>39.5</v>
      </c>
      <c r="N172" s="9">
        <f t="shared" si="28"/>
        <v>0</v>
      </c>
    </row>
    <row r="173" spans="1:14" x14ac:dyDescent="0.3">
      <c r="A173" s="2">
        <v>45097</v>
      </c>
      <c r="B173" s="16">
        <v>0.40625</v>
      </c>
      <c r="C173" s="16">
        <v>0.66666666666666663</v>
      </c>
      <c r="D173" s="16">
        <f t="shared" si="24"/>
        <v>0.26041666666666663</v>
      </c>
      <c r="E173" s="15">
        <f t="shared" si="26"/>
        <v>6.2499999999999991</v>
      </c>
      <c r="I173" s="16">
        <f t="shared" si="25"/>
        <v>0</v>
      </c>
      <c r="J173" s="15">
        <f t="shared" si="27"/>
        <v>0</v>
      </c>
      <c r="K173" s="12">
        <f>SUM(I172:I178)</f>
        <v>0</v>
      </c>
      <c r="L173" s="13">
        <f>SUM(I172:I178)*24</f>
        <v>0</v>
      </c>
      <c r="M173" s="10">
        <f>SUM(L173-L172)</f>
        <v>-39.5</v>
      </c>
      <c r="N173" s="9">
        <f t="shared" si="28"/>
        <v>0</v>
      </c>
    </row>
    <row r="174" spans="1:14" x14ac:dyDescent="0.3">
      <c r="A174" s="2">
        <v>45098</v>
      </c>
      <c r="B174" s="16">
        <v>0.41666666666666669</v>
      </c>
      <c r="C174" s="16">
        <v>0.73958333333333337</v>
      </c>
      <c r="D174" s="16">
        <f t="shared" si="24"/>
        <v>0.32291666666666669</v>
      </c>
      <c r="E174" s="15">
        <f t="shared" si="26"/>
        <v>7.75</v>
      </c>
      <c r="I174" s="16">
        <f t="shared" si="25"/>
        <v>0</v>
      </c>
      <c r="J174" s="15">
        <f t="shared" si="27"/>
        <v>0</v>
      </c>
      <c r="N174" s="9">
        <f t="shared" si="28"/>
        <v>0</v>
      </c>
    </row>
    <row r="175" spans="1:14" x14ac:dyDescent="0.3">
      <c r="A175" s="2">
        <v>45099</v>
      </c>
      <c r="B175" s="16">
        <v>0.40625</v>
      </c>
      <c r="C175" s="16">
        <v>0.73958333333333337</v>
      </c>
      <c r="D175" s="16">
        <f t="shared" si="24"/>
        <v>0.33333333333333337</v>
      </c>
      <c r="E175" s="15">
        <f t="shared" si="26"/>
        <v>8</v>
      </c>
      <c r="I175" s="16">
        <f t="shared" si="25"/>
        <v>0</v>
      </c>
      <c r="J175" s="15">
        <f t="shared" si="27"/>
        <v>0</v>
      </c>
      <c r="N175" s="9">
        <f t="shared" si="28"/>
        <v>0</v>
      </c>
    </row>
    <row r="176" spans="1:14" x14ac:dyDescent="0.3">
      <c r="A176" s="2">
        <v>45100</v>
      </c>
      <c r="B176" s="16">
        <v>0.41666666666666669</v>
      </c>
      <c r="C176" s="16">
        <v>0.66666666666666663</v>
      </c>
      <c r="D176" s="16">
        <f t="shared" si="24"/>
        <v>0.24999999999999994</v>
      </c>
      <c r="E176" s="15">
        <f t="shared" si="26"/>
        <v>5.9999999999999982</v>
      </c>
      <c r="G176" s="16"/>
      <c r="I176" s="16">
        <f t="shared" si="25"/>
        <v>0</v>
      </c>
      <c r="J176" s="15">
        <f t="shared" si="27"/>
        <v>0</v>
      </c>
      <c r="N176" s="9">
        <f t="shared" si="28"/>
        <v>0</v>
      </c>
    </row>
    <row r="177" spans="1:14" ht="11.4" customHeight="1" x14ac:dyDescent="0.3">
      <c r="A177" s="2">
        <v>45101</v>
      </c>
      <c r="B177" s="16">
        <v>0.40625</v>
      </c>
      <c r="C177" s="16">
        <v>0.55208333333333337</v>
      </c>
      <c r="D177" s="16">
        <f t="shared" si="24"/>
        <v>0.14583333333333337</v>
      </c>
      <c r="E177" s="15">
        <f t="shared" si="26"/>
        <v>3.5000000000000009</v>
      </c>
      <c r="I177" s="16">
        <f t="shared" si="25"/>
        <v>0</v>
      </c>
      <c r="J177" s="15">
        <f t="shared" si="27"/>
        <v>0</v>
      </c>
      <c r="N177" s="9">
        <f t="shared" si="28"/>
        <v>0</v>
      </c>
    </row>
    <row r="178" spans="1:14" x14ac:dyDescent="0.3">
      <c r="A178" s="2">
        <v>45102</v>
      </c>
      <c r="B178" s="18"/>
      <c r="C178" s="18"/>
      <c r="D178" s="36">
        <f t="shared" si="24"/>
        <v>0</v>
      </c>
      <c r="E178" s="21">
        <f t="shared" si="26"/>
        <v>0</v>
      </c>
      <c r="F178" s="18"/>
      <c r="G178" s="18"/>
      <c r="H178" s="18"/>
      <c r="I178" s="36">
        <f t="shared" si="25"/>
        <v>0</v>
      </c>
      <c r="J178" s="21">
        <f t="shared" si="27"/>
        <v>0</v>
      </c>
      <c r="K178" s="6"/>
      <c r="L178" s="6"/>
      <c r="M178" s="6"/>
      <c r="N178" s="9">
        <f t="shared" si="28"/>
        <v>0</v>
      </c>
    </row>
    <row r="179" spans="1:14" x14ac:dyDescent="0.3">
      <c r="A179" s="2">
        <v>45103</v>
      </c>
      <c r="D179" s="16">
        <f t="shared" si="24"/>
        <v>0</v>
      </c>
      <c r="E179" s="15">
        <f t="shared" si="26"/>
        <v>0</v>
      </c>
      <c r="I179" s="16">
        <f t="shared" si="25"/>
        <v>0</v>
      </c>
      <c r="J179" s="15">
        <f t="shared" si="27"/>
        <v>0</v>
      </c>
      <c r="K179" s="11">
        <f>SUM(D179:D185)</f>
        <v>0</v>
      </c>
      <c r="L179" s="8">
        <f>SUM(K179)*24</f>
        <v>0</v>
      </c>
      <c r="N179" s="9">
        <f t="shared" si="28"/>
        <v>0</v>
      </c>
    </row>
    <row r="180" spans="1:14" x14ac:dyDescent="0.3">
      <c r="A180" s="2">
        <v>45104</v>
      </c>
      <c r="D180" s="16">
        <f t="shared" si="24"/>
        <v>0</v>
      </c>
      <c r="E180" s="15">
        <f t="shared" si="26"/>
        <v>0</v>
      </c>
      <c r="K180" s="12">
        <f>SUM(I179:I185)</f>
        <v>0</v>
      </c>
      <c r="L180" s="13">
        <f>SUM(I179:I185)*24</f>
        <v>0</v>
      </c>
      <c r="M180" s="10">
        <f>SUM(L180-L179)</f>
        <v>0</v>
      </c>
      <c r="N180" s="9">
        <f t="shared" si="28"/>
        <v>0</v>
      </c>
    </row>
    <row r="181" spans="1:14" x14ac:dyDescent="0.3">
      <c r="A181" s="2">
        <v>45105</v>
      </c>
      <c r="D181" s="16">
        <f t="shared" si="24"/>
        <v>0</v>
      </c>
      <c r="E181" s="15">
        <f t="shared" si="26"/>
        <v>0</v>
      </c>
      <c r="N181" s="9">
        <f t="shared" si="28"/>
        <v>0</v>
      </c>
    </row>
    <row r="182" spans="1:14" x14ac:dyDescent="0.3">
      <c r="A182" s="2">
        <v>45106</v>
      </c>
      <c r="D182" s="16">
        <f t="shared" si="24"/>
        <v>0</v>
      </c>
      <c r="E182" s="15">
        <f t="shared" si="26"/>
        <v>0</v>
      </c>
      <c r="N182" s="9">
        <f t="shared" si="28"/>
        <v>0</v>
      </c>
    </row>
    <row r="183" spans="1:14" x14ac:dyDescent="0.3">
      <c r="A183" s="2">
        <v>45107</v>
      </c>
      <c r="D183" s="16">
        <f t="shared" si="24"/>
        <v>0</v>
      </c>
      <c r="E183" s="15">
        <f t="shared" si="26"/>
        <v>0</v>
      </c>
      <c r="N183" s="9">
        <f t="shared" si="28"/>
        <v>0</v>
      </c>
    </row>
    <row r="184" spans="1:14" x14ac:dyDescent="0.3">
      <c r="A184" s="2">
        <v>45108</v>
      </c>
      <c r="D184" s="16">
        <f t="shared" si="24"/>
        <v>0</v>
      </c>
      <c r="E184" s="15">
        <f t="shared" si="26"/>
        <v>0</v>
      </c>
      <c r="N184" s="9">
        <f t="shared" si="28"/>
        <v>0</v>
      </c>
    </row>
    <row r="185" spans="1:14" x14ac:dyDescent="0.3">
      <c r="A185" s="2">
        <v>45109</v>
      </c>
      <c r="D185" s="16">
        <f t="shared" si="24"/>
        <v>0</v>
      </c>
      <c r="E185" s="15">
        <f t="shared" si="26"/>
        <v>0</v>
      </c>
      <c r="K185" s="4"/>
      <c r="L185" s="6"/>
      <c r="M185" s="6"/>
      <c r="N185" s="9">
        <f t="shared" si="28"/>
        <v>0</v>
      </c>
    </row>
    <row r="186" spans="1:14" x14ac:dyDescent="0.3">
      <c r="A186" s="2">
        <v>45110</v>
      </c>
      <c r="D186" s="16">
        <f t="shared" si="24"/>
        <v>0</v>
      </c>
      <c r="E186" s="15">
        <f t="shared" si="26"/>
        <v>0</v>
      </c>
      <c r="K186" s="11">
        <f>SUM(D186:D192)</f>
        <v>0</v>
      </c>
      <c r="L186" s="8">
        <f>SUM(K186)*24</f>
        <v>0</v>
      </c>
      <c r="N186" s="9">
        <f t="shared" si="28"/>
        <v>0</v>
      </c>
    </row>
    <row r="187" spans="1:14" x14ac:dyDescent="0.3">
      <c r="A187" s="2">
        <v>45111</v>
      </c>
      <c r="D187" s="16">
        <f t="shared" si="24"/>
        <v>0</v>
      </c>
      <c r="E187" s="15">
        <f t="shared" si="26"/>
        <v>0</v>
      </c>
      <c r="K187" s="12">
        <f>SUM(I186:I192)</f>
        <v>0</v>
      </c>
      <c r="L187" s="13">
        <f>SUM(I186:I192)*24</f>
        <v>0</v>
      </c>
      <c r="M187" s="10">
        <f>SUM(L187-L186)</f>
        <v>0</v>
      </c>
      <c r="N187" s="9">
        <f t="shared" si="28"/>
        <v>0</v>
      </c>
    </row>
    <row r="188" spans="1:14" x14ac:dyDescent="0.3">
      <c r="A188" s="2">
        <v>45112</v>
      </c>
      <c r="D188" s="16">
        <f t="shared" ref="D188:D251" si="29">SUM(C188-B188)</f>
        <v>0</v>
      </c>
      <c r="E188" s="15">
        <f t="shared" si="26"/>
        <v>0</v>
      </c>
      <c r="N188" s="9">
        <f t="shared" si="28"/>
        <v>0</v>
      </c>
    </row>
    <row r="189" spans="1:14" x14ac:dyDescent="0.3">
      <c r="A189" s="2">
        <v>45113</v>
      </c>
      <c r="D189" s="16">
        <f t="shared" si="29"/>
        <v>0</v>
      </c>
      <c r="E189" s="15">
        <f t="shared" si="26"/>
        <v>0</v>
      </c>
      <c r="N189" s="9">
        <f t="shared" si="28"/>
        <v>0</v>
      </c>
    </row>
    <row r="190" spans="1:14" x14ac:dyDescent="0.3">
      <c r="A190" s="2">
        <v>45114</v>
      </c>
      <c r="D190" s="16">
        <f t="shared" si="29"/>
        <v>0</v>
      </c>
      <c r="E190" s="15">
        <f t="shared" si="26"/>
        <v>0</v>
      </c>
      <c r="N190" s="9">
        <f t="shared" si="28"/>
        <v>0</v>
      </c>
    </row>
    <row r="191" spans="1:14" x14ac:dyDescent="0.3">
      <c r="A191" s="2">
        <v>45115</v>
      </c>
      <c r="D191" s="16">
        <f t="shared" si="29"/>
        <v>0</v>
      </c>
      <c r="E191" s="15">
        <f t="shared" si="26"/>
        <v>0</v>
      </c>
      <c r="N191" s="9">
        <f t="shared" si="28"/>
        <v>0</v>
      </c>
    </row>
    <row r="192" spans="1:14" x14ac:dyDescent="0.3">
      <c r="A192" s="2">
        <v>45116</v>
      </c>
      <c r="D192" s="16">
        <f t="shared" si="29"/>
        <v>0</v>
      </c>
      <c r="E192" s="15">
        <f t="shared" si="26"/>
        <v>0</v>
      </c>
      <c r="K192" s="4"/>
      <c r="L192" s="6"/>
      <c r="M192" s="6"/>
      <c r="N192" s="9">
        <f t="shared" si="28"/>
        <v>0</v>
      </c>
    </row>
    <row r="193" spans="1:14" x14ac:dyDescent="0.3">
      <c r="A193" s="2">
        <v>45117</v>
      </c>
      <c r="D193" s="16">
        <f t="shared" si="29"/>
        <v>0</v>
      </c>
      <c r="E193" s="15">
        <f t="shared" si="26"/>
        <v>0</v>
      </c>
      <c r="K193" s="11">
        <f>SUM(D193:D199)</f>
        <v>0</v>
      </c>
      <c r="L193" s="8">
        <f>SUM(K193)*24</f>
        <v>0</v>
      </c>
      <c r="N193" s="9">
        <f t="shared" si="28"/>
        <v>0</v>
      </c>
    </row>
    <row r="194" spans="1:14" x14ac:dyDescent="0.3">
      <c r="A194" s="2">
        <v>45118</v>
      </c>
      <c r="D194" s="16">
        <f t="shared" si="29"/>
        <v>0</v>
      </c>
      <c r="E194" s="15">
        <f t="shared" si="26"/>
        <v>0</v>
      </c>
      <c r="K194" s="12">
        <f>SUM(I193:I199)</f>
        <v>0</v>
      </c>
      <c r="L194" s="13">
        <f>SUM(I193:I199)*24</f>
        <v>0</v>
      </c>
      <c r="M194" s="10">
        <f>SUM(L194-L193)</f>
        <v>0</v>
      </c>
      <c r="N194" s="9">
        <f t="shared" si="28"/>
        <v>0</v>
      </c>
    </row>
    <row r="195" spans="1:14" x14ac:dyDescent="0.3">
      <c r="A195" s="2">
        <v>45119</v>
      </c>
      <c r="D195" s="16">
        <f t="shared" si="29"/>
        <v>0</v>
      </c>
      <c r="E195" s="15">
        <f t="shared" si="26"/>
        <v>0</v>
      </c>
      <c r="N195" s="9">
        <f t="shared" si="28"/>
        <v>0</v>
      </c>
    </row>
    <row r="196" spans="1:14" x14ac:dyDescent="0.3">
      <c r="A196" s="2">
        <v>45120</v>
      </c>
      <c r="D196" s="16">
        <f t="shared" si="29"/>
        <v>0</v>
      </c>
      <c r="E196" s="15">
        <f t="shared" si="26"/>
        <v>0</v>
      </c>
      <c r="N196" s="9">
        <f t="shared" si="28"/>
        <v>0</v>
      </c>
    </row>
    <row r="197" spans="1:14" x14ac:dyDescent="0.3">
      <c r="A197" s="2">
        <v>45121</v>
      </c>
      <c r="D197" s="16">
        <f t="shared" si="29"/>
        <v>0</v>
      </c>
      <c r="E197" s="15">
        <f t="shared" ref="E197:E260" si="30">SUM(D197*24)</f>
        <v>0</v>
      </c>
      <c r="N197" s="9">
        <f t="shared" ref="N197:N260" si="31">IF(F197="Afspadsering",-E197,IF(J197=0,0,J197-E197))</f>
        <v>0</v>
      </c>
    </row>
    <row r="198" spans="1:14" x14ac:dyDescent="0.3">
      <c r="A198" s="2">
        <v>45122</v>
      </c>
      <c r="D198" s="16">
        <f t="shared" si="29"/>
        <v>0</v>
      </c>
      <c r="E198" s="15">
        <f t="shared" si="30"/>
        <v>0</v>
      </c>
      <c r="N198" s="9">
        <f t="shared" si="31"/>
        <v>0</v>
      </c>
    </row>
    <row r="199" spans="1:14" x14ac:dyDescent="0.3">
      <c r="A199" s="2">
        <v>45123</v>
      </c>
      <c r="D199" s="16">
        <f t="shared" si="29"/>
        <v>0</v>
      </c>
      <c r="E199" s="15">
        <f t="shared" si="30"/>
        <v>0</v>
      </c>
      <c r="K199" s="4"/>
      <c r="L199" s="6"/>
      <c r="M199" s="6"/>
      <c r="N199" s="9">
        <f t="shared" si="31"/>
        <v>0</v>
      </c>
    </row>
    <row r="200" spans="1:14" x14ac:dyDescent="0.3">
      <c r="A200" s="2">
        <v>45124</v>
      </c>
      <c r="D200" s="16">
        <f t="shared" si="29"/>
        <v>0</v>
      </c>
      <c r="E200" s="15">
        <f t="shared" si="30"/>
        <v>0</v>
      </c>
      <c r="K200" s="11">
        <f>SUM(D200:D206)</f>
        <v>0</v>
      </c>
      <c r="L200" s="8">
        <f>SUM(K200)*24</f>
        <v>0</v>
      </c>
      <c r="N200" s="9">
        <f t="shared" si="31"/>
        <v>0</v>
      </c>
    </row>
    <row r="201" spans="1:14" x14ac:dyDescent="0.3">
      <c r="A201" s="2">
        <v>45125</v>
      </c>
      <c r="D201" s="16">
        <f t="shared" si="29"/>
        <v>0</v>
      </c>
      <c r="E201" s="15">
        <f t="shared" si="30"/>
        <v>0</v>
      </c>
      <c r="K201" s="12">
        <f>SUM(I200:I206)</f>
        <v>0</v>
      </c>
      <c r="L201" s="13">
        <f>SUM(I200:I206)*24</f>
        <v>0</v>
      </c>
      <c r="M201" s="10">
        <f>SUM(L201-L200)</f>
        <v>0</v>
      </c>
      <c r="N201" s="9">
        <f t="shared" si="31"/>
        <v>0</v>
      </c>
    </row>
    <row r="202" spans="1:14" x14ac:dyDescent="0.3">
      <c r="A202" s="2">
        <v>45126</v>
      </c>
      <c r="D202" s="16">
        <f t="shared" si="29"/>
        <v>0</v>
      </c>
      <c r="E202" s="15">
        <f t="shared" si="30"/>
        <v>0</v>
      </c>
      <c r="N202" s="9">
        <f t="shared" si="31"/>
        <v>0</v>
      </c>
    </row>
    <row r="203" spans="1:14" x14ac:dyDescent="0.3">
      <c r="A203" s="2">
        <v>45127</v>
      </c>
      <c r="D203" s="16">
        <f t="shared" si="29"/>
        <v>0</v>
      </c>
      <c r="E203" s="15">
        <f t="shared" si="30"/>
        <v>0</v>
      </c>
      <c r="N203" s="9">
        <f t="shared" si="31"/>
        <v>0</v>
      </c>
    </row>
    <row r="204" spans="1:14" x14ac:dyDescent="0.3">
      <c r="A204" s="2">
        <v>45128</v>
      </c>
      <c r="D204" s="16">
        <f t="shared" si="29"/>
        <v>0</v>
      </c>
      <c r="E204" s="15">
        <f t="shared" si="30"/>
        <v>0</v>
      </c>
      <c r="N204" s="9">
        <f t="shared" si="31"/>
        <v>0</v>
      </c>
    </row>
    <row r="205" spans="1:14" x14ac:dyDescent="0.3">
      <c r="A205" s="2">
        <v>45129</v>
      </c>
      <c r="D205" s="16">
        <f t="shared" si="29"/>
        <v>0</v>
      </c>
      <c r="E205" s="15">
        <f t="shared" si="30"/>
        <v>0</v>
      </c>
      <c r="N205" s="9">
        <f t="shared" si="31"/>
        <v>0</v>
      </c>
    </row>
    <row r="206" spans="1:14" x14ac:dyDescent="0.3">
      <c r="A206" s="2">
        <v>45130</v>
      </c>
      <c r="D206" s="16">
        <f t="shared" si="29"/>
        <v>0</v>
      </c>
      <c r="E206" s="15">
        <f t="shared" si="30"/>
        <v>0</v>
      </c>
      <c r="K206" s="4"/>
      <c r="L206" s="6"/>
      <c r="M206" s="6"/>
      <c r="N206" s="9">
        <f t="shared" si="31"/>
        <v>0</v>
      </c>
    </row>
    <row r="207" spans="1:14" x14ac:dyDescent="0.3">
      <c r="A207" s="2">
        <v>45131</v>
      </c>
      <c r="D207" s="16">
        <f t="shared" si="29"/>
        <v>0</v>
      </c>
      <c r="E207" s="15">
        <f t="shared" si="30"/>
        <v>0</v>
      </c>
      <c r="K207" s="11">
        <f>SUM(D207:D213)</f>
        <v>0</v>
      </c>
      <c r="L207" s="8">
        <f>SUM(K207)*24</f>
        <v>0</v>
      </c>
      <c r="N207" s="9">
        <f t="shared" si="31"/>
        <v>0</v>
      </c>
    </row>
    <row r="208" spans="1:14" x14ac:dyDescent="0.3">
      <c r="A208" s="2">
        <v>45132</v>
      </c>
      <c r="D208" s="16">
        <f t="shared" si="29"/>
        <v>0</v>
      </c>
      <c r="E208" s="15">
        <f t="shared" si="30"/>
        <v>0</v>
      </c>
      <c r="K208" s="12">
        <f>SUM(I207:I213)</f>
        <v>0</v>
      </c>
      <c r="L208" s="13">
        <f>SUM(I207:I213)*24</f>
        <v>0</v>
      </c>
      <c r="M208" s="10">
        <f>SUM(L208-L207)</f>
        <v>0</v>
      </c>
      <c r="N208" s="9">
        <f t="shared" si="31"/>
        <v>0</v>
      </c>
    </row>
    <row r="209" spans="1:14" x14ac:dyDescent="0.3">
      <c r="A209" s="2">
        <v>45133</v>
      </c>
      <c r="D209" s="16">
        <f t="shared" si="29"/>
        <v>0</v>
      </c>
      <c r="E209" s="15">
        <f t="shared" si="30"/>
        <v>0</v>
      </c>
      <c r="N209" s="9">
        <f t="shared" si="31"/>
        <v>0</v>
      </c>
    </row>
    <row r="210" spans="1:14" x14ac:dyDescent="0.3">
      <c r="A210" s="2">
        <v>45134</v>
      </c>
      <c r="D210" s="16">
        <f t="shared" si="29"/>
        <v>0</v>
      </c>
      <c r="E210" s="15">
        <f t="shared" si="30"/>
        <v>0</v>
      </c>
      <c r="N210" s="9">
        <f t="shared" si="31"/>
        <v>0</v>
      </c>
    </row>
    <row r="211" spans="1:14" x14ac:dyDescent="0.3">
      <c r="A211" s="2">
        <v>45135</v>
      </c>
      <c r="D211" s="16">
        <f t="shared" si="29"/>
        <v>0</v>
      </c>
      <c r="E211" s="15">
        <f t="shared" si="30"/>
        <v>0</v>
      </c>
      <c r="N211" s="9">
        <f t="shared" si="31"/>
        <v>0</v>
      </c>
    </row>
    <row r="212" spans="1:14" x14ac:dyDescent="0.3">
      <c r="A212" s="2">
        <v>45136</v>
      </c>
      <c r="D212" s="16">
        <f t="shared" si="29"/>
        <v>0</v>
      </c>
      <c r="E212" s="15">
        <f t="shared" si="30"/>
        <v>0</v>
      </c>
      <c r="N212" s="9">
        <f t="shared" si="31"/>
        <v>0</v>
      </c>
    </row>
    <row r="213" spans="1:14" x14ac:dyDescent="0.3">
      <c r="A213" s="2">
        <v>45137</v>
      </c>
      <c r="D213" s="16">
        <f t="shared" si="29"/>
        <v>0</v>
      </c>
      <c r="E213" s="15">
        <f t="shared" si="30"/>
        <v>0</v>
      </c>
      <c r="K213" s="4"/>
      <c r="L213" s="6"/>
      <c r="M213" s="6"/>
      <c r="N213" s="9">
        <f t="shared" si="31"/>
        <v>0</v>
      </c>
    </row>
    <row r="214" spans="1:14" x14ac:dyDescent="0.3">
      <c r="A214" s="2">
        <v>45138</v>
      </c>
      <c r="D214" s="16">
        <f t="shared" si="29"/>
        <v>0</v>
      </c>
      <c r="E214" s="15">
        <f t="shared" si="30"/>
        <v>0</v>
      </c>
      <c r="K214" s="11">
        <f>SUM(D214:D220)</f>
        <v>0</v>
      </c>
      <c r="L214" s="8">
        <f>SUM(K214)*24</f>
        <v>0</v>
      </c>
      <c r="N214" s="9">
        <f t="shared" si="31"/>
        <v>0</v>
      </c>
    </row>
    <row r="215" spans="1:14" x14ac:dyDescent="0.3">
      <c r="A215" s="2">
        <v>45139</v>
      </c>
      <c r="D215" s="16">
        <f t="shared" si="29"/>
        <v>0</v>
      </c>
      <c r="E215" s="15">
        <f t="shared" si="30"/>
        <v>0</v>
      </c>
      <c r="K215" s="12">
        <f>SUM(I214:I220)</f>
        <v>0</v>
      </c>
      <c r="L215" s="13">
        <f>SUM(I214:I220)*24</f>
        <v>0</v>
      </c>
      <c r="M215" s="10">
        <f>SUM(L215-L214)</f>
        <v>0</v>
      </c>
      <c r="N215" s="9">
        <f t="shared" si="31"/>
        <v>0</v>
      </c>
    </row>
    <row r="216" spans="1:14" x14ac:dyDescent="0.3">
      <c r="A216" s="2">
        <v>45140</v>
      </c>
      <c r="D216" s="16">
        <f t="shared" si="29"/>
        <v>0</v>
      </c>
      <c r="E216" s="15">
        <f t="shared" si="30"/>
        <v>0</v>
      </c>
      <c r="N216" s="9">
        <f t="shared" si="31"/>
        <v>0</v>
      </c>
    </row>
    <row r="217" spans="1:14" x14ac:dyDescent="0.3">
      <c r="A217" s="2">
        <v>45141</v>
      </c>
      <c r="D217" s="16">
        <f t="shared" si="29"/>
        <v>0</v>
      </c>
      <c r="E217" s="15">
        <f t="shared" si="30"/>
        <v>0</v>
      </c>
      <c r="N217" s="9">
        <f t="shared" si="31"/>
        <v>0</v>
      </c>
    </row>
    <row r="218" spans="1:14" x14ac:dyDescent="0.3">
      <c r="A218" s="2">
        <v>45142</v>
      </c>
      <c r="D218" s="16">
        <f t="shared" si="29"/>
        <v>0</v>
      </c>
      <c r="E218" s="15">
        <f t="shared" si="30"/>
        <v>0</v>
      </c>
      <c r="N218" s="9">
        <f t="shared" si="31"/>
        <v>0</v>
      </c>
    </row>
    <row r="219" spans="1:14" x14ac:dyDescent="0.3">
      <c r="A219" s="2">
        <v>45143</v>
      </c>
      <c r="D219" s="16">
        <f t="shared" si="29"/>
        <v>0</v>
      </c>
      <c r="E219" s="15">
        <f t="shared" si="30"/>
        <v>0</v>
      </c>
      <c r="N219" s="9">
        <f t="shared" si="31"/>
        <v>0</v>
      </c>
    </row>
    <row r="220" spans="1:14" x14ac:dyDescent="0.3">
      <c r="A220" s="2">
        <v>45144</v>
      </c>
      <c r="D220" s="16">
        <f t="shared" si="29"/>
        <v>0</v>
      </c>
      <c r="E220" s="15">
        <f t="shared" si="30"/>
        <v>0</v>
      </c>
      <c r="K220" s="4"/>
      <c r="L220" s="6"/>
      <c r="M220" s="6"/>
      <c r="N220" s="9">
        <f t="shared" si="31"/>
        <v>0</v>
      </c>
    </row>
    <row r="221" spans="1:14" x14ac:dyDescent="0.3">
      <c r="A221" s="2">
        <v>45145</v>
      </c>
      <c r="D221" s="16">
        <f t="shared" si="29"/>
        <v>0</v>
      </c>
      <c r="E221" s="15">
        <f t="shared" si="30"/>
        <v>0</v>
      </c>
      <c r="K221" s="11">
        <f>SUM(D221:D227)</f>
        <v>0</v>
      </c>
      <c r="L221" s="8">
        <f>SUM(K221)*24</f>
        <v>0</v>
      </c>
      <c r="N221" s="9">
        <f t="shared" si="31"/>
        <v>0</v>
      </c>
    </row>
    <row r="222" spans="1:14" x14ac:dyDescent="0.3">
      <c r="A222" s="2">
        <v>45146</v>
      </c>
      <c r="D222" s="16">
        <f t="shared" si="29"/>
        <v>0</v>
      </c>
      <c r="E222" s="15">
        <f t="shared" si="30"/>
        <v>0</v>
      </c>
      <c r="K222" s="12">
        <f>SUM(I221:I227)</f>
        <v>0</v>
      </c>
      <c r="L222" s="13">
        <f>SUM(I221:I227)*24</f>
        <v>0</v>
      </c>
      <c r="M222" s="10">
        <f>SUM(L222-L221)</f>
        <v>0</v>
      </c>
      <c r="N222" s="9">
        <f t="shared" si="31"/>
        <v>0</v>
      </c>
    </row>
    <row r="223" spans="1:14" x14ac:dyDescent="0.3">
      <c r="A223" s="2">
        <v>45147</v>
      </c>
      <c r="D223" s="16">
        <f t="shared" si="29"/>
        <v>0</v>
      </c>
      <c r="E223" s="15">
        <f t="shared" si="30"/>
        <v>0</v>
      </c>
      <c r="N223" s="9">
        <f t="shared" si="31"/>
        <v>0</v>
      </c>
    </row>
    <row r="224" spans="1:14" x14ac:dyDescent="0.3">
      <c r="A224" s="2">
        <v>45148</v>
      </c>
      <c r="D224" s="16">
        <f t="shared" si="29"/>
        <v>0</v>
      </c>
      <c r="E224" s="15">
        <f t="shared" si="30"/>
        <v>0</v>
      </c>
      <c r="N224" s="9">
        <f t="shared" si="31"/>
        <v>0</v>
      </c>
    </row>
    <row r="225" spans="1:14" x14ac:dyDescent="0.3">
      <c r="A225" s="2">
        <v>45149</v>
      </c>
      <c r="D225" s="16">
        <f t="shared" si="29"/>
        <v>0</v>
      </c>
      <c r="E225" s="15">
        <f t="shared" si="30"/>
        <v>0</v>
      </c>
      <c r="N225" s="9">
        <f t="shared" si="31"/>
        <v>0</v>
      </c>
    </row>
    <row r="226" spans="1:14" x14ac:dyDescent="0.3">
      <c r="A226" s="2">
        <v>45150</v>
      </c>
      <c r="D226" s="16">
        <f t="shared" si="29"/>
        <v>0</v>
      </c>
      <c r="E226" s="15">
        <f t="shared" si="30"/>
        <v>0</v>
      </c>
      <c r="N226" s="9">
        <f t="shared" si="31"/>
        <v>0</v>
      </c>
    </row>
    <row r="227" spans="1:14" x14ac:dyDescent="0.3">
      <c r="A227" s="2">
        <v>45151</v>
      </c>
      <c r="D227" s="16">
        <f t="shared" si="29"/>
        <v>0</v>
      </c>
      <c r="E227" s="15">
        <f t="shared" si="30"/>
        <v>0</v>
      </c>
      <c r="K227" s="4"/>
      <c r="L227" s="6"/>
      <c r="M227" s="6"/>
      <c r="N227" s="9">
        <f t="shared" si="31"/>
        <v>0</v>
      </c>
    </row>
    <row r="228" spans="1:14" x14ac:dyDescent="0.3">
      <c r="A228" s="2">
        <v>45152</v>
      </c>
      <c r="D228" s="16">
        <f t="shared" si="29"/>
        <v>0</v>
      </c>
      <c r="E228" s="15">
        <f t="shared" si="30"/>
        <v>0</v>
      </c>
      <c r="K228" s="11">
        <f>SUM(D228:D234)</f>
        <v>0</v>
      </c>
      <c r="L228" s="8">
        <f>SUM(K228)*24</f>
        <v>0</v>
      </c>
      <c r="N228" s="9">
        <f t="shared" si="31"/>
        <v>0</v>
      </c>
    </row>
    <row r="229" spans="1:14" x14ac:dyDescent="0.3">
      <c r="A229" s="2">
        <v>45153</v>
      </c>
      <c r="D229" s="16">
        <f t="shared" si="29"/>
        <v>0</v>
      </c>
      <c r="E229" s="15">
        <f t="shared" si="30"/>
        <v>0</v>
      </c>
      <c r="K229" s="12">
        <f>SUM(I228:I234)</f>
        <v>0</v>
      </c>
      <c r="L229" s="13">
        <f>SUM(I228:I234)*24</f>
        <v>0</v>
      </c>
      <c r="M229" s="10">
        <f>SUM(L229-L228)</f>
        <v>0</v>
      </c>
      <c r="N229" s="9">
        <f t="shared" si="31"/>
        <v>0</v>
      </c>
    </row>
    <row r="230" spans="1:14" x14ac:dyDescent="0.3">
      <c r="A230" s="2">
        <v>45154</v>
      </c>
      <c r="D230" s="16">
        <f t="shared" si="29"/>
        <v>0</v>
      </c>
      <c r="E230" s="15">
        <f t="shared" si="30"/>
        <v>0</v>
      </c>
      <c r="N230" s="9">
        <f t="shared" si="31"/>
        <v>0</v>
      </c>
    </row>
    <row r="231" spans="1:14" x14ac:dyDescent="0.3">
      <c r="A231" s="2">
        <v>45155</v>
      </c>
      <c r="D231" s="16">
        <f t="shared" si="29"/>
        <v>0</v>
      </c>
      <c r="E231" s="15">
        <f t="shared" si="30"/>
        <v>0</v>
      </c>
      <c r="N231" s="9">
        <f t="shared" si="31"/>
        <v>0</v>
      </c>
    </row>
    <row r="232" spans="1:14" x14ac:dyDescent="0.3">
      <c r="A232" s="2">
        <v>45156</v>
      </c>
      <c r="D232" s="16">
        <f t="shared" si="29"/>
        <v>0</v>
      </c>
      <c r="E232" s="15">
        <f t="shared" si="30"/>
        <v>0</v>
      </c>
      <c r="N232" s="9">
        <f t="shared" si="31"/>
        <v>0</v>
      </c>
    </row>
    <row r="233" spans="1:14" x14ac:dyDescent="0.3">
      <c r="A233" s="2">
        <v>45157</v>
      </c>
      <c r="D233" s="16">
        <f t="shared" si="29"/>
        <v>0</v>
      </c>
      <c r="E233" s="15">
        <f t="shared" si="30"/>
        <v>0</v>
      </c>
      <c r="N233" s="9">
        <f t="shared" si="31"/>
        <v>0</v>
      </c>
    </row>
    <row r="234" spans="1:14" x14ac:dyDescent="0.3">
      <c r="A234" s="2">
        <v>45158</v>
      </c>
      <c r="D234" s="16">
        <f t="shared" si="29"/>
        <v>0</v>
      </c>
      <c r="E234" s="15">
        <f t="shared" si="30"/>
        <v>0</v>
      </c>
      <c r="K234" s="4"/>
      <c r="L234" s="6"/>
      <c r="M234" s="6"/>
      <c r="N234" s="9">
        <f t="shared" si="31"/>
        <v>0</v>
      </c>
    </row>
    <row r="235" spans="1:14" x14ac:dyDescent="0.3">
      <c r="A235" s="2">
        <v>45159</v>
      </c>
      <c r="D235" s="16">
        <f t="shared" si="29"/>
        <v>0</v>
      </c>
      <c r="E235" s="15">
        <f t="shared" si="30"/>
        <v>0</v>
      </c>
      <c r="K235" s="11">
        <f>SUM(D235:D241)</f>
        <v>0</v>
      </c>
      <c r="L235" s="8">
        <f>SUM(K235)*24</f>
        <v>0</v>
      </c>
      <c r="N235" s="9">
        <f t="shared" si="31"/>
        <v>0</v>
      </c>
    </row>
    <row r="236" spans="1:14" x14ac:dyDescent="0.3">
      <c r="A236" s="2">
        <v>45160</v>
      </c>
      <c r="D236" s="16">
        <f t="shared" si="29"/>
        <v>0</v>
      </c>
      <c r="E236" s="15">
        <f t="shared" si="30"/>
        <v>0</v>
      </c>
      <c r="K236" s="12">
        <f>SUM(I235:I241)</f>
        <v>0</v>
      </c>
      <c r="L236" s="13">
        <f>SUM(I235:I241)*24</f>
        <v>0</v>
      </c>
      <c r="M236" s="10">
        <f>SUM(L236-L235)</f>
        <v>0</v>
      </c>
      <c r="N236" s="9">
        <f t="shared" si="31"/>
        <v>0</v>
      </c>
    </row>
    <row r="237" spans="1:14" x14ac:dyDescent="0.3">
      <c r="A237" s="2">
        <v>45161</v>
      </c>
      <c r="D237" s="16">
        <f t="shared" si="29"/>
        <v>0</v>
      </c>
      <c r="E237" s="15">
        <f t="shared" si="30"/>
        <v>0</v>
      </c>
      <c r="N237" s="9">
        <f t="shared" si="31"/>
        <v>0</v>
      </c>
    </row>
    <row r="238" spans="1:14" x14ac:dyDescent="0.3">
      <c r="A238" s="2">
        <v>45162</v>
      </c>
      <c r="D238" s="16">
        <f t="shared" si="29"/>
        <v>0</v>
      </c>
      <c r="E238" s="15">
        <f t="shared" si="30"/>
        <v>0</v>
      </c>
      <c r="N238" s="9">
        <f t="shared" si="31"/>
        <v>0</v>
      </c>
    </row>
    <row r="239" spans="1:14" x14ac:dyDescent="0.3">
      <c r="A239" s="2">
        <v>45163</v>
      </c>
      <c r="D239" s="16">
        <f t="shared" si="29"/>
        <v>0</v>
      </c>
      <c r="E239" s="15">
        <f t="shared" si="30"/>
        <v>0</v>
      </c>
      <c r="N239" s="9">
        <f t="shared" si="31"/>
        <v>0</v>
      </c>
    </row>
    <row r="240" spans="1:14" x14ac:dyDescent="0.3">
      <c r="A240" s="2">
        <v>45164</v>
      </c>
      <c r="D240" s="16">
        <f t="shared" si="29"/>
        <v>0</v>
      </c>
      <c r="E240" s="15">
        <f t="shared" si="30"/>
        <v>0</v>
      </c>
      <c r="N240" s="9">
        <f t="shared" si="31"/>
        <v>0</v>
      </c>
    </row>
    <row r="241" spans="1:14" x14ac:dyDescent="0.3">
      <c r="A241" s="2">
        <v>45165</v>
      </c>
      <c r="D241" s="16">
        <f t="shared" si="29"/>
        <v>0</v>
      </c>
      <c r="E241" s="15">
        <f t="shared" si="30"/>
        <v>0</v>
      </c>
      <c r="K241" s="4"/>
      <c r="L241" s="6"/>
      <c r="M241" s="6"/>
      <c r="N241" s="9">
        <f t="shared" si="31"/>
        <v>0</v>
      </c>
    </row>
    <row r="242" spans="1:14" x14ac:dyDescent="0.3">
      <c r="A242" s="2">
        <v>45166</v>
      </c>
      <c r="D242" s="16">
        <f t="shared" si="29"/>
        <v>0</v>
      </c>
      <c r="E242" s="15">
        <f t="shared" si="30"/>
        <v>0</v>
      </c>
      <c r="K242" s="11">
        <f>SUM(D242:D248)</f>
        <v>0</v>
      </c>
      <c r="L242" s="8">
        <f>SUM(K242)*24</f>
        <v>0</v>
      </c>
      <c r="N242" s="9">
        <f t="shared" si="31"/>
        <v>0</v>
      </c>
    </row>
    <row r="243" spans="1:14" x14ac:dyDescent="0.3">
      <c r="A243" s="2">
        <v>45167</v>
      </c>
      <c r="D243" s="16">
        <f t="shared" si="29"/>
        <v>0</v>
      </c>
      <c r="E243" s="15">
        <f t="shared" si="30"/>
        <v>0</v>
      </c>
      <c r="K243" s="12">
        <f>SUM(I242:I248)</f>
        <v>0</v>
      </c>
      <c r="L243" s="13">
        <f>SUM(I242:I248)*24</f>
        <v>0</v>
      </c>
      <c r="M243" s="10">
        <f>SUM(L243-L242)</f>
        <v>0</v>
      </c>
      <c r="N243" s="9">
        <f t="shared" si="31"/>
        <v>0</v>
      </c>
    </row>
    <row r="244" spans="1:14" x14ac:dyDescent="0.3">
      <c r="A244" s="2">
        <v>45168</v>
      </c>
      <c r="D244" s="16">
        <f t="shared" si="29"/>
        <v>0</v>
      </c>
      <c r="E244" s="15">
        <f t="shared" si="30"/>
        <v>0</v>
      </c>
      <c r="N244" s="9">
        <f t="shared" si="31"/>
        <v>0</v>
      </c>
    </row>
    <row r="245" spans="1:14" x14ac:dyDescent="0.3">
      <c r="A245" s="2">
        <v>45169</v>
      </c>
      <c r="D245" s="16">
        <f t="shared" si="29"/>
        <v>0</v>
      </c>
      <c r="E245" s="15">
        <f t="shared" si="30"/>
        <v>0</v>
      </c>
      <c r="N245" s="9">
        <f t="shared" si="31"/>
        <v>0</v>
      </c>
    </row>
    <row r="246" spans="1:14" x14ac:dyDescent="0.3">
      <c r="A246" s="2">
        <v>45170</v>
      </c>
      <c r="D246" s="16">
        <f t="shared" si="29"/>
        <v>0</v>
      </c>
      <c r="E246" s="15">
        <f t="shared" si="30"/>
        <v>0</v>
      </c>
      <c r="N246" s="9">
        <f t="shared" si="31"/>
        <v>0</v>
      </c>
    </row>
    <row r="247" spans="1:14" x14ac:dyDescent="0.3">
      <c r="A247" s="2">
        <v>45171</v>
      </c>
      <c r="D247" s="16">
        <f t="shared" si="29"/>
        <v>0</v>
      </c>
      <c r="E247" s="15">
        <f t="shared" si="30"/>
        <v>0</v>
      </c>
      <c r="N247" s="9">
        <f t="shared" si="31"/>
        <v>0</v>
      </c>
    </row>
    <row r="248" spans="1:14" x14ac:dyDescent="0.3">
      <c r="A248" s="2">
        <v>45172</v>
      </c>
      <c r="D248" s="16">
        <f t="shared" si="29"/>
        <v>0</v>
      </c>
      <c r="E248" s="15">
        <f t="shared" si="30"/>
        <v>0</v>
      </c>
      <c r="K248" s="4"/>
      <c r="L248" s="6"/>
      <c r="M248" s="6"/>
      <c r="N248" s="9">
        <f t="shared" si="31"/>
        <v>0</v>
      </c>
    </row>
    <row r="249" spans="1:14" x14ac:dyDescent="0.3">
      <c r="A249" s="2">
        <v>45173</v>
      </c>
      <c r="D249" s="16">
        <f t="shared" si="29"/>
        <v>0</v>
      </c>
      <c r="E249" s="15">
        <f t="shared" si="30"/>
        <v>0</v>
      </c>
      <c r="K249" s="11">
        <f>SUM(D249:D255)</f>
        <v>0</v>
      </c>
      <c r="L249" s="8">
        <f>SUM(K249)*24</f>
        <v>0</v>
      </c>
      <c r="N249" s="9">
        <f t="shared" si="31"/>
        <v>0</v>
      </c>
    </row>
    <row r="250" spans="1:14" x14ac:dyDescent="0.3">
      <c r="A250" s="2">
        <v>45174</v>
      </c>
      <c r="D250" s="16">
        <f t="shared" si="29"/>
        <v>0</v>
      </c>
      <c r="E250" s="15">
        <f t="shared" si="30"/>
        <v>0</v>
      </c>
      <c r="K250" s="12">
        <f>SUM(I249:I255)</f>
        <v>0</v>
      </c>
      <c r="L250" s="13">
        <f>SUM(I249:I255)*24</f>
        <v>0</v>
      </c>
      <c r="M250" s="10">
        <f>SUM(L250-L249)</f>
        <v>0</v>
      </c>
      <c r="N250" s="9">
        <f t="shared" si="31"/>
        <v>0</v>
      </c>
    </row>
    <row r="251" spans="1:14" x14ac:dyDescent="0.3">
      <c r="A251" s="2">
        <v>45175</v>
      </c>
      <c r="D251" s="16">
        <f t="shared" si="29"/>
        <v>0</v>
      </c>
      <c r="E251" s="15">
        <f t="shared" si="30"/>
        <v>0</v>
      </c>
      <c r="N251" s="9">
        <f t="shared" si="31"/>
        <v>0</v>
      </c>
    </row>
    <row r="252" spans="1:14" x14ac:dyDescent="0.3">
      <c r="A252" s="2">
        <v>45176</v>
      </c>
      <c r="D252" s="16">
        <f t="shared" ref="D252:D315" si="32">SUM(C252-B252)</f>
        <v>0</v>
      </c>
      <c r="E252" s="15">
        <f t="shared" si="30"/>
        <v>0</v>
      </c>
      <c r="N252" s="9">
        <f t="shared" si="31"/>
        <v>0</v>
      </c>
    </row>
    <row r="253" spans="1:14" x14ac:dyDescent="0.3">
      <c r="A253" s="2">
        <v>45177</v>
      </c>
      <c r="D253" s="16">
        <f t="shared" si="32"/>
        <v>0</v>
      </c>
      <c r="E253" s="15">
        <f t="shared" si="30"/>
        <v>0</v>
      </c>
      <c r="N253" s="9">
        <f t="shared" si="31"/>
        <v>0</v>
      </c>
    </row>
    <row r="254" spans="1:14" x14ac:dyDescent="0.3">
      <c r="A254" s="2">
        <v>45178</v>
      </c>
      <c r="D254" s="16">
        <f t="shared" si="32"/>
        <v>0</v>
      </c>
      <c r="E254" s="15">
        <f t="shared" si="30"/>
        <v>0</v>
      </c>
      <c r="N254" s="9">
        <f t="shared" si="31"/>
        <v>0</v>
      </c>
    </row>
    <row r="255" spans="1:14" x14ac:dyDescent="0.3">
      <c r="A255" s="2">
        <v>45179</v>
      </c>
      <c r="D255" s="16">
        <f t="shared" si="32"/>
        <v>0</v>
      </c>
      <c r="E255" s="15">
        <f t="shared" si="30"/>
        <v>0</v>
      </c>
      <c r="K255" s="4"/>
      <c r="L255" s="6"/>
      <c r="M255" s="6"/>
      <c r="N255" s="9">
        <f t="shared" si="31"/>
        <v>0</v>
      </c>
    </row>
    <row r="256" spans="1:14" x14ac:dyDescent="0.3">
      <c r="A256" s="2">
        <v>45180</v>
      </c>
      <c r="D256" s="16">
        <f t="shared" si="32"/>
        <v>0</v>
      </c>
      <c r="E256" s="15">
        <f t="shared" si="30"/>
        <v>0</v>
      </c>
      <c r="K256" s="11">
        <f>SUM(D256:D262)</f>
        <v>0</v>
      </c>
      <c r="L256" s="8">
        <f>SUM(K256)*24</f>
        <v>0</v>
      </c>
      <c r="N256" s="9">
        <f t="shared" si="31"/>
        <v>0</v>
      </c>
    </row>
    <row r="257" spans="1:14" x14ac:dyDescent="0.3">
      <c r="A257" s="2">
        <v>45181</v>
      </c>
      <c r="D257" s="16">
        <f t="shared" si="32"/>
        <v>0</v>
      </c>
      <c r="E257" s="15">
        <f t="shared" si="30"/>
        <v>0</v>
      </c>
      <c r="K257" s="12">
        <f>SUM(I256:I262)</f>
        <v>0</v>
      </c>
      <c r="L257" s="13">
        <f>SUM(I256:I262)*24</f>
        <v>0</v>
      </c>
      <c r="M257" s="10">
        <f>SUM(L257-L256)</f>
        <v>0</v>
      </c>
      <c r="N257" s="9">
        <f t="shared" si="31"/>
        <v>0</v>
      </c>
    </row>
    <row r="258" spans="1:14" x14ac:dyDescent="0.3">
      <c r="A258" s="2">
        <v>45182</v>
      </c>
      <c r="D258" s="16">
        <f t="shared" si="32"/>
        <v>0</v>
      </c>
      <c r="E258" s="15">
        <f t="shared" si="30"/>
        <v>0</v>
      </c>
      <c r="N258" s="9">
        <f t="shared" si="31"/>
        <v>0</v>
      </c>
    </row>
    <row r="259" spans="1:14" x14ac:dyDescent="0.3">
      <c r="A259" s="2">
        <v>45183</v>
      </c>
      <c r="D259" s="16">
        <f t="shared" si="32"/>
        <v>0</v>
      </c>
      <c r="E259" s="15">
        <f t="shared" si="30"/>
        <v>0</v>
      </c>
      <c r="N259" s="9">
        <f t="shared" si="31"/>
        <v>0</v>
      </c>
    </row>
    <row r="260" spans="1:14" x14ac:dyDescent="0.3">
      <c r="A260" s="2">
        <v>45184</v>
      </c>
      <c r="D260" s="16">
        <f t="shared" si="32"/>
        <v>0</v>
      </c>
      <c r="E260" s="15">
        <f t="shared" si="30"/>
        <v>0</v>
      </c>
      <c r="N260" s="9">
        <f t="shared" si="31"/>
        <v>0</v>
      </c>
    </row>
    <row r="261" spans="1:14" x14ac:dyDescent="0.3">
      <c r="A261" s="2">
        <v>45185</v>
      </c>
      <c r="D261" s="16">
        <f t="shared" si="32"/>
        <v>0</v>
      </c>
      <c r="E261" s="15">
        <f t="shared" ref="E261:E324" si="33">SUM(D261*24)</f>
        <v>0</v>
      </c>
      <c r="N261" s="9">
        <f t="shared" ref="N261:N324" si="34">IF(F261="Afspadsering",-E261,IF(J261=0,0,J261-E261))</f>
        <v>0</v>
      </c>
    </row>
    <row r="262" spans="1:14" x14ac:dyDescent="0.3">
      <c r="A262" s="2">
        <v>45186</v>
      </c>
      <c r="D262" s="16">
        <f t="shared" si="32"/>
        <v>0</v>
      </c>
      <c r="E262" s="15">
        <f t="shared" si="33"/>
        <v>0</v>
      </c>
      <c r="K262" s="4"/>
      <c r="L262" s="6"/>
      <c r="M262" s="6"/>
      <c r="N262" s="9">
        <f t="shared" si="34"/>
        <v>0</v>
      </c>
    </row>
    <row r="263" spans="1:14" x14ac:dyDescent="0.3">
      <c r="A263" s="2">
        <v>45187</v>
      </c>
      <c r="D263" s="16">
        <f t="shared" si="32"/>
        <v>0</v>
      </c>
      <c r="E263" s="15">
        <f t="shared" si="33"/>
        <v>0</v>
      </c>
      <c r="K263" s="11">
        <f>SUM(D263:D269)</f>
        <v>0</v>
      </c>
      <c r="L263" s="8">
        <f>SUM(K263)*24</f>
        <v>0</v>
      </c>
      <c r="N263" s="9">
        <f t="shared" si="34"/>
        <v>0</v>
      </c>
    </row>
    <row r="264" spans="1:14" x14ac:dyDescent="0.3">
      <c r="A264" s="2">
        <v>45188</v>
      </c>
      <c r="D264" s="16">
        <f t="shared" si="32"/>
        <v>0</v>
      </c>
      <c r="E264" s="15">
        <f t="shared" si="33"/>
        <v>0</v>
      </c>
      <c r="K264" s="12">
        <f>SUM(I263:I269)</f>
        <v>0</v>
      </c>
      <c r="L264" s="13">
        <f>SUM(I263:I269)*24</f>
        <v>0</v>
      </c>
      <c r="M264" s="10">
        <f>SUM(L264-L263)</f>
        <v>0</v>
      </c>
      <c r="N264" s="9">
        <f t="shared" si="34"/>
        <v>0</v>
      </c>
    </row>
    <row r="265" spans="1:14" x14ac:dyDescent="0.3">
      <c r="A265" s="2">
        <v>45189</v>
      </c>
      <c r="D265" s="16">
        <f t="shared" si="32"/>
        <v>0</v>
      </c>
      <c r="E265" s="15">
        <f t="shared" si="33"/>
        <v>0</v>
      </c>
      <c r="N265" s="9">
        <f t="shared" si="34"/>
        <v>0</v>
      </c>
    </row>
    <row r="266" spans="1:14" x14ac:dyDescent="0.3">
      <c r="A266" s="2">
        <v>45190</v>
      </c>
      <c r="D266" s="16">
        <f t="shared" si="32"/>
        <v>0</v>
      </c>
      <c r="E266" s="15">
        <f t="shared" si="33"/>
        <v>0</v>
      </c>
      <c r="N266" s="9">
        <f t="shared" si="34"/>
        <v>0</v>
      </c>
    </row>
    <row r="267" spans="1:14" x14ac:dyDescent="0.3">
      <c r="A267" s="2">
        <v>45191</v>
      </c>
      <c r="D267" s="16">
        <f t="shared" si="32"/>
        <v>0</v>
      </c>
      <c r="E267" s="15">
        <f t="shared" si="33"/>
        <v>0</v>
      </c>
      <c r="N267" s="9">
        <f t="shared" si="34"/>
        <v>0</v>
      </c>
    </row>
    <row r="268" spans="1:14" x14ac:dyDescent="0.3">
      <c r="A268" s="2">
        <v>45192</v>
      </c>
      <c r="D268" s="16">
        <f t="shared" si="32"/>
        <v>0</v>
      </c>
      <c r="E268" s="15">
        <f t="shared" si="33"/>
        <v>0</v>
      </c>
      <c r="N268" s="9">
        <f t="shared" si="34"/>
        <v>0</v>
      </c>
    </row>
    <row r="269" spans="1:14" x14ac:dyDescent="0.3">
      <c r="A269" s="2">
        <v>45193</v>
      </c>
      <c r="D269" s="16">
        <f t="shared" si="32"/>
        <v>0</v>
      </c>
      <c r="E269" s="15">
        <f t="shared" si="33"/>
        <v>0</v>
      </c>
      <c r="K269" s="4"/>
      <c r="L269" s="6"/>
      <c r="M269" s="6"/>
      <c r="N269" s="9">
        <f t="shared" si="34"/>
        <v>0</v>
      </c>
    </row>
    <row r="270" spans="1:14" x14ac:dyDescent="0.3">
      <c r="A270" s="2">
        <v>45194</v>
      </c>
      <c r="D270" s="16">
        <f t="shared" si="32"/>
        <v>0</v>
      </c>
      <c r="E270" s="15">
        <f t="shared" si="33"/>
        <v>0</v>
      </c>
      <c r="K270" s="11">
        <f>SUM(D270:D276)</f>
        <v>0</v>
      </c>
      <c r="L270" s="8">
        <f>SUM(K270)*24</f>
        <v>0</v>
      </c>
      <c r="N270" s="9">
        <f t="shared" si="34"/>
        <v>0</v>
      </c>
    </row>
    <row r="271" spans="1:14" x14ac:dyDescent="0.3">
      <c r="A271" s="2">
        <v>45195</v>
      </c>
      <c r="D271" s="16">
        <f t="shared" si="32"/>
        <v>0</v>
      </c>
      <c r="E271" s="15">
        <f t="shared" si="33"/>
        <v>0</v>
      </c>
      <c r="K271" s="12">
        <f>SUM(I270:I276)</f>
        <v>0</v>
      </c>
      <c r="L271" s="13">
        <f>SUM(I270:I276)*24</f>
        <v>0</v>
      </c>
      <c r="M271" s="10">
        <f>SUM(L271-L270)</f>
        <v>0</v>
      </c>
      <c r="N271" s="9">
        <f t="shared" si="34"/>
        <v>0</v>
      </c>
    </row>
    <row r="272" spans="1:14" x14ac:dyDescent="0.3">
      <c r="A272" s="2">
        <v>45196</v>
      </c>
      <c r="D272" s="16">
        <f t="shared" si="32"/>
        <v>0</v>
      </c>
      <c r="E272" s="15">
        <f t="shared" si="33"/>
        <v>0</v>
      </c>
      <c r="N272" s="9">
        <f t="shared" si="34"/>
        <v>0</v>
      </c>
    </row>
    <row r="273" spans="1:14" x14ac:dyDescent="0.3">
      <c r="A273" s="2">
        <v>45197</v>
      </c>
      <c r="D273" s="16">
        <f t="shared" si="32"/>
        <v>0</v>
      </c>
      <c r="E273" s="15">
        <f t="shared" si="33"/>
        <v>0</v>
      </c>
      <c r="N273" s="9">
        <f t="shared" si="34"/>
        <v>0</v>
      </c>
    </row>
    <row r="274" spans="1:14" x14ac:dyDescent="0.3">
      <c r="A274" s="2">
        <v>45198</v>
      </c>
      <c r="D274" s="16">
        <f t="shared" si="32"/>
        <v>0</v>
      </c>
      <c r="E274" s="15">
        <f t="shared" si="33"/>
        <v>0</v>
      </c>
      <c r="N274" s="9">
        <f t="shared" si="34"/>
        <v>0</v>
      </c>
    </row>
    <row r="275" spans="1:14" x14ac:dyDescent="0.3">
      <c r="A275" s="2">
        <v>45199</v>
      </c>
      <c r="D275" s="16">
        <f t="shared" si="32"/>
        <v>0</v>
      </c>
      <c r="E275" s="15">
        <f t="shared" si="33"/>
        <v>0</v>
      </c>
      <c r="N275" s="9">
        <f t="shared" si="34"/>
        <v>0</v>
      </c>
    </row>
    <row r="276" spans="1:14" x14ac:dyDescent="0.3">
      <c r="A276" s="2">
        <v>45200</v>
      </c>
      <c r="D276" s="16">
        <f t="shared" si="32"/>
        <v>0</v>
      </c>
      <c r="E276" s="15">
        <f t="shared" si="33"/>
        <v>0</v>
      </c>
      <c r="K276" s="4"/>
      <c r="L276" s="6"/>
      <c r="M276" s="6"/>
      <c r="N276" s="9">
        <f t="shared" si="34"/>
        <v>0</v>
      </c>
    </row>
    <row r="277" spans="1:14" x14ac:dyDescent="0.3">
      <c r="A277" s="2">
        <v>45201</v>
      </c>
      <c r="D277" s="16">
        <f t="shared" si="32"/>
        <v>0</v>
      </c>
      <c r="E277" s="15">
        <f t="shared" si="33"/>
        <v>0</v>
      </c>
      <c r="K277" s="11">
        <f>SUM(D277:D283)</f>
        <v>0</v>
      </c>
      <c r="L277" s="8">
        <f>SUM(K277)*24</f>
        <v>0</v>
      </c>
      <c r="N277" s="9">
        <f t="shared" si="34"/>
        <v>0</v>
      </c>
    </row>
    <row r="278" spans="1:14" x14ac:dyDescent="0.3">
      <c r="A278" s="2">
        <v>45202</v>
      </c>
      <c r="D278" s="16">
        <f t="shared" si="32"/>
        <v>0</v>
      </c>
      <c r="E278" s="15">
        <f t="shared" si="33"/>
        <v>0</v>
      </c>
      <c r="K278" s="12">
        <f>SUM(I277:I283)</f>
        <v>0</v>
      </c>
      <c r="L278" s="13">
        <f>SUM(I277:I283)*24</f>
        <v>0</v>
      </c>
      <c r="M278" s="10">
        <f>SUM(L278-L277)</f>
        <v>0</v>
      </c>
      <c r="N278" s="9">
        <f t="shared" si="34"/>
        <v>0</v>
      </c>
    </row>
    <row r="279" spans="1:14" x14ac:dyDescent="0.3">
      <c r="A279" s="2">
        <v>45203</v>
      </c>
      <c r="D279" s="16">
        <f t="shared" si="32"/>
        <v>0</v>
      </c>
      <c r="E279" s="15">
        <f t="shared" si="33"/>
        <v>0</v>
      </c>
      <c r="N279" s="9">
        <f t="shared" si="34"/>
        <v>0</v>
      </c>
    </row>
    <row r="280" spans="1:14" x14ac:dyDescent="0.3">
      <c r="A280" s="2">
        <v>45204</v>
      </c>
      <c r="D280" s="16">
        <f t="shared" si="32"/>
        <v>0</v>
      </c>
      <c r="E280" s="15">
        <f t="shared" si="33"/>
        <v>0</v>
      </c>
      <c r="N280" s="9">
        <f t="shared" si="34"/>
        <v>0</v>
      </c>
    </row>
    <row r="281" spans="1:14" x14ac:dyDescent="0.3">
      <c r="A281" s="2">
        <v>45205</v>
      </c>
      <c r="D281" s="16">
        <f t="shared" si="32"/>
        <v>0</v>
      </c>
      <c r="E281" s="15">
        <f t="shared" si="33"/>
        <v>0</v>
      </c>
      <c r="N281" s="9">
        <f t="shared" si="34"/>
        <v>0</v>
      </c>
    </row>
    <row r="282" spans="1:14" x14ac:dyDescent="0.3">
      <c r="A282" s="2">
        <v>45206</v>
      </c>
      <c r="D282" s="16">
        <f t="shared" si="32"/>
        <v>0</v>
      </c>
      <c r="E282" s="15">
        <f t="shared" si="33"/>
        <v>0</v>
      </c>
      <c r="N282" s="9">
        <f t="shared" si="34"/>
        <v>0</v>
      </c>
    </row>
    <row r="283" spans="1:14" x14ac:dyDescent="0.3">
      <c r="A283" s="2">
        <v>45207</v>
      </c>
      <c r="D283" s="16">
        <f t="shared" si="32"/>
        <v>0</v>
      </c>
      <c r="E283" s="15">
        <f t="shared" si="33"/>
        <v>0</v>
      </c>
      <c r="K283" s="4"/>
      <c r="L283" s="6"/>
      <c r="M283" s="6"/>
      <c r="N283" s="9">
        <f t="shared" si="34"/>
        <v>0</v>
      </c>
    </row>
    <row r="284" spans="1:14" x14ac:dyDescent="0.3">
      <c r="A284" s="2">
        <v>45208</v>
      </c>
      <c r="D284" s="16">
        <f t="shared" si="32"/>
        <v>0</v>
      </c>
      <c r="E284" s="15">
        <f t="shared" si="33"/>
        <v>0</v>
      </c>
      <c r="K284" s="11">
        <f>SUM(D284:D290)</f>
        <v>0</v>
      </c>
      <c r="L284" s="8">
        <f>SUM(K284)*24</f>
        <v>0</v>
      </c>
      <c r="N284" s="9">
        <f t="shared" si="34"/>
        <v>0</v>
      </c>
    </row>
    <row r="285" spans="1:14" x14ac:dyDescent="0.3">
      <c r="A285" s="2">
        <v>45209</v>
      </c>
      <c r="D285" s="16">
        <f t="shared" si="32"/>
        <v>0</v>
      </c>
      <c r="E285" s="15">
        <f t="shared" si="33"/>
        <v>0</v>
      </c>
      <c r="K285" s="12">
        <f>SUM(I284:I290)</f>
        <v>0</v>
      </c>
      <c r="L285" s="13">
        <f>SUM(I284:I290)*24</f>
        <v>0</v>
      </c>
      <c r="M285" s="10">
        <f>SUM(L285-L284)</f>
        <v>0</v>
      </c>
      <c r="N285" s="9">
        <f t="shared" si="34"/>
        <v>0</v>
      </c>
    </row>
    <row r="286" spans="1:14" x14ac:dyDescent="0.3">
      <c r="A286" s="2">
        <v>45210</v>
      </c>
      <c r="D286" s="16">
        <f t="shared" si="32"/>
        <v>0</v>
      </c>
      <c r="E286" s="15">
        <f t="shared" si="33"/>
        <v>0</v>
      </c>
      <c r="N286" s="9">
        <f t="shared" si="34"/>
        <v>0</v>
      </c>
    </row>
    <row r="287" spans="1:14" x14ac:dyDescent="0.3">
      <c r="A287" s="2">
        <v>45211</v>
      </c>
      <c r="D287" s="16">
        <f t="shared" si="32"/>
        <v>0</v>
      </c>
      <c r="E287" s="15">
        <f t="shared" si="33"/>
        <v>0</v>
      </c>
      <c r="N287" s="9">
        <f t="shared" si="34"/>
        <v>0</v>
      </c>
    </row>
    <row r="288" spans="1:14" x14ac:dyDescent="0.3">
      <c r="A288" s="2">
        <v>45212</v>
      </c>
      <c r="D288" s="16">
        <f t="shared" si="32"/>
        <v>0</v>
      </c>
      <c r="E288" s="15">
        <f t="shared" si="33"/>
        <v>0</v>
      </c>
      <c r="N288" s="9">
        <f t="shared" si="34"/>
        <v>0</v>
      </c>
    </row>
    <row r="289" spans="1:14" x14ac:dyDescent="0.3">
      <c r="A289" s="2">
        <v>45213</v>
      </c>
      <c r="D289" s="16">
        <f t="shared" si="32"/>
        <v>0</v>
      </c>
      <c r="E289" s="15">
        <f t="shared" si="33"/>
        <v>0</v>
      </c>
      <c r="N289" s="9">
        <f t="shared" si="34"/>
        <v>0</v>
      </c>
    </row>
    <row r="290" spans="1:14" x14ac:dyDescent="0.3">
      <c r="A290" s="2">
        <v>45214</v>
      </c>
      <c r="D290" s="16">
        <f t="shared" si="32"/>
        <v>0</v>
      </c>
      <c r="E290" s="15">
        <f t="shared" si="33"/>
        <v>0</v>
      </c>
      <c r="K290" s="4"/>
      <c r="L290" s="6"/>
      <c r="M290" s="6"/>
      <c r="N290" s="9">
        <f t="shared" si="34"/>
        <v>0</v>
      </c>
    </row>
    <row r="291" spans="1:14" x14ac:dyDescent="0.3">
      <c r="A291" s="2">
        <v>45215</v>
      </c>
      <c r="D291" s="16">
        <f t="shared" si="32"/>
        <v>0</v>
      </c>
      <c r="E291" s="15">
        <f t="shared" si="33"/>
        <v>0</v>
      </c>
      <c r="K291" s="11">
        <f>SUM(D291:D297)</f>
        <v>0</v>
      </c>
      <c r="L291" s="8">
        <f>SUM(K291)*24</f>
        <v>0</v>
      </c>
      <c r="N291" s="9">
        <f t="shared" si="34"/>
        <v>0</v>
      </c>
    </row>
    <row r="292" spans="1:14" x14ac:dyDescent="0.3">
      <c r="A292" s="2">
        <v>45216</v>
      </c>
      <c r="D292" s="16">
        <f t="shared" si="32"/>
        <v>0</v>
      </c>
      <c r="E292" s="15">
        <f t="shared" si="33"/>
        <v>0</v>
      </c>
      <c r="K292" s="12">
        <f>SUM(I291:I297)</f>
        <v>0</v>
      </c>
      <c r="L292" s="13">
        <f>SUM(I291:I297)*24</f>
        <v>0</v>
      </c>
      <c r="M292" s="10">
        <f>SUM(L292-L291)</f>
        <v>0</v>
      </c>
      <c r="N292" s="9">
        <f t="shared" si="34"/>
        <v>0</v>
      </c>
    </row>
    <row r="293" spans="1:14" x14ac:dyDescent="0.3">
      <c r="A293" s="2">
        <v>45217</v>
      </c>
      <c r="D293" s="16">
        <f t="shared" si="32"/>
        <v>0</v>
      </c>
      <c r="E293" s="15">
        <f t="shared" si="33"/>
        <v>0</v>
      </c>
      <c r="N293" s="9">
        <f t="shared" si="34"/>
        <v>0</v>
      </c>
    </row>
    <row r="294" spans="1:14" x14ac:dyDescent="0.3">
      <c r="A294" s="2">
        <v>45218</v>
      </c>
      <c r="D294" s="16">
        <f t="shared" si="32"/>
        <v>0</v>
      </c>
      <c r="E294" s="15">
        <f t="shared" si="33"/>
        <v>0</v>
      </c>
      <c r="N294" s="9">
        <f t="shared" si="34"/>
        <v>0</v>
      </c>
    </row>
    <row r="295" spans="1:14" x14ac:dyDescent="0.3">
      <c r="A295" s="2">
        <v>45219</v>
      </c>
      <c r="D295" s="16">
        <f t="shared" si="32"/>
        <v>0</v>
      </c>
      <c r="E295" s="15">
        <f t="shared" si="33"/>
        <v>0</v>
      </c>
      <c r="N295" s="9">
        <f t="shared" si="34"/>
        <v>0</v>
      </c>
    </row>
    <row r="296" spans="1:14" x14ac:dyDescent="0.3">
      <c r="A296" s="2">
        <v>45220</v>
      </c>
      <c r="D296" s="16">
        <f t="shared" si="32"/>
        <v>0</v>
      </c>
      <c r="E296" s="15">
        <f t="shared" si="33"/>
        <v>0</v>
      </c>
      <c r="N296" s="9">
        <f t="shared" si="34"/>
        <v>0</v>
      </c>
    </row>
    <row r="297" spans="1:14" x14ac:dyDescent="0.3">
      <c r="A297" s="2">
        <v>45221</v>
      </c>
      <c r="D297" s="16">
        <f t="shared" si="32"/>
        <v>0</v>
      </c>
      <c r="E297" s="15">
        <f t="shared" si="33"/>
        <v>0</v>
      </c>
      <c r="K297" s="4"/>
      <c r="L297" s="6"/>
      <c r="M297" s="6"/>
      <c r="N297" s="9">
        <f t="shared" si="34"/>
        <v>0</v>
      </c>
    </row>
    <row r="298" spans="1:14" x14ac:dyDescent="0.3">
      <c r="A298" s="2">
        <v>45222</v>
      </c>
      <c r="D298" s="16">
        <f t="shared" si="32"/>
        <v>0</v>
      </c>
      <c r="E298" s="15">
        <f t="shared" si="33"/>
        <v>0</v>
      </c>
      <c r="K298" s="11">
        <f>SUM(D298:D304)</f>
        <v>0</v>
      </c>
      <c r="L298" s="8">
        <f>SUM(K298)*24</f>
        <v>0</v>
      </c>
      <c r="N298" s="9">
        <f t="shared" si="34"/>
        <v>0</v>
      </c>
    </row>
    <row r="299" spans="1:14" x14ac:dyDescent="0.3">
      <c r="A299" s="2">
        <v>45223</v>
      </c>
      <c r="D299" s="16">
        <f t="shared" si="32"/>
        <v>0</v>
      </c>
      <c r="E299" s="15">
        <f t="shared" si="33"/>
        <v>0</v>
      </c>
      <c r="K299" s="12">
        <f>SUM(I298:I304)</f>
        <v>0</v>
      </c>
      <c r="L299" s="13">
        <f>SUM(I298:I304)*24</f>
        <v>0</v>
      </c>
      <c r="M299" s="10">
        <f>SUM(L299-L298)</f>
        <v>0</v>
      </c>
      <c r="N299" s="9">
        <f t="shared" si="34"/>
        <v>0</v>
      </c>
    </row>
    <row r="300" spans="1:14" x14ac:dyDescent="0.3">
      <c r="A300" s="2">
        <v>45224</v>
      </c>
      <c r="D300" s="16">
        <f t="shared" si="32"/>
        <v>0</v>
      </c>
      <c r="E300" s="15">
        <f t="shared" si="33"/>
        <v>0</v>
      </c>
      <c r="N300" s="9">
        <f t="shared" si="34"/>
        <v>0</v>
      </c>
    </row>
    <row r="301" spans="1:14" x14ac:dyDescent="0.3">
      <c r="A301" s="2">
        <v>45225</v>
      </c>
      <c r="D301" s="16">
        <f t="shared" si="32"/>
        <v>0</v>
      </c>
      <c r="E301" s="15">
        <f t="shared" si="33"/>
        <v>0</v>
      </c>
      <c r="N301" s="9">
        <f t="shared" si="34"/>
        <v>0</v>
      </c>
    </row>
    <row r="302" spans="1:14" x14ac:dyDescent="0.3">
      <c r="A302" s="2">
        <v>45226</v>
      </c>
      <c r="D302" s="16">
        <f t="shared" si="32"/>
        <v>0</v>
      </c>
      <c r="E302" s="15">
        <f t="shared" si="33"/>
        <v>0</v>
      </c>
      <c r="N302" s="9">
        <f t="shared" si="34"/>
        <v>0</v>
      </c>
    </row>
    <row r="303" spans="1:14" x14ac:dyDescent="0.3">
      <c r="A303" s="2">
        <v>45227</v>
      </c>
      <c r="D303" s="16">
        <f t="shared" si="32"/>
        <v>0</v>
      </c>
      <c r="E303" s="15">
        <f t="shared" si="33"/>
        <v>0</v>
      </c>
      <c r="N303" s="9">
        <f t="shared" si="34"/>
        <v>0</v>
      </c>
    </row>
    <row r="304" spans="1:14" x14ac:dyDescent="0.3">
      <c r="A304" s="2">
        <v>45228</v>
      </c>
      <c r="D304" s="16">
        <f t="shared" si="32"/>
        <v>0</v>
      </c>
      <c r="E304" s="15">
        <f t="shared" si="33"/>
        <v>0</v>
      </c>
      <c r="K304" s="4"/>
      <c r="L304" s="6"/>
      <c r="M304" s="6"/>
      <c r="N304" s="9">
        <f t="shared" si="34"/>
        <v>0</v>
      </c>
    </row>
    <row r="305" spans="1:14" x14ac:dyDescent="0.3">
      <c r="A305" s="2">
        <v>45229</v>
      </c>
      <c r="D305" s="16">
        <f t="shared" si="32"/>
        <v>0</v>
      </c>
      <c r="E305" s="15">
        <f t="shared" si="33"/>
        <v>0</v>
      </c>
      <c r="K305" s="11">
        <f>SUM(D305:D311)</f>
        <v>0</v>
      </c>
      <c r="L305" s="8">
        <f>SUM(K305)*24</f>
        <v>0</v>
      </c>
      <c r="N305" s="9">
        <f t="shared" si="34"/>
        <v>0</v>
      </c>
    </row>
    <row r="306" spans="1:14" x14ac:dyDescent="0.3">
      <c r="A306" s="2">
        <v>45230</v>
      </c>
      <c r="D306" s="16">
        <f t="shared" si="32"/>
        <v>0</v>
      </c>
      <c r="E306" s="15">
        <f t="shared" si="33"/>
        <v>0</v>
      </c>
      <c r="K306" s="12">
        <f>SUM(I305:I311)</f>
        <v>0</v>
      </c>
      <c r="L306" s="13">
        <f>SUM(I305:I311)*24</f>
        <v>0</v>
      </c>
      <c r="M306" s="10">
        <f>SUM(L306-L305)</f>
        <v>0</v>
      </c>
      <c r="N306" s="9">
        <f t="shared" si="34"/>
        <v>0</v>
      </c>
    </row>
    <row r="307" spans="1:14" x14ac:dyDescent="0.3">
      <c r="A307" s="2">
        <v>45231</v>
      </c>
      <c r="D307" s="16">
        <f t="shared" si="32"/>
        <v>0</v>
      </c>
      <c r="E307" s="15">
        <f t="shared" si="33"/>
        <v>0</v>
      </c>
      <c r="N307" s="9">
        <f t="shared" si="34"/>
        <v>0</v>
      </c>
    </row>
    <row r="308" spans="1:14" x14ac:dyDescent="0.3">
      <c r="A308" s="2">
        <v>45232</v>
      </c>
      <c r="D308" s="16">
        <f t="shared" si="32"/>
        <v>0</v>
      </c>
      <c r="E308" s="15">
        <f t="shared" si="33"/>
        <v>0</v>
      </c>
      <c r="N308" s="9">
        <f t="shared" si="34"/>
        <v>0</v>
      </c>
    </row>
    <row r="309" spans="1:14" x14ac:dyDescent="0.3">
      <c r="A309" s="2">
        <v>45233</v>
      </c>
      <c r="D309" s="16">
        <f t="shared" si="32"/>
        <v>0</v>
      </c>
      <c r="E309" s="15">
        <f t="shared" si="33"/>
        <v>0</v>
      </c>
      <c r="N309" s="9">
        <f t="shared" si="34"/>
        <v>0</v>
      </c>
    </row>
    <row r="310" spans="1:14" x14ac:dyDescent="0.3">
      <c r="A310" s="2">
        <v>45234</v>
      </c>
      <c r="D310" s="16">
        <f t="shared" si="32"/>
        <v>0</v>
      </c>
      <c r="E310" s="15">
        <f t="shared" si="33"/>
        <v>0</v>
      </c>
      <c r="N310" s="9">
        <f t="shared" si="34"/>
        <v>0</v>
      </c>
    </row>
    <row r="311" spans="1:14" x14ac:dyDescent="0.3">
      <c r="A311" s="2">
        <v>45235</v>
      </c>
      <c r="D311" s="16">
        <f t="shared" si="32"/>
        <v>0</v>
      </c>
      <c r="E311" s="15">
        <f t="shared" si="33"/>
        <v>0</v>
      </c>
      <c r="K311" s="4"/>
      <c r="L311" s="6"/>
      <c r="M311" s="6"/>
      <c r="N311" s="9">
        <f t="shared" si="34"/>
        <v>0</v>
      </c>
    </row>
    <row r="312" spans="1:14" x14ac:dyDescent="0.3">
      <c r="A312" s="2">
        <v>45236</v>
      </c>
      <c r="D312" s="16">
        <f t="shared" si="32"/>
        <v>0</v>
      </c>
      <c r="E312" s="15">
        <f t="shared" si="33"/>
        <v>0</v>
      </c>
      <c r="K312" s="11">
        <f>SUM(D312:D318)</f>
        <v>0</v>
      </c>
      <c r="L312" s="8">
        <f>SUM(K312)*24</f>
        <v>0</v>
      </c>
      <c r="N312" s="9">
        <f t="shared" si="34"/>
        <v>0</v>
      </c>
    </row>
    <row r="313" spans="1:14" x14ac:dyDescent="0.3">
      <c r="A313" s="2">
        <v>45237</v>
      </c>
      <c r="D313" s="16">
        <f t="shared" si="32"/>
        <v>0</v>
      </c>
      <c r="E313" s="15">
        <f t="shared" si="33"/>
        <v>0</v>
      </c>
      <c r="K313" s="12">
        <f>SUM(I312:I318)</f>
        <v>0</v>
      </c>
      <c r="L313" s="13">
        <f>SUM(I312:I318)*24</f>
        <v>0</v>
      </c>
      <c r="M313" s="10">
        <f>SUM(L313-L312)</f>
        <v>0</v>
      </c>
      <c r="N313" s="9">
        <f t="shared" si="34"/>
        <v>0</v>
      </c>
    </row>
    <row r="314" spans="1:14" x14ac:dyDescent="0.3">
      <c r="A314" s="2">
        <v>45238</v>
      </c>
      <c r="D314" s="16">
        <f t="shared" si="32"/>
        <v>0</v>
      </c>
      <c r="E314" s="15">
        <f t="shared" si="33"/>
        <v>0</v>
      </c>
      <c r="N314" s="9">
        <f t="shared" si="34"/>
        <v>0</v>
      </c>
    </row>
    <row r="315" spans="1:14" x14ac:dyDescent="0.3">
      <c r="A315" s="2">
        <v>45239</v>
      </c>
      <c r="D315" s="16">
        <f t="shared" si="32"/>
        <v>0</v>
      </c>
      <c r="E315" s="15">
        <f t="shared" si="33"/>
        <v>0</v>
      </c>
      <c r="N315" s="9">
        <f t="shared" si="34"/>
        <v>0</v>
      </c>
    </row>
    <row r="316" spans="1:14" x14ac:dyDescent="0.3">
      <c r="A316" s="2">
        <v>45240</v>
      </c>
      <c r="D316" s="16">
        <f t="shared" ref="D316:D379" si="35">SUM(C316-B316)</f>
        <v>0</v>
      </c>
      <c r="E316" s="15">
        <f t="shared" si="33"/>
        <v>0</v>
      </c>
      <c r="N316" s="9">
        <f t="shared" si="34"/>
        <v>0</v>
      </c>
    </row>
    <row r="317" spans="1:14" x14ac:dyDescent="0.3">
      <c r="A317" s="2">
        <v>45241</v>
      </c>
      <c r="D317" s="16">
        <f t="shared" si="35"/>
        <v>0</v>
      </c>
      <c r="E317" s="15">
        <f t="shared" si="33"/>
        <v>0</v>
      </c>
      <c r="N317" s="9">
        <f t="shared" si="34"/>
        <v>0</v>
      </c>
    </row>
    <row r="318" spans="1:14" x14ac:dyDescent="0.3">
      <c r="A318" s="2">
        <v>45242</v>
      </c>
      <c r="D318" s="16">
        <f t="shared" si="35"/>
        <v>0</v>
      </c>
      <c r="E318" s="15">
        <f t="shared" si="33"/>
        <v>0</v>
      </c>
      <c r="K318" s="4"/>
      <c r="L318" s="6"/>
      <c r="M318" s="6"/>
      <c r="N318" s="9">
        <f t="shared" si="34"/>
        <v>0</v>
      </c>
    </row>
    <row r="319" spans="1:14" x14ac:dyDescent="0.3">
      <c r="A319" s="2">
        <v>45243</v>
      </c>
      <c r="D319" s="16">
        <f t="shared" si="35"/>
        <v>0</v>
      </c>
      <c r="E319" s="15">
        <f t="shared" si="33"/>
        <v>0</v>
      </c>
      <c r="K319" s="11">
        <f>SUM(D319:D325)</f>
        <v>0</v>
      </c>
      <c r="L319" s="8">
        <f>SUM(K319)*24</f>
        <v>0</v>
      </c>
      <c r="N319" s="9">
        <f t="shared" si="34"/>
        <v>0</v>
      </c>
    </row>
    <row r="320" spans="1:14" x14ac:dyDescent="0.3">
      <c r="A320" s="2">
        <v>45244</v>
      </c>
      <c r="D320" s="16">
        <f t="shared" si="35"/>
        <v>0</v>
      </c>
      <c r="E320" s="15">
        <f t="shared" si="33"/>
        <v>0</v>
      </c>
      <c r="K320" s="12">
        <f>SUM(I319:I325)</f>
        <v>0</v>
      </c>
      <c r="L320" s="13">
        <f>SUM(I319:I325)*24</f>
        <v>0</v>
      </c>
      <c r="M320" s="10">
        <f>SUM(L320-L319)</f>
        <v>0</v>
      </c>
      <c r="N320" s="9">
        <f t="shared" si="34"/>
        <v>0</v>
      </c>
    </row>
    <row r="321" spans="1:14" x14ac:dyDescent="0.3">
      <c r="A321" s="2">
        <v>45245</v>
      </c>
      <c r="D321" s="16">
        <f t="shared" si="35"/>
        <v>0</v>
      </c>
      <c r="E321" s="15">
        <f t="shared" si="33"/>
        <v>0</v>
      </c>
      <c r="N321" s="9">
        <f t="shared" si="34"/>
        <v>0</v>
      </c>
    </row>
    <row r="322" spans="1:14" x14ac:dyDescent="0.3">
      <c r="A322" s="2">
        <v>45246</v>
      </c>
      <c r="D322" s="16">
        <f t="shared" si="35"/>
        <v>0</v>
      </c>
      <c r="E322" s="15">
        <f t="shared" si="33"/>
        <v>0</v>
      </c>
      <c r="N322" s="9">
        <f t="shared" si="34"/>
        <v>0</v>
      </c>
    </row>
    <row r="323" spans="1:14" x14ac:dyDescent="0.3">
      <c r="A323" s="2">
        <v>45247</v>
      </c>
      <c r="D323" s="16">
        <f t="shared" si="35"/>
        <v>0</v>
      </c>
      <c r="E323" s="15">
        <f t="shared" si="33"/>
        <v>0</v>
      </c>
      <c r="N323" s="9">
        <f t="shared" si="34"/>
        <v>0</v>
      </c>
    </row>
    <row r="324" spans="1:14" x14ac:dyDescent="0.3">
      <c r="A324" s="2">
        <v>45248</v>
      </c>
      <c r="D324" s="16">
        <f t="shared" si="35"/>
        <v>0</v>
      </c>
      <c r="E324" s="15">
        <f t="shared" si="33"/>
        <v>0</v>
      </c>
      <c r="N324" s="9">
        <f t="shared" si="34"/>
        <v>0</v>
      </c>
    </row>
    <row r="325" spans="1:14" x14ac:dyDescent="0.3">
      <c r="A325" s="2">
        <v>45249</v>
      </c>
      <c r="D325" s="16">
        <f t="shared" si="35"/>
        <v>0</v>
      </c>
      <c r="E325" s="15">
        <f t="shared" ref="E325:E388" si="36">SUM(D325*24)</f>
        <v>0</v>
      </c>
      <c r="K325" s="4"/>
      <c r="L325" s="6"/>
      <c r="M325" s="6"/>
      <c r="N325" s="9">
        <f t="shared" ref="N325:N388" si="37">IF(F325="Afspadsering",-E325,IF(J325=0,0,J325-E325))</f>
        <v>0</v>
      </c>
    </row>
    <row r="326" spans="1:14" x14ac:dyDescent="0.3">
      <c r="A326" s="2">
        <v>45250</v>
      </c>
      <c r="D326" s="16">
        <f t="shared" si="35"/>
        <v>0</v>
      </c>
      <c r="E326" s="15">
        <f t="shared" si="36"/>
        <v>0</v>
      </c>
      <c r="K326" s="11">
        <f>SUM(D326:D332)</f>
        <v>0</v>
      </c>
      <c r="L326" s="8">
        <f>SUM(K326)*24</f>
        <v>0</v>
      </c>
      <c r="N326" s="9">
        <f t="shared" si="37"/>
        <v>0</v>
      </c>
    </row>
    <row r="327" spans="1:14" x14ac:dyDescent="0.3">
      <c r="A327" s="2">
        <v>45251</v>
      </c>
      <c r="D327" s="16">
        <f t="shared" si="35"/>
        <v>0</v>
      </c>
      <c r="E327" s="15">
        <f t="shared" si="36"/>
        <v>0</v>
      </c>
      <c r="K327" s="12">
        <f>SUM(I326:I332)</f>
        <v>0</v>
      </c>
      <c r="L327" s="13">
        <f>SUM(I326:I332)*24</f>
        <v>0</v>
      </c>
      <c r="M327" s="10">
        <f>SUM(L327-L326)</f>
        <v>0</v>
      </c>
      <c r="N327" s="9">
        <f t="shared" si="37"/>
        <v>0</v>
      </c>
    </row>
    <row r="328" spans="1:14" x14ac:dyDescent="0.3">
      <c r="A328" s="2">
        <v>45252</v>
      </c>
      <c r="D328" s="16">
        <f t="shared" si="35"/>
        <v>0</v>
      </c>
      <c r="E328" s="15">
        <f t="shared" si="36"/>
        <v>0</v>
      </c>
      <c r="N328" s="9">
        <f t="shared" si="37"/>
        <v>0</v>
      </c>
    </row>
    <row r="329" spans="1:14" x14ac:dyDescent="0.3">
      <c r="A329" s="2">
        <v>45253</v>
      </c>
      <c r="D329" s="16">
        <f t="shared" si="35"/>
        <v>0</v>
      </c>
      <c r="E329" s="15">
        <f t="shared" si="36"/>
        <v>0</v>
      </c>
      <c r="N329" s="9">
        <f t="shared" si="37"/>
        <v>0</v>
      </c>
    </row>
    <row r="330" spans="1:14" x14ac:dyDescent="0.3">
      <c r="A330" s="2">
        <v>45254</v>
      </c>
      <c r="D330" s="16">
        <f t="shared" si="35"/>
        <v>0</v>
      </c>
      <c r="E330" s="15">
        <f t="shared" si="36"/>
        <v>0</v>
      </c>
      <c r="N330" s="9">
        <f t="shared" si="37"/>
        <v>0</v>
      </c>
    </row>
    <row r="331" spans="1:14" x14ac:dyDescent="0.3">
      <c r="A331" s="2">
        <v>45255</v>
      </c>
      <c r="D331" s="16">
        <f t="shared" si="35"/>
        <v>0</v>
      </c>
      <c r="E331" s="15">
        <f t="shared" si="36"/>
        <v>0</v>
      </c>
      <c r="N331" s="9">
        <f t="shared" si="37"/>
        <v>0</v>
      </c>
    </row>
    <row r="332" spans="1:14" x14ac:dyDescent="0.3">
      <c r="A332" s="2">
        <v>45256</v>
      </c>
      <c r="D332" s="16">
        <f t="shared" si="35"/>
        <v>0</v>
      </c>
      <c r="E332" s="15">
        <f t="shared" si="36"/>
        <v>0</v>
      </c>
      <c r="K332" s="4"/>
      <c r="L332" s="6"/>
      <c r="M332" s="6"/>
      <c r="N332" s="9">
        <f t="shared" si="37"/>
        <v>0</v>
      </c>
    </row>
    <row r="333" spans="1:14" x14ac:dyDescent="0.3">
      <c r="A333" s="2">
        <v>45257</v>
      </c>
      <c r="D333" s="16">
        <f t="shared" si="35"/>
        <v>0</v>
      </c>
      <c r="E333" s="15">
        <f t="shared" si="36"/>
        <v>0</v>
      </c>
      <c r="K333" s="11">
        <f>SUM(D333:D339)</f>
        <v>0</v>
      </c>
      <c r="L333" s="8">
        <f>SUM(K333)*24</f>
        <v>0</v>
      </c>
      <c r="N333" s="9">
        <f t="shared" si="37"/>
        <v>0</v>
      </c>
    </row>
    <row r="334" spans="1:14" x14ac:dyDescent="0.3">
      <c r="A334" s="2">
        <v>45258</v>
      </c>
      <c r="D334" s="16">
        <f t="shared" si="35"/>
        <v>0</v>
      </c>
      <c r="E334" s="15">
        <f t="shared" si="36"/>
        <v>0</v>
      </c>
      <c r="K334" s="12">
        <f>SUM(I333:I339)</f>
        <v>0</v>
      </c>
      <c r="L334" s="13">
        <f>SUM(I333:I339)*24</f>
        <v>0</v>
      </c>
      <c r="M334" s="10">
        <f>SUM(L334-L333)</f>
        <v>0</v>
      </c>
      <c r="N334" s="9">
        <f t="shared" si="37"/>
        <v>0</v>
      </c>
    </row>
    <row r="335" spans="1:14" x14ac:dyDescent="0.3">
      <c r="A335" s="2">
        <v>45259</v>
      </c>
      <c r="D335" s="16">
        <f t="shared" si="35"/>
        <v>0</v>
      </c>
      <c r="E335" s="15">
        <f t="shared" si="36"/>
        <v>0</v>
      </c>
      <c r="N335" s="9">
        <f t="shared" si="37"/>
        <v>0</v>
      </c>
    </row>
    <row r="336" spans="1:14" x14ac:dyDescent="0.3">
      <c r="A336" s="2">
        <v>45260</v>
      </c>
      <c r="D336" s="16">
        <f t="shared" si="35"/>
        <v>0</v>
      </c>
      <c r="E336" s="15">
        <f t="shared" si="36"/>
        <v>0</v>
      </c>
      <c r="N336" s="9">
        <f t="shared" si="37"/>
        <v>0</v>
      </c>
    </row>
    <row r="337" spans="1:14" x14ac:dyDescent="0.3">
      <c r="A337" s="2">
        <v>45261</v>
      </c>
      <c r="D337" s="16">
        <f t="shared" si="35"/>
        <v>0</v>
      </c>
      <c r="E337" s="15">
        <f t="shared" si="36"/>
        <v>0</v>
      </c>
      <c r="N337" s="9">
        <f t="shared" si="37"/>
        <v>0</v>
      </c>
    </row>
    <row r="338" spans="1:14" x14ac:dyDescent="0.3">
      <c r="A338" s="2">
        <v>45262</v>
      </c>
      <c r="D338" s="16">
        <f t="shared" si="35"/>
        <v>0</v>
      </c>
      <c r="E338" s="15">
        <f t="shared" si="36"/>
        <v>0</v>
      </c>
      <c r="N338" s="9">
        <f t="shared" si="37"/>
        <v>0</v>
      </c>
    </row>
    <row r="339" spans="1:14" x14ac:dyDescent="0.3">
      <c r="A339" s="2">
        <v>45263</v>
      </c>
      <c r="D339" s="16">
        <f t="shared" si="35"/>
        <v>0</v>
      </c>
      <c r="E339" s="15">
        <f t="shared" si="36"/>
        <v>0</v>
      </c>
      <c r="K339" s="4"/>
      <c r="L339" s="6"/>
      <c r="M339" s="6"/>
      <c r="N339" s="9">
        <f t="shared" si="37"/>
        <v>0</v>
      </c>
    </row>
    <row r="340" spans="1:14" x14ac:dyDescent="0.3">
      <c r="A340" s="2">
        <v>45264</v>
      </c>
      <c r="D340" s="16">
        <f t="shared" si="35"/>
        <v>0</v>
      </c>
      <c r="E340" s="15">
        <f t="shared" si="36"/>
        <v>0</v>
      </c>
      <c r="K340" s="11">
        <f>SUM(D340:D346)</f>
        <v>0</v>
      </c>
      <c r="L340" s="8">
        <f>SUM(K340)*24</f>
        <v>0</v>
      </c>
      <c r="N340" s="9">
        <f t="shared" si="37"/>
        <v>0</v>
      </c>
    </row>
    <row r="341" spans="1:14" x14ac:dyDescent="0.3">
      <c r="A341" s="2">
        <v>45265</v>
      </c>
      <c r="D341" s="16">
        <f t="shared" si="35"/>
        <v>0</v>
      </c>
      <c r="E341" s="15">
        <f t="shared" si="36"/>
        <v>0</v>
      </c>
      <c r="K341" s="12">
        <f>SUM(I340:I346)</f>
        <v>0</v>
      </c>
      <c r="L341" s="13">
        <f>SUM(I340:I346)*24</f>
        <v>0</v>
      </c>
      <c r="M341" s="10">
        <f>SUM(L341-L340)</f>
        <v>0</v>
      </c>
      <c r="N341" s="9">
        <f t="shared" si="37"/>
        <v>0</v>
      </c>
    </row>
    <row r="342" spans="1:14" x14ac:dyDescent="0.3">
      <c r="A342" s="2">
        <v>45266</v>
      </c>
      <c r="D342" s="16">
        <f t="shared" si="35"/>
        <v>0</v>
      </c>
      <c r="E342" s="15">
        <f t="shared" si="36"/>
        <v>0</v>
      </c>
      <c r="N342" s="9">
        <f t="shared" si="37"/>
        <v>0</v>
      </c>
    </row>
    <row r="343" spans="1:14" x14ac:dyDescent="0.3">
      <c r="A343" s="2">
        <v>45267</v>
      </c>
      <c r="D343" s="16">
        <f t="shared" si="35"/>
        <v>0</v>
      </c>
      <c r="E343" s="15">
        <f t="shared" si="36"/>
        <v>0</v>
      </c>
      <c r="N343" s="9">
        <f t="shared" si="37"/>
        <v>0</v>
      </c>
    </row>
    <row r="344" spans="1:14" x14ac:dyDescent="0.3">
      <c r="A344" s="2">
        <v>45268</v>
      </c>
      <c r="D344" s="16">
        <f t="shared" si="35"/>
        <v>0</v>
      </c>
      <c r="E344" s="15">
        <f t="shared" si="36"/>
        <v>0</v>
      </c>
      <c r="N344" s="9">
        <f t="shared" si="37"/>
        <v>0</v>
      </c>
    </row>
    <row r="345" spans="1:14" x14ac:dyDescent="0.3">
      <c r="A345" s="2">
        <v>45269</v>
      </c>
      <c r="D345" s="16">
        <f t="shared" si="35"/>
        <v>0</v>
      </c>
      <c r="E345" s="15">
        <f t="shared" si="36"/>
        <v>0</v>
      </c>
      <c r="N345" s="9">
        <f t="shared" si="37"/>
        <v>0</v>
      </c>
    </row>
    <row r="346" spans="1:14" x14ac:dyDescent="0.3">
      <c r="A346" s="2">
        <v>45270</v>
      </c>
      <c r="D346" s="16">
        <f t="shared" si="35"/>
        <v>0</v>
      </c>
      <c r="E346" s="15">
        <f t="shared" si="36"/>
        <v>0</v>
      </c>
      <c r="K346" s="4"/>
      <c r="L346" s="6"/>
      <c r="M346" s="6"/>
      <c r="N346" s="9">
        <f t="shared" si="37"/>
        <v>0</v>
      </c>
    </row>
    <row r="347" spans="1:14" x14ac:dyDescent="0.3">
      <c r="A347" s="2">
        <v>45271</v>
      </c>
      <c r="D347" s="16">
        <f t="shared" si="35"/>
        <v>0</v>
      </c>
      <c r="E347" s="15">
        <f t="shared" si="36"/>
        <v>0</v>
      </c>
      <c r="K347" s="11">
        <f>SUM(D347:D353)</f>
        <v>0</v>
      </c>
      <c r="L347" s="8">
        <f>SUM(K347)*24</f>
        <v>0</v>
      </c>
      <c r="N347" s="9">
        <f t="shared" si="37"/>
        <v>0</v>
      </c>
    </row>
    <row r="348" spans="1:14" x14ac:dyDescent="0.3">
      <c r="A348" s="2">
        <v>45272</v>
      </c>
      <c r="D348" s="16">
        <f t="shared" si="35"/>
        <v>0</v>
      </c>
      <c r="E348" s="15">
        <f t="shared" si="36"/>
        <v>0</v>
      </c>
      <c r="K348" s="12">
        <f>SUM(I347:I353)</f>
        <v>0</v>
      </c>
      <c r="L348" s="13">
        <f>SUM(I347:I353)*24</f>
        <v>0</v>
      </c>
      <c r="M348" s="10">
        <f>SUM(L348-L347)</f>
        <v>0</v>
      </c>
      <c r="N348" s="9">
        <f t="shared" si="37"/>
        <v>0</v>
      </c>
    </row>
    <row r="349" spans="1:14" x14ac:dyDescent="0.3">
      <c r="A349" s="2">
        <v>45273</v>
      </c>
      <c r="D349" s="16">
        <f t="shared" si="35"/>
        <v>0</v>
      </c>
      <c r="E349" s="15">
        <f t="shared" si="36"/>
        <v>0</v>
      </c>
      <c r="N349" s="9">
        <f t="shared" si="37"/>
        <v>0</v>
      </c>
    </row>
    <row r="350" spans="1:14" x14ac:dyDescent="0.3">
      <c r="A350" s="2">
        <v>45274</v>
      </c>
      <c r="D350" s="16">
        <f t="shared" si="35"/>
        <v>0</v>
      </c>
      <c r="E350" s="15">
        <f t="shared" si="36"/>
        <v>0</v>
      </c>
      <c r="N350" s="9">
        <f t="shared" si="37"/>
        <v>0</v>
      </c>
    </row>
    <row r="351" spans="1:14" x14ac:dyDescent="0.3">
      <c r="A351" s="2">
        <v>45275</v>
      </c>
      <c r="D351" s="16">
        <f t="shared" si="35"/>
        <v>0</v>
      </c>
      <c r="E351" s="15">
        <f t="shared" si="36"/>
        <v>0</v>
      </c>
      <c r="N351" s="9">
        <f t="shared" si="37"/>
        <v>0</v>
      </c>
    </row>
    <row r="352" spans="1:14" x14ac:dyDescent="0.3">
      <c r="A352" s="2">
        <v>45276</v>
      </c>
      <c r="D352" s="16">
        <f t="shared" si="35"/>
        <v>0</v>
      </c>
      <c r="E352" s="15">
        <f t="shared" si="36"/>
        <v>0</v>
      </c>
      <c r="N352" s="9">
        <f t="shared" si="37"/>
        <v>0</v>
      </c>
    </row>
    <row r="353" spans="1:14" x14ac:dyDescent="0.3">
      <c r="A353" s="2">
        <v>45277</v>
      </c>
      <c r="D353" s="16">
        <f t="shared" si="35"/>
        <v>0</v>
      </c>
      <c r="E353" s="15">
        <f t="shared" si="36"/>
        <v>0</v>
      </c>
      <c r="K353" s="4"/>
      <c r="L353" s="6"/>
      <c r="M353" s="6"/>
      <c r="N353" s="9">
        <f t="shared" si="37"/>
        <v>0</v>
      </c>
    </row>
    <row r="354" spans="1:14" x14ac:dyDescent="0.3">
      <c r="A354" s="2">
        <v>45278</v>
      </c>
      <c r="D354" s="16">
        <f t="shared" si="35"/>
        <v>0</v>
      </c>
      <c r="E354" s="15">
        <f t="shared" si="36"/>
        <v>0</v>
      </c>
      <c r="K354" s="11">
        <f>SUM(D354:D360)</f>
        <v>0</v>
      </c>
      <c r="L354" s="8">
        <f>SUM(K354)*24</f>
        <v>0</v>
      </c>
      <c r="N354" s="9">
        <f t="shared" si="37"/>
        <v>0</v>
      </c>
    </row>
    <row r="355" spans="1:14" x14ac:dyDescent="0.3">
      <c r="A355" s="2">
        <v>45279</v>
      </c>
      <c r="D355" s="16">
        <f t="shared" si="35"/>
        <v>0</v>
      </c>
      <c r="E355" s="15">
        <f t="shared" si="36"/>
        <v>0</v>
      </c>
      <c r="K355" s="12">
        <f>SUM(I354:I360)</f>
        <v>0</v>
      </c>
      <c r="L355" s="13">
        <f>SUM(I354:I360)*24</f>
        <v>0</v>
      </c>
      <c r="M355" s="10">
        <f>SUM(L355-L354)</f>
        <v>0</v>
      </c>
      <c r="N355" s="9">
        <f t="shared" si="37"/>
        <v>0</v>
      </c>
    </row>
    <row r="356" spans="1:14" x14ac:dyDescent="0.3">
      <c r="A356" s="2">
        <v>45280</v>
      </c>
      <c r="D356" s="16">
        <f t="shared" si="35"/>
        <v>0</v>
      </c>
      <c r="E356" s="15">
        <f t="shared" si="36"/>
        <v>0</v>
      </c>
      <c r="N356" s="9">
        <f t="shared" si="37"/>
        <v>0</v>
      </c>
    </row>
    <row r="357" spans="1:14" x14ac:dyDescent="0.3">
      <c r="A357" s="2">
        <v>45281</v>
      </c>
      <c r="B357" s="16"/>
      <c r="C357" s="16"/>
      <c r="D357" s="16">
        <f t="shared" si="35"/>
        <v>0</v>
      </c>
      <c r="E357" s="15">
        <f t="shared" si="36"/>
        <v>0</v>
      </c>
      <c r="N357" s="9">
        <f t="shared" si="37"/>
        <v>0</v>
      </c>
    </row>
    <row r="358" spans="1:14" x14ac:dyDescent="0.3">
      <c r="A358" s="2">
        <v>45282</v>
      </c>
      <c r="D358" s="16">
        <f t="shared" si="35"/>
        <v>0</v>
      </c>
      <c r="E358" s="15">
        <f t="shared" si="36"/>
        <v>0</v>
      </c>
      <c r="N358" s="9">
        <f t="shared" si="37"/>
        <v>0</v>
      </c>
    </row>
    <row r="359" spans="1:14" x14ac:dyDescent="0.3">
      <c r="A359" s="2">
        <v>45283</v>
      </c>
      <c r="D359" s="16">
        <f t="shared" si="35"/>
        <v>0</v>
      </c>
      <c r="E359" s="15">
        <f t="shared" si="36"/>
        <v>0</v>
      </c>
      <c r="N359" s="9">
        <f t="shared" si="37"/>
        <v>0</v>
      </c>
    </row>
    <row r="360" spans="1:14" x14ac:dyDescent="0.3">
      <c r="A360" s="5">
        <v>45284</v>
      </c>
      <c r="B360" s="18"/>
      <c r="C360" s="18"/>
      <c r="D360" s="36">
        <f t="shared" si="35"/>
        <v>0</v>
      </c>
      <c r="E360" s="21">
        <f t="shared" si="36"/>
        <v>0</v>
      </c>
      <c r="F360" s="18" t="s">
        <v>42</v>
      </c>
      <c r="K360" s="4"/>
      <c r="L360" s="6"/>
      <c r="M360" s="6"/>
      <c r="N360" s="9">
        <f t="shared" si="37"/>
        <v>0</v>
      </c>
    </row>
    <row r="361" spans="1:14" x14ac:dyDescent="0.3">
      <c r="A361" s="31">
        <v>45285</v>
      </c>
      <c r="B361" s="30"/>
      <c r="C361" s="30"/>
      <c r="D361" s="24">
        <f t="shared" si="35"/>
        <v>0</v>
      </c>
      <c r="E361" s="23">
        <f t="shared" si="36"/>
        <v>0</v>
      </c>
      <c r="F361" s="30" t="s">
        <v>43</v>
      </c>
      <c r="K361" s="11">
        <f>SUM(D361:D367)</f>
        <v>0</v>
      </c>
      <c r="L361" s="8">
        <f>SUM(K361)*24</f>
        <v>0</v>
      </c>
      <c r="N361" s="9">
        <f t="shared" si="37"/>
        <v>0</v>
      </c>
    </row>
    <row r="362" spans="1:14" x14ac:dyDescent="0.3">
      <c r="A362" s="31">
        <v>45286</v>
      </c>
      <c r="B362" s="30"/>
      <c r="C362" s="30"/>
      <c r="D362" s="24">
        <f t="shared" si="35"/>
        <v>0</v>
      </c>
      <c r="E362" s="23">
        <f t="shared" si="36"/>
        <v>0</v>
      </c>
      <c r="F362" s="30" t="s">
        <v>44</v>
      </c>
      <c r="K362" s="12">
        <f>SUM(I361:I367)</f>
        <v>0</v>
      </c>
      <c r="L362" s="13">
        <f>SUM(I361:I367)*24</f>
        <v>0</v>
      </c>
      <c r="M362" s="10">
        <f>SUM(L362-L361)</f>
        <v>0</v>
      </c>
      <c r="N362" s="9">
        <f t="shared" si="37"/>
        <v>0</v>
      </c>
    </row>
    <row r="363" spans="1:14" x14ac:dyDescent="0.3">
      <c r="A363" s="2">
        <v>45287</v>
      </c>
      <c r="D363" s="16">
        <f t="shared" si="35"/>
        <v>0</v>
      </c>
      <c r="E363" s="15">
        <f t="shared" si="36"/>
        <v>0</v>
      </c>
      <c r="N363" s="9">
        <f t="shared" si="37"/>
        <v>0</v>
      </c>
    </row>
    <row r="364" spans="1:14" x14ac:dyDescent="0.3">
      <c r="A364" s="2">
        <v>45288</v>
      </c>
      <c r="D364" s="16">
        <f t="shared" si="35"/>
        <v>0</v>
      </c>
      <c r="E364" s="15">
        <f t="shared" si="36"/>
        <v>0</v>
      </c>
      <c r="N364" s="9">
        <f t="shared" si="37"/>
        <v>0</v>
      </c>
    </row>
    <row r="365" spans="1:14" x14ac:dyDescent="0.3">
      <c r="A365" s="2">
        <v>45289</v>
      </c>
      <c r="D365" s="16">
        <f t="shared" si="35"/>
        <v>0</v>
      </c>
      <c r="E365" s="15">
        <f t="shared" si="36"/>
        <v>0</v>
      </c>
      <c r="N365" s="9">
        <f t="shared" si="37"/>
        <v>0</v>
      </c>
    </row>
    <row r="366" spans="1:14" x14ac:dyDescent="0.3">
      <c r="A366" s="2">
        <v>45290</v>
      </c>
      <c r="D366" s="16">
        <f t="shared" si="35"/>
        <v>0</v>
      </c>
      <c r="E366" s="15">
        <f t="shared" si="36"/>
        <v>0</v>
      </c>
      <c r="N366" s="9">
        <f t="shared" si="37"/>
        <v>0</v>
      </c>
    </row>
    <row r="367" spans="1:14" x14ac:dyDescent="0.3">
      <c r="A367" s="5">
        <v>45291</v>
      </c>
      <c r="B367" s="18"/>
      <c r="C367" s="18"/>
      <c r="D367" s="36">
        <f t="shared" si="35"/>
        <v>0</v>
      </c>
      <c r="E367" s="21">
        <f t="shared" si="36"/>
        <v>0</v>
      </c>
      <c r="F367" s="18" t="s">
        <v>45</v>
      </c>
      <c r="K367" s="4"/>
      <c r="L367" s="6"/>
      <c r="M367" s="6"/>
      <c r="N367" s="9">
        <f t="shared" si="37"/>
        <v>0</v>
      </c>
    </row>
    <row r="368" spans="1:14" x14ac:dyDescent="0.3">
      <c r="D368" s="16">
        <f t="shared" si="35"/>
        <v>0</v>
      </c>
      <c r="E368" s="15">
        <f t="shared" si="36"/>
        <v>0</v>
      </c>
      <c r="N368" s="9">
        <f t="shared" si="37"/>
        <v>0</v>
      </c>
    </row>
    <row r="369" spans="4:14" x14ac:dyDescent="0.3">
      <c r="D369" s="16">
        <f t="shared" si="35"/>
        <v>0</v>
      </c>
      <c r="E369" s="15">
        <f t="shared" si="36"/>
        <v>0</v>
      </c>
      <c r="N369" s="9">
        <f t="shared" si="37"/>
        <v>0</v>
      </c>
    </row>
    <row r="370" spans="4:14" x14ac:dyDescent="0.3">
      <c r="D370" s="16">
        <f t="shared" si="35"/>
        <v>0</v>
      </c>
      <c r="E370" s="15">
        <f t="shared" si="36"/>
        <v>0</v>
      </c>
      <c r="N370" s="9">
        <f t="shared" si="37"/>
        <v>0</v>
      </c>
    </row>
    <row r="371" spans="4:14" x14ac:dyDescent="0.3">
      <c r="D371" s="16">
        <f t="shared" si="35"/>
        <v>0</v>
      </c>
      <c r="E371" s="15">
        <f t="shared" si="36"/>
        <v>0</v>
      </c>
      <c r="N371" s="9">
        <f t="shared" si="37"/>
        <v>0</v>
      </c>
    </row>
    <row r="372" spans="4:14" x14ac:dyDescent="0.3">
      <c r="D372" s="16">
        <f t="shared" si="35"/>
        <v>0</v>
      </c>
      <c r="E372" s="15">
        <f t="shared" si="36"/>
        <v>0</v>
      </c>
      <c r="N372" s="9">
        <f t="shared" si="37"/>
        <v>0</v>
      </c>
    </row>
    <row r="373" spans="4:14" x14ac:dyDescent="0.3">
      <c r="D373" s="16">
        <f t="shared" si="35"/>
        <v>0</v>
      </c>
      <c r="E373" s="15">
        <f t="shared" si="36"/>
        <v>0</v>
      </c>
      <c r="N373" s="9">
        <f t="shared" si="37"/>
        <v>0</v>
      </c>
    </row>
    <row r="374" spans="4:14" x14ac:dyDescent="0.3">
      <c r="D374" s="16">
        <f t="shared" si="35"/>
        <v>0</v>
      </c>
      <c r="E374" s="15">
        <f t="shared" si="36"/>
        <v>0</v>
      </c>
      <c r="N374" s="9">
        <f t="shared" si="37"/>
        <v>0</v>
      </c>
    </row>
    <row r="375" spans="4:14" x14ac:dyDescent="0.3">
      <c r="D375" s="16">
        <f t="shared" si="35"/>
        <v>0</v>
      </c>
      <c r="E375" s="15">
        <f t="shared" si="36"/>
        <v>0</v>
      </c>
      <c r="N375" s="9">
        <f t="shared" si="37"/>
        <v>0</v>
      </c>
    </row>
    <row r="376" spans="4:14" x14ac:dyDescent="0.3">
      <c r="D376" s="16">
        <f t="shared" si="35"/>
        <v>0</v>
      </c>
      <c r="E376" s="15">
        <f t="shared" si="36"/>
        <v>0</v>
      </c>
      <c r="N376" s="9">
        <f t="shared" si="37"/>
        <v>0</v>
      </c>
    </row>
    <row r="377" spans="4:14" x14ac:dyDescent="0.3">
      <c r="D377" s="16">
        <f t="shared" si="35"/>
        <v>0</v>
      </c>
      <c r="E377" s="15">
        <f t="shared" si="36"/>
        <v>0</v>
      </c>
      <c r="N377" s="9">
        <f t="shared" si="37"/>
        <v>0</v>
      </c>
    </row>
    <row r="378" spans="4:14" x14ac:dyDescent="0.3">
      <c r="D378" s="16">
        <f t="shared" si="35"/>
        <v>0</v>
      </c>
      <c r="E378" s="15">
        <f t="shared" si="36"/>
        <v>0</v>
      </c>
      <c r="N378" s="9">
        <f t="shared" si="37"/>
        <v>0</v>
      </c>
    </row>
    <row r="379" spans="4:14" x14ac:dyDescent="0.3">
      <c r="D379" s="16">
        <f t="shared" si="35"/>
        <v>0</v>
      </c>
      <c r="E379" s="15">
        <f t="shared" si="36"/>
        <v>0</v>
      </c>
      <c r="N379" s="9">
        <f t="shared" si="37"/>
        <v>0</v>
      </c>
    </row>
    <row r="380" spans="4:14" x14ac:dyDescent="0.3">
      <c r="D380" s="16">
        <f t="shared" ref="D380:D398" si="38">SUM(C380-B380)</f>
        <v>0</v>
      </c>
      <c r="E380" s="15">
        <f t="shared" si="36"/>
        <v>0</v>
      </c>
      <c r="N380" s="9">
        <f t="shared" si="37"/>
        <v>0</v>
      </c>
    </row>
    <row r="381" spans="4:14" x14ac:dyDescent="0.3">
      <c r="D381" s="16">
        <f t="shared" si="38"/>
        <v>0</v>
      </c>
      <c r="E381" s="15">
        <f t="shared" si="36"/>
        <v>0</v>
      </c>
      <c r="N381" s="9">
        <f t="shared" si="37"/>
        <v>0</v>
      </c>
    </row>
    <row r="382" spans="4:14" x14ac:dyDescent="0.3">
      <c r="D382" s="16">
        <f t="shared" si="38"/>
        <v>0</v>
      </c>
      <c r="E382" s="15">
        <f t="shared" si="36"/>
        <v>0</v>
      </c>
      <c r="N382" s="9">
        <f t="shared" si="37"/>
        <v>0</v>
      </c>
    </row>
    <row r="383" spans="4:14" x14ac:dyDescent="0.3">
      <c r="D383" s="16">
        <f t="shared" si="38"/>
        <v>0</v>
      </c>
      <c r="E383" s="15">
        <f t="shared" si="36"/>
        <v>0</v>
      </c>
      <c r="N383" s="9">
        <f t="shared" si="37"/>
        <v>0</v>
      </c>
    </row>
    <row r="384" spans="4:14" x14ac:dyDescent="0.3">
      <c r="D384" s="16">
        <f t="shared" si="38"/>
        <v>0</v>
      </c>
      <c r="E384" s="15">
        <f t="shared" si="36"/>
        <v>0</v>
      </c>
      <c r="N384" s="9">
        <f t="shared" si="37"/>
        <v>0</v>
      </c>
    </row>
    <row r="385" spans="4:14" x14ac:dyDescent="0.3">
      <c r="D385" s="16">
        <f t="shared" si="38"/>
        <v>0</v>
      </c>
      <c r="E385" s="15">
        <f t="shared" si="36"/>
        <v>0</v>
      </c>
      <c r="N385" s="9">
        <f t="shared" si="37"/>
        <v>0</v>
      </c>
    </row>
    <row r="386" spans="4:14" x14ac:dyDescent="0.3">
      <c r="D386" s="16">
        <f t="shared" si="38"/>
        <v>0</v>
      </c>
      <c r="E386" s="15">
        <f t="shared" si="36"/>
        <v>0</v>
      </c>
      <c r="N386" s="9">
        <f t="shared" si="37"/>
        <v>0</v>
      </c>
    </row>
    <row r="387" spans="4:14" x14ac:dyDescent="0.3">
      <c r="D387" s="16">
        <f t="shared" si="38"/>
        <v>0</v>
      </c>
      <c r="E387" s="15">
        <f t="shared" si="36"/>
        <v>0</v>
      </c>
      <c r="N387" s="9">
        <f t="shared" si="37"/>
        <v>0</v>
      </c>
    </row>
    <row r="388" spans="4:14" x14ac:dyDescent="0.3">
      <c r="D388" s="16">
        <f t="shared" si="38"/>
        <v>0</v>
      </c>
      <c r="E388" s="15">
        <f t="shared" si="36"/>
        <v>0</v>
      </c>
      <c r="N388" s="9">
        <f t="shared" si="37"/>
        <v>0</v>
      </c>
    </row>
    <row r="389" spans="4:14" x14ac:dyDescent="0.3">
      <c r="D389" s="16">
        <f t="shared" si="38"/>
        <v>0</v>
      </c>
      <c r="E389" s="15">
        <f t="shared" ref="E389:E398" si="39">SUM(D389*24)</f>
        <v>0</v>
      </c>
      <c r="N389" s="9">
        <f t="shared" ref="N389:N398" si="40">IF(F389="Afspadsering",-E389,IF(J389=0,0,J389-E389))</f>
        <v>0</v>
      </c>
    </row>
    <row r="390" spans="4:14" x14ac:dyDescent="0.3">
      <c r="D390" s="16">
        <f t="shared" si="38"/>
        <v>0</v>
      </c>
      <c r="E390" s="15">
        <f t="shared" si="39"/>
        <v>0</v>
      </c>
      <c r="N390" s="9">
        <f t="shared" si="40"/>
        <v>0</v>
      </c>
    </row>
    <row r="391" spans="4:14" x14ac:dyDescent="0.3">
      <c r="D391" s="16">
        <f t="shared" si="38"/>
        <v>0</v>
      </c>
      <c r="E391" s="15">
        <f t="shared" si="39"/>
        <v>0</v>
      </c>
      <c r="N391" s="9">
        <f t="shared" si="40"/>
        <v>0</v>
      </c>
    </row>
    <row r="392" spans="4:14" x14ac:dyDescent="0.3">
      <c r="D392" s="16">
        <f t="shared" si="38"/>
        <v>0</v>
      </c>
      <c r="E392" s="15">
        <f t="shared" si="39"/>
        <v>0</v>
      </c>
      <c r="N392" s="9">
        <f t="shared" si="40"/>
        <v>0</v>
      </c>
    </row>
    <row r="393" spans="4:14" x14ac:dyDescent="0.3">
      <c r="D393" s="16">
        <f t="shared" si="38"/>
        <v>0</v>
      </c>
      <c r="E393" s="15">
        <f t="shared" si="39"/>
        <v>0</v>
      </c>
      <c r="N393" s="9">
        <f t="shared" si="40"/>
        <v>0</v>
      </c>
    </row>
    <row r="394" spans="4:14" x14ac:dyDescent="0.3">
      <c r="D394" s="16">
        <f t="shared" si="38"/>
        <v>0</v>
      </c>
      <c r="E394" s="15">
        <f t="shared" si="39"/>
        <v>0</v>
      </c>
      <c r="N394" s="9">
        <f t="shared" si="40"/>
        <v>0</v>
      </c>
    </row>
    <row r="395" spans="4:14" x14ac:dyDescent="0.3">
      <c r="D395" s="16">
        <f t="shared" si="38"/>
        <v>0</v>
      </c>
      <c r="E395" s="15">
        <f t="shared" si="39"/>
        <v>0</v>
      </c>
      <c r="N395" s="9">
        <f t="shared" si="40"/>
        <v>0</v>
      </c>
    </row>
    <row r="396" spans="4:14" x14ac:dyDescent="0.3">
      <c r="D396" s="16">
        <f t="shared" si="38"/>
        <v>0</v>
      </c>
      <c r="E396" s="15">
        <f t="shared" si="39"/>
        <v>0</v>
      </c>
      <c r="N396" s="9">
        <f t="shared" si="40"/>
        <v>0</v>
      </c>
    </row>
    <row r="397" spans="4:14" x14ac:dyDescent="0.3">
      <c r="D397" s="16">
        <f t="shared" si="38"/>
        <v>0</v>
      </c>
      <c r="E397" s="15">
        <f t="shared" si="39"/>
        <v>0</v>
      </c>
      <c r="N397" s="9">
        <f t="shared" si="40"/>
        <v>0</v>
      </c>
    </row>
    <row r="398" spans="4:14" x14ac:dyDescent="0.3">
      <c r="D398" s="16">
        <f t="shared" si="38"/>
        <v>0</v>
      </c>
      <c r="E398" s="15">
        <f t="shared" si="39"/>
        <v>0</v>
      </c>
      <c r="N398" s="9">
        <f t="shared" si="40"/>
        <v>0</v>
      </c>
    </row>
  </sheetData>
  <conditionalFormatting sqref="F4:F399">
    <cfRule type="containsText" dxfId="2" priority="3" operator="containsText" text="AFSPADSERING">
      <formula>NOT(ISERROR(SEARCH("AFSPADSERING",F4)))</formula>
    </cfRule>
    <cfRule type="containsText" dxfId="1" priority="4" operator="containsText" text="FERIE">
      <formula>NOT(ISERROR(SEARCH("FERIE",F4)))</formula>
    </cfRule>
    <cfRule type="containsText" dxfId="0" priority="5" operator="containsText" text="SYG">
      <formula>NOT(ISERROR(SEARCH("SYG",F4)))</formula>
    </cfRule>
  </conditionalFormatting>
  <conditionalFormatting sqref="P1">
    <cfRule type="colorScale" priority="1">
      <colorScale>
        <cfvo type="num" val="-0.01"/>
        <cfvo type="num" val="0.01"/>
        <color rgb="FFFF0000"/>
        <color rgb="FF00B050"/>
      </colorScale>
    </cfRule>
    <cfRule type="colorScale" priority="2">
      <colorScale>
        <cfvo type="num" val="-0.01"/>
        <cfvo type="num" val="&quot;0-01&quot;"/>
        <color rgb="FFFF0000"/>
        <color rgb="FF00B050"/>
      </colorScale>
    </cfRule>
  </conditionalFormatting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T!$A$1:$A$20</xm:f>
          </x14:formula1>
          <xm:sqref>F4:F399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workbookViewId="0">
      <selection activeCell="O4" sqref="O4"/>
    </sheetView>
  </sheetViews>
  <sheetFormatPr defaultRowHeight="14.4" x14ac:dyDescent="0.3"/>
  <cols>
    <col min="1" max="1" width="18.88671875" customWidth="1"/>
    <col min="2" max="2" width="10.33203125" style="14" bestFit="1" customWidth="1"/>
    <col min="3" max="13" width="8.88671875" style="14"/>
  </cols>
  <sheetData>
    <row r="1" spans="1:15" x14ac:dyDescent="0.3">
      <c r="B1" s="14" t="s">
        <v>15</v>
      </c>
      <c r="C1" s="14" t="s">
        <v>16</v>
      </c>
      <c r="D1" s="14" t="s">
        <v>17</v>
      </c>
      <c r="E1" s="14" t="s">
        <v>18</v>
      </c>
      <c r="F1" s="14" t="s">
        <v>19</v>
      </c>
      <c r="G1" s="14" t="s">
        <v>20</v>
      </c>
      <c r="H1" s="14" t="s">
        <v>21</v>
      </c>
      <c r="I1" s="14" t="s">
        <v>22</v>
      </c>
      <c r="J1" s="14" t="s">
        <v>23</v>
      </c>
      <c r="K1" s="14" t="s">
        <v>24</v>
      </c>
      <c r="L1" s="14" t="s">
        <v>25</v>
      </c>
      <c r="M1" s="14" t="s">
        <v>26</v>
      </c>
    </row>
    <row r="2" spans="1:15" x14ac:dyDescent="0.3">
      <c r="A2" t="s">
        <v>27</v>
      </c>
      <c r="B2" s="33">
        <f>SUM('stempel tider'!E4:E33)</f>
        <v>163</v>
      </c>
      <c r="C2" s="15">
        <f>SUM('stempel tider'!E34:E61)</f>
        <v>136</v>
      </c>
      <c r="D2" s="15">
        <f>SUM('stempel tider'!E62:E92)</f>
        <v>172</v>
      </c>
      <c r="E2" s="15">
        <f>SUM('stempel tider'!E93:E122)</f>
        <v>109.75</v>
      </c>
      <c r="F2" s="15">
        <f>SUM('stempel tider'!E123:E153)</f>
        <v>148</v>
      </c>
      <c r="G2" s="15">
        <f>SUM('stempel tider'!E154:E183)</f>
        <v>130.25</v>
      </c>
    </row>
    <row r="3" spans="1:15" x14ac:dyDescent="0.3">
      <c r="A3" t="s">
        <v>28</v>
      </c>
      <c r="B3" s="15">
        <f>SUM('stempel tider'!J4:J33)</f>
        <v>171.1</v>
      </c>
      <c r="C3" s="15">
        <f>SUM('stempel tider'!J34:J61)</f>
        <v>138.98333333333332</v>
      </c>
      <c r="D3" s="15">
        <f>SUM('stempel tider'!J62:J92)</f>
        <v>22.200000000000003</v>
      </c>
      <c r="E3" s="15">
        <f>SUM('stempel tider'!J93:J122)</f>
        <v>0</v>
      </c>
      <c r="F3" s="15">
        <f>SUM('stempel tider'!J123:J153)</f>
        <v>0</v>
      </c>
      <c r="G3" s="15">
        <f>SUM('stempel tider'!J154:J183)</f>
        <v>0</v>
      </c>
      <c r="O3" s="9">
        <f>SUM(B3:N3)</f>
        <v>332.2833333333333</v>
      </c>
    </row>
    <row r="5" spans="1:15" ht="13.2" customHeight="1" x14ac:dyDescent="0.3">
      <c r="A5" t="s">
        <v>29</v>
      </c>
      <c r="B5" s="15">
        <f t="shared" ref="B5:G5" si="0">SUM(B3-B2)</f>
        <v>8.0999999999999943</v>
      </c>
      <c r="C5" s="15">
        <f t="shared" si="0"/>
        <v>2.9833333333333201</v>
      </c>
      <c r="D5" s="15">
        <f t="shared" si="0"/>
        <v>-149.80000000000001</v>
      </c>
      <c r="E5" s="15">
        <f t="shared" si="0"/>
        <v>-109.75</v>
      </c>
      <c r="F5" s="15">
        <f t="shared" si="0"/>
        <v>-148</v>
      </c>
      <c r="G5" s="15">
        <f t="shared" si="0"/>
        <v>-130.25</v>
      </c>
    </row>
    <row r="27" ht="20.399999999999999" customHeight="1" x14ac:dyDescent="0.3"/>
  </sheetData>
  <conditionalFormatting sqref="B5:G5">
    <cfRule type="colorScale" priority="1">
      <colorScale>
        <cfvo type="num" val="-0.01"/>
        <cfvo type="num" val="0.01"/>
        <color rgb="FFFF0000"/>
        <color rgb="FF00B050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workbookViewId="0">
      <selection activeCell="A15" sqref="A15"/>
    </sheetView>
  </sheetViews>
  <sheetFormatPr defaultRowHeight="14.4" x14ac:dyDescent="0.3"/>
  <cols>
    <col min="1" max="1" width="14.33203125" customWidth="1"/>
  </cols>
  <sheetData>
    <row r="1" spans="1:1" x14ac:dyDescent="0.3">
      <c r="A1" t="s">
        <v>35</v>
      </c>
    </row>
    <row r="2" spans="1:1" x14ac:dyDescent="0.3">
      <c r="A2" t="s">
        <v>34</v>
      </c>
    </row>
    <row r="3" spans="1:1" x14ac:dyDescent="0.3">
      <c r="A3" t="s">
        <v>10</v>
      </c>
    </row>
    <row r="5" spans="1:1" x14ac:dyDescent="0.3">
      <c r="A5" t="s">
        <v>37</v>
      </c>
    </row>
    <row r="6" spans="1:1" x14ac:dyDescent="0.3">
      <c r="A6" t="s">
        <v>36</v>
      </c>
    </row>
    <row r="7" spans="1:1" x14ac:dyDescent="0.3">
      <c r="A7" t="s">
        <v>38</v>
      </c>
    </row>
    <row r="8" spans="1:1" x14ac:dyDescent="0.3">
      <c r="A8" t="s">
        <v>39</v>
      </c>
    </row>
    <row r="9" spans="1:1" x14ac:dyDescent="0.3">
      <c r="A9" t="s">
        <v>40</v>
      </c>
    </row>
    <row r="10" spans="1:1" x14ac:dyDescent="0.3">
      <c r="A10" t="s">
        <v>41</v>
      </c>
    </row>
    <row r="11" spans="1:1" x14ac:dyDescent="0.3">
      <c r="A11" t="s">
        <v>42</v>
      </c>
    </row>
    <row r="12" spans="1:1" x14ac:dyDescent="0.3">
      <c r="A12" t="s">
        <v>43</v>
      </c>
    </row>
    <row r="13" spans="1:1" x14ac:dyDescent="0.3">
      <c r="A13" t="s">
        <v>44</v>
      </c>
    </row>
    <row r="14" spans="1:1" x14ac:dyDescent="0.3">
      <c r="A14" t="s">
        <v>45</v>
      </c>
    </row>
    <row r="15" spans="1:1" x14ac:dyDescent="0.3">
      <c r="A15" t="s">
        <v>46</v>
      </c>
    </row>
  </sheetData>
  <dataValidations count="3">
    <dataValidation type="list" allowBlank="1" showInputMessage="1" showErrorMessage="1" sqref="D12">
      <formula1>$A$1:$A$3</formula1>
    </dataValidation>
    <dataValidation type="list" allowBlank="1" showInputMessage="1" showErrorMessage="1" sqref="A8:A13 A5:A6 A1:A3">
      <formula1>$A$1:$A$13</formula1>
    </dataValidation>
    <dataValidation type="list" showDropDown="1" showInputMessage="1" showErrorMessage="1" sqref="A7">
      <formula1>$A$1:$A$13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stempel tider</vt:lpstr>
      <vt:lpstr>måndes regskab</vt:lpstr>
      <vt:lpstr>T</vt:lpstr>
      <vt:lpstr>Ark1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bja@openphone.dk</dc:creator>
  <cp:lastModifiedBy>bja@openphone.dk</cp:lastModifiedBy>
  <dcterms:created xsi:type="dcterms:W3CDTF">2023-01-16T20:27:07Z</dcterms:created>
  <dcterms:modified xsi:type="dcterms:W3CDTF">2023-03-04T17:46:22Z</dcterms:modified>
</cp:coreProperties>
</file>