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Bruger\Desktop\"/>
    </mc:Choice>
  </mc:AlternateContent>
  <xr:revisionPtr revIDLastSave="0" documentId="13_ncr:1_{0B40DE18-B088-4E50-B624-8A9A85CE092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template" sheetId="6" r:id="rId1"/>
    <sheet name="index" sheetId="1" r:id="rId2"/>
    <sheet name="Møllevejen 10" sheetId="11" r:id="rId3"/>
    <sheet name="Strøget 1" sheetId="10" r:id="rId4"/>
    <sheet name="Hovedgaden 1" sheetId="7" r:id="rId5"/>
    <sheet name="Andebyvej 43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4" i="1"/>
  <c r="A3" i="1"/>
  <c r="A2" i="1"/>
  <c r="B70" i="11"/>
  <c r="C67" i="11"/>
  <c r="B26" i="11"/>
  <c r="B25" i="11"/>
  <c r="C67" i="6"/>
  <c r="C67" i="8"/>
  <c r="C67" i="7"/>
  <c r="C67" i="10"/>
  <c r="B75" i="10" s="1"/>
  <c r="B70" i="10"/>
  <c r="B26" i="10"/>
  <c r="B25" i="10"/>
  <c r="B70" i="8"/>
  <c r="B26" i="8"/>
  <c r="B25" i="8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BQ1" i="1"/>
  <c r="BP1" i="1"/>
  <c r="B70" i="6"/>
  <c r="BO1" i="1"/>
  <c r="BN1" i="1"/>
  <c r="BM1" i="1"/>
  <c r="B1" i="1"/>
  <c r="A1" i="1"/>
  <c r="C1" i="1"/>
  <c r="AM1" i="1"/>
  <c r="AL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B26" i="6"/>
  <c r="B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Beach</author>
  </authors>
  <commentList>
    <comment ref="A27" authorId="0" shapeId="0" xr:uid="{DE7DAD6B-1054-4F7F-A98D-91593537AF3A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28" authorId="0" shapeId="0" xr:uid="{E1D90F50-4C45-4D25-9740-28DA947159EB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68" authorId="0" shapeId="0" xr:uid="{23EE2D3B-71B5-451B-B789-05479297D614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69" authorId="0" shapeId="0" xr:uid="{1D680C7D-583A-40EC-9FB8-53F86D732A6E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70" authorId="0" shapeId="0" xr:uid="{F17DC944-6781-497A-924E-0A7125682208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Beach</author>
  </authors>
  <commentList>
    <comment ref="A27" authorId="0" shapeId="0" xr:uid="{63FBBF54-3D0D-4AA5-9E2E-DF895A1B7D26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28" authorId="0" shapeId="0" xr:uid="{ED723829-47F5-4A58-99D2-B4BA8C043263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68" authorId="0" shapeId="0" xr:uid="{A91E4431-5A4D-475B-B2F5-09E1BFC67ED3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69" authorId="0" shapeId="0" xr:uid="{0FAAFF88-887F-47A0-9A28-B77484360F8C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70" authorId="0" shapeId="0" xr:uid="{ADEEEBDC-6739-49B0-8B9C-5A28BD1C344A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Beach</author>
  </authors>
  <commentList>
    <comment ref="A27" authorId="0" shapeId="0" xr:uid="{62E14C65-FC8E-4757-8AF5-0626F020D518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28" authorId="0" shapeId="0" xr:uid="{9A3D6CB2-1C14-4BA1-A71C-F41710285902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68" authorId="0" shapeId="0" xr:uid="{D799AE78-F56F-4ACC-96E4-A9900E1ACE6E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69" authorId="0" shapeId="0" xr:uid="{2CA20898-7380-4D06-8F5A-82E9C5455AFA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70" authorId="0" shapeId="0" xr:uid="{C74C395C-26E2-4A6E-BF82-E0ACD1A9658A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Beach</author>
  </authors>
  <commentList>
    <comment ref="A27" authorId="0" shapeId="0" xr:uid="{720DCDD7-3614-4F87-BCFB-57CC5B31C6D1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28" authorId="0" shapeId="0" xr:uid="{7A8043E1-BF58-4EFB-AC6D-3030C730F147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68" authorId="0" shapeId="0" xr:uid="{54716904-8309-4AA0-95F2-BE183CB526D8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69" authorId="0" shapeId="0" xr:uid="{304B70D8-4606-42F9-BC37-61512162A8F9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70" authorId="0" shapeId="0" xr:uid="{30ED849C-3492-4DA9-B215-CD0D96CD21FD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Beach</author>
  </authors>
  <commentList>
    <comment ref="A27" authorId="0" shapeId="0" xr:uid="{B5A24E2F-E52B-4A00-BCE4-88FC5C378080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28" authorId="0" shapeId="0" xr:uid="{0AED2657-24F1-44ED-8957-ACE661250BEB}">
      <text>
        <r>
          <rPr>
            <b/>
            <sz val="9"/>
            <color indexed="81"/>
            <rFont val="Tahoma"/>
            <charset val="1"/>
          </rPr>
          <t>Beach:</t>
        </r>
        <r>
          <rPr>
            <sz val="9"/>
            <color indexed="81"/>
            <rFont val="Tahoma"/>
            <charset val="1"/>
          </rPr>
          <t xml:space="preserve">
Ekskl ejerudgifter</t>
        </r>
      </text>
    </comment>
    <comment ref="A68" authorId="0" shapeId="0" xr:uid="{96BFA8F2-9A44-4A74-9A69-CFB4ED6544ED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69" authorId="0" shapeId="0" xr:uid="{44705394-C1F0-4E27-BE61-0CB5C1965C3D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  <comment ref="A70" authorId="0" shapeId="0" xr:uid="{4540838A-96A9-4D95-B049-794C705E4578}">
      <text>
        <r>
          <rPr>
            <b/>
            <sz val="9"/>
            <color indexed="81"/>
            <rFont val="Tahoma"/>
            <family val="2"/>
          </rPr>
          <t>Beach:</t>
        </r>
        <r>
          <rPr>
            <sz val="9"/>
            <color indexed="81"/>
            <rFont val="Tahoma"/>
            <family val="2"/>
          </rPr>
          <t xml:space="preserve">
Raiting 1-10
1=Dårligt
10=Godt</t>
        </r>
      </text>
    </comment>
  </commentList>
</comments>
</file>

<file path=xl/sharedStrings.xml><?xml version="1.0" encoding="utf-8"?>
<sst xmlns="http://schemas.openxmlformats.org/spreadsheetml/2006/main" count="421" uniqueCount="98">
  <si>
    <t>Hovedgaden 1</t>
  </si>
  <si>
    <t>Adresse</t>
  </si>
  <si>
    <t>Postnummer</t>
  </si>
  <si>
    <t>By</t>
  </si>
  <si>
    <t>Opført</t>
  </si>
  <si>
    <t>Energi klasse</t>
  </si>
  <si>
    <t>Ejerudgift</t>
  </si>
  <si>
    <t>m² pris hus</t>
  </si>
  <si>
    <t>Off. vurdering</t>
  </si>
  <si>
    <t>m² pris hus grund</t>
  </si>
  <si>
    <t>Google Maps</t>
  </si>
  <si>
    <t>Salgsopstilling</t>
  </si>
  <si>
    <t>Tilstandsrapport</t>
  </si>
  <si>
    <t>Energimærke</t>
  </si>
  <si>
    <t>Visuel rapport</t>
  </si>
  <si>
    <t>BBR</t>
  </si>
  <si>
    <t>A</t>
  </si>
  <si>
    <t>EL</t>
  </si>
  <si>
    <t>EDC</t>
  </si>
  <si>
    <t>Kurt</t>
  </si>
  <si>
    <t>km til Job1</t>
  </si>
  <si>
    <t>km til Job2</t>
  </si>
  <si>
    <t>Off-trans Job2</t>
  </si>
  <si>
    <t>Afstand instudition</t>
  </si>
  <si>
    <t>Afstand indkøb</t>
  </si>
  <si>
    <t>link</t>
  </si>
  <si>
    <t>dyrt</t>
  </si>
  <si>
    <t>Grund m²</t>
  </si>
  <si>
    <t>Hus m²</t>
  </si>
  <si>
    <t>Vægtet m²</t>
  </si>
  <si>
    <t>Værelser</t>
  </si>
  <si>
    <t>Plan</t>
  </si>
  <si>
    <t>WC</t>
  </si>
  <si>
    <t>Ombygningsår</t>
  </si>
  <si>
    <t>brændeovn</t>
  </si>
  <si>
    <t>pillefyr</t>
  </si>
  <si>
    <t>Udbudspris</t>
  </si>
  <si>
    <t>Udbetaling</t>
  </si>
  <si>
    <t>Kort beskrivelse</t>
  </si>
  <si>
    <t>Mægler</t>
  </si>
  <si>
    <t>Navn</t>
  </si>
  <si>
    <t>Kurtsen</t>
  </si>
  <si>
    <t>Krak matrikkel</t>
  </si>
  <si>
    <t>Køretid Job1</t>
  </si>
  <si>
    <t>Køretid Job2</t>
  </si>
  <si>
    <t>Boligpræsentation</t>
  </si>
  <si>
    <t>--&gt;Sælger&lt;--</t>
  </si>
  <si>
    <t>EL-installationsrapport</t>
  </si>
  <si>
    <t>--&gt;Offentligt&lt;--</t>
  </si>
  <si>
    <t>--&gt;Forsikring&lt;--</t>
  </si>
  <si>
    <t>Husforsikring</t>
  </si>
  <si>
    <t>Ejerskifteforsikring</t>
  </si>
  <si>
    <t>Plantegning</t>
  </si>
  <si>
    <t>Roskilde</t>
  </si>
  <si>
    <t>Varmekilde andet</t>
  </si>
  <si>
    <t>Estimat brutto</t>
  </si>
  <si>
    <t>Estimat netto</t>
  </si>
  <si>
    <t>--&gt;Afstand til job&lt;--</t>
  </si>
  <si>
    <t>Bem til trans</t>
  </si>
  <si>
    <t>--&gt;Afstand Andet&lt;--</t>
  </si>
  <si>
    <t>Primær varme</t>
  </si>
  <si>
    <t>Sekundær varme</t>
  </si>
  <si>
    <t>-</t>
  </si>
  <si>
    <t>Best fremvisning</t>
  </si>
  <si>
    <t>Set den</t>
  </si>
  <si>
    <t>Stadig til salg</t>
  </si>
  <si>
    <t>Ja</t>
  </si>
  <si>
    <t>Raiting Hus</t>
  </si>
  <si>
    <t>Raiting Grund</t>
  </si>
  <si>
    <t>Raiting snit</t>
  </si>
  <si>
    <t>----------------</t>
  </si>
  <si>
    <t>Andebyvej 43</t>
  </si>
  <si>
    <t>3/4</t>
  </si>
  <si>
    <t>G</t>
  </si>
  <si>
    <t>Centralvarme</t>
  </si>
  <si>
    <t>Link</t>
  </si>
  <si>
    <t>Nej</t>
  </si>
  <si>
    <t>INDEX</t>
  </si>
  <si>
    <t xml:space="preserve">Andeby </t>
  </si>
  <si>
    <t>Idestrup</t>
  </si>
  <si>
    <t>E</t>
  </si>
  <si>
    <t>El</t>
  </si>
  <si>
    <t>Danbolig</t>
  </si>
  <si>
    <t>ja</t>
  </si>
  <si>
    <t>nej</t>
  </si>
  <si>
    <t>startdato</t>
  </si>
  <si>
    <t>dage til salg 1</t>
  </si>
  <si>
    <t>Børge</t>
  </si>
  <si>
    <t>Densen</t>
  </si>
  <si>
    <t>Eigil</t>
  </si>
  <si>
    <t>Kastenfeldt</t>
  </si>
  <si>
    <t>Strøget 1</t>
  </si>
  <si>
    <t>Møllevejen 10</t>
  </si>
  <si>
    <t>Sandved</t>
  </si>
  <si>
    <t>?</t>
  </si>
  <si>
    <t>Fjernvarme</t>
  </si>
  <si>
    <t>Rasser</t>
  </si>
  <si>
    <t>Lange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</si>
</sst>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0.34998626667073579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1"/>
    <xf numFmtId="3" fontId="1" fillId="0" borderId="0" xfId="0" applyNumberFormat="1" applyFont="1" applyAlignment="1">
      <alignment horizontal="left" textRotation="90"/>
    </xf>
    <xf numFmtId="3" fontId="1" fillId="0" borderId="0" xfId="0" applyNumberFormat="1" applyFont="1"/>
    <xf numFmtId="0" fontId="3" fillId="0" borderId="0" xfId="0" applyFont="1"/>
    <xf numFmtId="0" fontId="4" fillId="0" borderId="0" xfId="1" applyFont="1"/>
    <xf numFmtId="3" fontId="0" fillId="0" borderId="0" xfId="0" applyNumberFormat="1"/>
    <xf numFmtId="14" fontId="0" fillId="0" borderId="0" xfId="0" applyNumberFormat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textRotation="90"/>
    </xf>
    <xf numFmtId="0" fontId="9" fillId="0" borderId="0" xfId="0" applyFont="1"/>
    <xf numFmtId="0" fontId="9" fillId="0" borderId="0" xfId="0" quotePrefix="1" applyFont="1" applyAlignment="1">
      <alignment horizontal="center"/>
    </xf>
    <xf numFmtId="0" fontId="9" fillId="0" borderId="0" xfId="0" quotePrefix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2" xfId="0" applyNumberForma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3" fontId="10" fillId="0" borderId="8" xfId="0" applyNumberFormat="1" applyFont="1" applyBorder="1"/>
    <xf numFmtId="0" fontId="9" fillId="0" borderId="7" xfId="0" applyFont="1" applyBorder="1"/>
    <xf numFmtId="0" fontId="9" fillId="0" borderId="8" xfId="0" applyFont="1" applyBorder="1"/>
    <xf numFmtId="3" fontId="10" fillId="0" borderId="6" xfId="0" applyNumberFormat="1" applyFont="1" applyBorder="1"/>
    <xf numFmtId="3" fontId="10" fillId="0" borderId="7" xfId="0" applyNumberFormat="1" applyFont="1" applyBorder="1"/>
    <xf numFmtId="0" fontId="9" fillId="0" borderId="6" xfId="0" applyFont="1" applyBorder="1"/>
    <xf numFmtId="3" fontId="9" fillId="0" borderId="8" xfId="0" applyNumberFormat="1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3" fontId="0" fillId="0" borderId="4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3" fontId="0" fillId="0" borderId="0" xfId="0" applyNumberFormat="1" applyAlignment="1">
      <alignment horizontal="left"/>
    </xf>
    <xf numFmtId="3" fontId="7" fillId="0" borderId="0" xfId="0" applyNumberFormat="1" applyFont="1" applyAlignment="1">
      <alignment horizontal="left"/>
    </xf>
    <xf numFmtId="0" fontId="0" fillId="0" borderId="4" xfId="0" applyBorder="1" applyAlignment="1">
      <alignment horizontal="left"/>
    </xf>
    <xf numFmtId="14" fontId="0" fillId="0" borderId="3" xfId="0" applyNumberFormat="1" applyBorder="1"/>
    <xf numFmtId="14" fontId="0" fillId="0" borderId="4" xfId="0" applyNumberFormat="1" applyBorder="1"/>
    <xf numFmtId="0" fontId="7" fillId="0" borderId="4" xfId="0" applyFont="1" applyBorder="1" applyAlignment="1">
      <alignment horizontal="left"/>
    </xf>
    <xf numFmtId="0" fontId="0" fillId="0" borderId="0" xfId="0" quotePrefix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4" xfId="0" applyNumberFormat="1" applyBorder="1" applyAlignment="1">
      <alignment horizontal="left"/>
    </xf>
    <xf numFmtId="14" fontId="7" fillId="0" borderId="2" xfId="0" applyNumberFormat="1" applyFont="1" applyBorder="1"/>
    <xf numFmtId="3" fontId="10" fillId="0" borderId="0" xfId="0" applyNumberFormat="1" applyFont="1" applyAlignment="1">
      <alignment horizontal="center" textRotation="90"/>
    </xf>
    <xf numFmtId="3" fontId="9" fillId="0" borderId="0" xfId="0" applyNumberFormat="1" applyFont="1" applyAlignment="1">
      <alignment horizontal="center" textRotation="90"/>
    </xf>
    <xf numFmtId="0" fontId="10" fillId="0" borderId="0" xfId="0" applyFont="1" applyAlignment="1">
      <alignment horizontal="center" textRotation="90"/>
    </xf>
    <xf numFmtId="14" fontId="10" fillId="0" borderId="0" xfId="0" applyNumberFormat="1" applyFont="1" applyAlignment="1">
      <alignment horizontal="center" textRotation="90"/>
    </xf>
    <xf numFmtId="0" fontId="9" fillId="0" borderId="0" xfId="0" applyFont="1" applyAlignment="1">
      <alignment horizontal="center" textRotation="9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19050</xdr:rowOff>
    </xdr:from>
    <xdr:to>
      <xdr:col>7</xdr:col>
      <xdr:colOff>9525</xdr:colOff>
      <xdr:row>7</xdr:row>
      <xdr:rowOff>76200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ECFACC5-8AE7-B42B-0387-3CD4B6E7E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219075"/>
          <a:ext cx="1828800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0</xdr:colOff>
      <xdr:row>5</xdr:row>
      <xdr:rowOff>132393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4148F3DE-417D-43E3-9245-C16767F24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00600" y="200025"/>
          <a:ext cx="1828800" cy="913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0</xdr:colOff>
      <xdr:row>5</xdr:row>
      <xdr:rowOff>132393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3585BFC3-2719-4E03-987F-9D206A4B0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00600" y="200025"/>
          <a:ext cx="1828800" cy="913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0</xdr:colOff>
      <xdr:row>5</xdr:row>
      <xdr:rowOff>132393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42000137-F950-446E-94DF-2FF017995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00600" y="200025"/>
          <a:ext cx="1828800" cy="913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19050</xdr:rowOff>
    </xdr:from>
    <xdr:to>
      <xdr:col>7</xdr:col>
      <xdr:colOff>9525</xdr:colOff>
      <xdr:row>7</xdr:row>
      <xdr:rowOff>76200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D16EDED-BBCB-4001-91F3-5CA19F12C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91075" y="219075"/>
          <a:ext cx="18288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87A0-EB7D-42A0-9B30-7ED00A62C33F}">
  <dimension ref="A1:C70"/>
  <sheetViews>
    <sheetView showGridLines="0" workbookViewId="0"/>
  </sheetViews>
  <sheetFormatPr defaultRowHeight="15" x14ac:dyDescent="0.25"/>
  <cols>
    <col min="1" max="1" width="21.42578125" bestFit="1" customWidth="1"/>
    <col min="2" max="3" width="20.7109375" customWidth="1"/>
  </cols>
  <sheetData>
    <row r="1" spans="1:3" ht="15.75" thickBot="1" x14ac:dyDescent="0.3">
      <c r="A1" s="2" t="s">
        <v>77</v>
      </c>
    </row>
    <row r="2" spans="1:3" x14ac:dyDescent="0.25">
      <c r="A2" s="20" t="s">
        <v>1</v>
      </c>
      <c r="B2" s="14"/>
      <c r="C2" s="15"/>
    </row>
    <row r="3" spans="1:3" x14ac:dyDescent="0.25">
      <c r="A3" s="21" t="s">
        <v>2</v>
      </c>
      <c r="B3" s="30"/>
      <c r="C3" s="16"/>
    </row>
    <row r="4" spans="1:3" ht="15.75" thickBot="1" x14ac:dyDescent="0.3">
      <c r="A4" s="22" t="s">
        <v>3</v>
      </c>
      <c r="B4" s="17"/>
      <c r="C4" s="18"/>
    </row>
    <row r="5" spans="1:3" ht="15.75" thickBot="1" x14ac:dyDescent="0.3">
      <c r="A5" s="13" t="s">
        <v>70</v>
      </c>
      <c r="B5" s="7"/>
    </row>
    <row r="6" spans="1:3" x14ac:dyDescent="0.25">
      <c r="A6" s="20" t="s">
        <v>28</v>
      </c>
      <c r="B6" s="31"/>
      <c r="C6" s="15"/>
    </row>
    <row r="7" spans="1:3" x14ac:dyDescent="0.25">
      <c r="A7" s="21" t="s">
        <v>29</v>
      </c>
      <c r="B7" s="30"/>
      <c r="C7" s="16"/>
    </row>
    <row r="8" spans="1:3" x14ac:dyDescent="0.25">
      <c r="A8" s="21" t="s">
        <v>30</v>
      </c>
      <c r="B8" s="30"/>
      <c r="C8" s="16"/>
    </row>
    <row r="9" spans="1:3" x14ac:dyDescent="0.25">
      <c r="A9" s="21" t="s">
        <v>31</v>
      </c>
      <c r="B9" s="30"/>
      <c r="C9" s="16"/>
    </row>
    <row r="10" spans="1:3" x14ac:dyDescent="0.25">
      <c r="A10" s="21" t="s">
        <v>32</v>
      </c>
      <c r="B10" s="30"/>
      <c r="C10" s="16"/>
    </row>
    <row r="11" spans="1:3" ht="15.75" thickBot="1" x14ac:dyDescent="0.3">
      <c r="A11" s="23" t="s">
        <v>27</v>
      </c>
      <c r="B11" s="32"/>
      <c r="C11" s="18"/>
    </row>
    <row r="12" spans="1:3" ht="15.75" thickBot="1" x14ac:dyDescent="0.3">
      <c r="A12" s="13" t="s">
        <v>70</v>
      </c>
    </row>
    <row r="13" spans="1:3" x14ac:dyDescent="0.25">
      <c r="A13" s="20" t="s">
        <v>5</v>
      </c>
      <c r="B13" s="14"/>
      <c r="C13" s="15"/>
    </row>
    <row r="14" spans="1:3" x14ac:dyDescent="0.25">
      <c r="A14" s="21" t="s">
        <v>60</v>
      </c>
      <c r="C14" s="16"/>
    </row>
    <row r="15" spans="1:3" x14ac:dyDescent="0.25">
      <c r="A15" s="24" t="s">
        <v>61</v>
      </c>
      <c r="C15" s="16"/>
    </row>
    <row r="16" spans="1:3" ht="15.75" thickBot="1" x14ac:dyDescent="0.3">
      <c r="A16" s="25" t="s">
        <v>54</v>
      </c>
      <c r="B16" s="17"/>
      <c r="C16" s="18"/>
    </row>
    <row r="17" spans="1:3" ht="15.75" thickBot="1" x14ac:dyDescent="0.3">
      <c r="A17" s="13" t="s">
        <v>70</v>
      </c>
    </row>
    <row r="18" spans="1:3" x14ac:dyDescent="0.25">
      <c r="A18" s="20" t="s">
        <v>4</v>
      </c>
      <c r="B18" s="31"/>
      <c r="C18" s="19"/>
    </row>
    <row r="19" spans="1:3" ht="15.75" thickBot="1" x14ac:dyDescent="0.3">
      <c r="A19" s="22" t="s">
        <v>33</v>
      </c>
      <c r="B19" s="36"/>
      <c r="C19" s="18"/>
    </row>
    <row r="20" spans="1:3" ht="15.75" thickBot="1" x14ac:dyDescent="0.3">
      <c r="A20" s="13" t="s">
        <v>70</v>
      </c>
      <c r="B20" s="7"/>
    </row>
    <row r="21" spans="1:3" x14ac:dyDescent="0.25">
      <c r="A21" s="26" t="s">
        <v>36</v>
      </c>
      <c r="B21" s="33"/>
      <c r="C21" s="19"/>
    </row>
    <row r="22" spans="1:3" x14ac:dyDescent="0.25">
      <c r="A22" s="27" t="s">
        <v>37</v>
      </c>
      <c r="B22" s="34"/>
      <c r="C22" s="37"/>
    </row>
    <row r="23" spans="1:3" x14ac:dyDescent="0.25">
      <c r="A23" s="21" t="s">
        <v>6</v>
      </c>
      <c r="B23" s="41"/>
      <c r="C23" s="16"/>
    </row>
    <row r="24" spans="1:3" x14ac:dyDescent="0.25">
      <c r="A24" s="24" t="s">
        <v>8</v>
      </c>
      <c r="B24" s="41"/>
      <c r="C24" s="37"/>
    </row>
    <row r="25" spans="1:3" x14ac:dyDescent="0.25">
      <c r="A25" s="27" t="s">
        <v>7</v>
      </c>
      <c r="B25" s="35" t="e">
        <f>(B21/B7)</f>
        <v>#DIV/0!</v>
      </c>
      <c r="C25" s="16"/>
    </row>
    <row r="26" spans="1:3" x14ac:dyDescent="0.25">
      <c r="A26" s="27" t="s">
        <v>9</v>
      </c>
      <c r="B26" s="35" t="e">
        <f>(B21/B11)</f>
        <v>#DIV/0!</v>
      </c>
      <c r="C26" s="16"/>
    </row>
    <row r="27" spans="1:3" x14ac:dyDescent="0.25">
      <c r="A27" s="27" t="s">
        <v>55</v>
      </c>
      <c r="B27" s="41"/>
      <c r="C27" s="16"/>
    </row>
    <row r="28" spans="1:3" ht="15.75" thickBot="1" x14ac:dyDescent="0.3">
      <c r="A28" s="23" t="s">
        <v>56</v>
      </c>
      <c r="B28" s="42"/>
      <c r="C28" s="18"/>
    </row>
    <row r="29" spans="1:3" x14ac:dyDescent="0.25">
      <c r="A29" s="13" t="s">
        <v>70</v>
      </c>
    </row>
    <row r="30" spans="1:3" x14ac:dyDescent="0.25">
      <c r="A30" s="11" t="s">
        <v>38</v>
      </c>
    </row>
    <row r="31" spans="1:3" x14ac:dyDescent="0.25">
      <c r="A31" s="13" t="s">
        <v>70</v>
      </c>
    </row>
    <row r="32" spans="1:3" ht="15.75" thickBot="1" x14ac:dyDescent="0.3">
      <c r="A32" s="12" t="s">
        <v>46</v>
      </c>
    </row>
    <row r="33" spans="1:3" x14ac:dyDescent="0.25">
      <c r="A33" s="20" t="s">
        <v>39</v>
      </c>
      <c r="B33" s="14"/>
      <c r="C33" s="15"/>
    </row>
    <row r="34" spans="1:3" x14ac:dyDescent="0.25">
      <c r="A34" s="21" t="s">
        <v>40</v>
      </c>
      <c r="C34" s="16"/>
    </row>
    <row r="35" spans="1:3" x14ac:dyDescent="0.25">
      <c r="A35" s="24" t="s">
        <v>11</v>
      </c>
      <c r="C35" s="16"/>
    </row>
    <row r="36" spans="1:3" x14ac:dyDescent="0.25">
      <c r="A36" s="24" t="s">
        <v>45</v>
      </c>
      <c r="C36" s="16"/>
    </row>
    <row r="37" spans="1:3" x14ac:dyDescent="0.25">
      <c r="A37" s="24" t="s">
        <v>14</v>
      </c>
      <c r="C37" s="16"/>
    </row>
    <row r="38" spans="1:3" x14ac:dyDescent="0.25">
      <c r="A38" s="24" t="s">
        <v>52</v>
      </c>
      <c r="C38" s="16"/>
    </row>
    <row r="39" spans="1:3" x14ac:dyDescent="0.25">
      <c r="A39" s="21" t="s">
        <v>63</v>
      </c>
      <c r="B39" s="8"/>
      <c r="C39" s="16"/>
    </row>
    <row r="40" spans="1:3" ht="15.75" thickBot="1" x14ac:dyDescent="0.3">
      <c r="A40" s="22" t="s">
        <v>64</v>
      </c>
      <c r="B40" s="38"/>
      <c r="C40" s="18"/>
    </row>
    <row r="41" spans="1:3" ht="15.75" thickBot="1" x14ac:dyDescent="0.3">
      <c r="A41" s="13" t="s">
        <v>70</v>
      </c>
    </row>
    <row r="42" spans="1:3" x14ac:dyDescent="0.25">
      <c r="A42" s="28" t="s">
        <v>10</v>
      </c>
      <c r="B42" s="14"/>
      <c r="C42" s="15"/>
    </row>
    <row r="43" spans="1:3" ht="15.75" thickBot="1" x14ac:dyDescent="0.3">
      <c r="A43" s="25" t="s">
        <v>42</v>
      </c>
      <c r="B43" s="17"/>
      <c r="C43" s="18"/>
    </row>
    <row r="44" spans="1:3" x14ac:dyDescent="0.25">
      <c r="A44" s="13" t="s">
        <v>70</v>
      </c>
    </row>
    <row r="45" spans="1:3" ht="15.75" thickBot="1" x14ac:dyDescent="0.3">
      <c r="A45" s="12" t="s">
        <v>49</v>
      </c>
    </row>
    <row r="46" spans="1:3" x14ac:dyDescent="0.25">
      <c r="A46" s="28" t="s">
        <v>50</v>
      </c>
      <c r="B46" s="14"/>
      <c r="C46" s="15"/>
    </row>
    <row r="47" spans="1:3" ht="15.75" thickBot="1" x14ac:dyDescent="0.3">
      <c r="A47" s="25" t="s">
        <v>51</v>
      </c>
      <c r="B47" s="17"/>
      <c r="C47" s="18"/>
    </row>
    <row r="48" spans="1:3" x14ac:dyDescent="0.25">
      <c r="A48" s="13" t="s">
        <v>70</v>
      </c>
    </row>
    <row r="49" spans="1:3" ht="15.75" thickBot="1" x14ac:dyDescent="0.3">
      <c r="A49" s="12" t="s">
        <v>48</v>
      </c>
    </row>
    <row r="50" spans="1:3" x14ac:dyDescent="0.25">
      <c r="A50" s="28" t="s">
        <v>15</v>
      </c>
      <c r="B50" s="14"/>
      <c r="C50" s="15"/>
    </row>
    <row r="51" spans="1:3" x14ac:dyDescent="0.25">
      <c r="A51" s="24" t="s">
        <v>12</v>
      </c>
      <c r="C51" s="16"/>
    </row>
    <row r="52" spans="1:3" x14ac:dyDescent="0.25">
      <c r="A52" s="24" t="s">
        <v>13</v>
      </c>
      <c r="C52" s="16"/>
    </row>
    <row r="53" spans="1:3" ht="15.75" thickBot="1" x14ac:dyDescent="0.3">
      <c r="A53" s="29" t="s">
        <v>47</v>
      </c>
      <c r="B53" s="17"/>
      <c r="C53" s="18"/>
    </row>
    <row r="54" spans="1:3" x14ac:dyDescent="0.25">
      <c r="A54" s="13" t="s">
        <v>70</v>
      </c>
    </row>
    <row r="55" spans="1:3" ht="15.75" thickBot="1" x14ac:dyDescent="0.3">
      <c r="A55" s="12" t="s">
        <v>57</v>
      </c>
    </row>
    <row r="56" spans="1:3" x14ac:dyDescent="0.25">
      <c r="A56" s="20" t="s">
        <v>20</v>
      </c>
      <c r="B56" s="31"/>
      <c r="C56" s="15"/>
    </row>
    <row r="57" spans="1:3" x14ac:dyDescent="0.25">
      <c r="A57" s="21" t="s">
        <v>21</v>
      </c>
      <c r="B57" s="30"/>
      <c r="C57" s="16"/>
    </row>
    <row r="58" spans="1:3" x14ac:dyDescent="0.25">
      <c r="A58" s="21" t="s">
        <v>43</v>
      </c>
      <c r="B58" s="30"/>
      <c r="C58" s="16"/>
    </row>
    <row r="59" spans="1:3" x14ac:dyDescent="0.25">
      <c r="A59" s="21" t="s">
        <v>44</v>
      </c>
      <c r="B59" s="30"/>
      <c r="C59" s="16"/>
    </row>
    <row r="60" spans="1:3" x14ac:dyDescent="0.25">
      <c r="A60" s="21" t="s">
        <v>22</v>
      </c>
      <c r="B60" s="30"/>
      <c r="C60" s="16"/>
    </row>
    <row r="61" spans="1:3" ht="15.75" thickBot="1" x14ac:dyDescent="0.3">
      <c r="A61" s="25" t="s">
        <v>58</v>
      </c>
      <c r="B61" s="17"/>
      <c r="C61" s="18"/>
    </row>
    <row r="62" spans="1:3" x14ac:dyDescent="0.25">
      <c r="A62" s="13" t="s">
        <v>70</v>
      </c>
    </row>
    <row r="63" spans="1:3" ht="15.75" thickBot="1" x14ac:dyDescent="0.3">
      <c r="A63" s="12" t="s">
        <v>59</v>
      </c>
    </row>
    <row r="64" spans="1:3" x14ac:dyDescent="0.25">
      <c r="A64" s="28" t="s">
        <v>24</v>
      </c>
      <c r="B64" s="31"/>
      <c r="C64" s="15"/>
    </row>
    <row r="65" spans="1:3" ht="15.75" thickBot="1" x14ac:dyDescent="0.3">
      <c r="A65" s="25" t="s">
        <v>23</v>
      </c>
      <c r="B65" s="36"/>
      <c r="C65" s="18"/>
    </row>
    <row r="66" spans="1:3" ht="15.75" thickBot="1" x14ac:dyDescent="0.3">
      <c r="A66" s="13" t="s">
        <v>70</v>
      </c>
    </row>
    <row r="67" spans="1:3" x14ac:dyDescent="0.25">
      <c r="A67" s="20" t="s">
        <v>65</v>
      </c>
      <c r="B67" s="14"/>
      <c r="C67" s="43">
        <f ca="1">TODAY()</f>
        <v>45512</v>
      </c>
    </row>
    <row r="68" spans="1:3" x14ac:dyDescent="0.25">
      <c r="A68" s="21" t="s">
        <v>67</v>
      </c>
      <c r="B68" s="30"/>
      <c r="C68" s="16"/>
    </row>
    <row r="69" spans="1:3" x14ac:dyDescent="0.25">
      <c r="A69" s="21" t="s">
        <v>68</v>
      </c>
      <c r="B69" s="30"/>
      <c r="C69" s="16"/>
    </row>
    <row r="70" spans="1:3" ht="15.75" thickBot="1" x14ac:dyDescent="0.3">
      <c r="A70" s="22" t="s">
        <v>69</v>
      </c>
      <c r="B70" s="39">
        <f>(B68+B69)/2</f>
        <v>0</v>
      </c>
      <c r="C70" s="18"/>
    </row>
  </sheetData>
  <hyperlinks>
    <hyperlink ref="A1" location="index!A1" display="INDEX" xr:uid="{BFD323D3-F7DA-4698-9718-527CE8E6391D}"/>
  </hyperlink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2"/>
  <sheetViews>
    <sheetView tabSelected="1" workbookViewId="0">
      <selection activeCell="A3" sqref="A3"/>
    </sheetView>
  </sheetViews>
  <sheetFormatPr defaultRowHeight="15" x14ac:dyDescent="0.25"/>
  <cols>
    <col min="1" max="1" width="13.7109375" bestFit="1" customWidth="1"/>
    <col min="2" max="2" width="5.85546875" bestFit="1" customWidth="1"/>
    <col min="3" max="3" width="8.5703125" bestFit="1" customWidth="1"/>
    <col min="4" max="4" width="5.85546875" hidden="1" customWidth="1"/>
    <col min="5" max="5" width="4.85546875" bestFit="1" customWidth="1"/>
    <col min="6" max="6" width="6" bestFit="1" customWidth="1"/>
    <col min="7" max="7" width="5.28515625" bestFit="1" customWidth="1"/>
    <col min="8" max="8" width="4.5703125" bestFit="1" customWidth="1"/>
    <col min="9" max="9" width="4.42578125" bestFit="1" customWidth="1"/>
    <col min="10" max="10" width="6.5703125" bestFit="1" customWidth="1"/>
    <col min="11" max="11" width="5.85546875" hidden="1" customWidth="1"/>
    <col min="12" max="12" width="5.85546875" bestFit="1" customWidth="1"/>
    <col min="13" max="13" width="6" bestFit="1" customWidth="1"/>
    <col min="14" max="14" width="7.42578125" hidden="1" customWidth="1"/>
    <col min="15" max="15" width="11.28515625" hidden="1" customWidth="1"/>
    <col min="16" max="16" width="5.85546875" hidden="1" customWidth="1"/>
    <col min="17" max="17" width="5" bestFit="1" customWidth="1"/>
    <col min="18" max="18" width="6" bestFit="1" customWidth="1"/>
    <col min="19" max="19" width="5.85546875" hidden="1" customWidth="1"/>
    <col min="20" max="20" width="9.140625" bestFit="1" customWidth="1"/>
    <col min="21" max="21" width="6.5703125" bestFit="1" customWidth="1"/>
    <col min="22" max="22" width="5.5703125" bestFit="1" customWidth="1"/>
    <col min="23" max="23" width="8" hidden="1" customWidth="1"/>
    <col min="24" max="24" width="6.5703125" bestFit="1" customWidth="1"/>
    <col min="25" max="25" width="6.42578125" bestFit="1" customWidth="1"/>
    <col min="26" max="26" width="6" style="7" bestFit="1" customWidth="1"/>
    <col min="27" max="27" width="5.85546875" style="7" bestFit="1" customWidth="1"/>
    <col min="28" max="28" width="5.85546875" hidden="1" customWidth="1"/>
    <col min="29" max="29" width="6.28515625" hidden="1" customWidth="1"/>
    <col min="30" max="30" width="5.85546875" hidden="1" customWidth="1"/>
    <col min="31" max="31" width="5.7109375" hidden="1" customWidth="1"/>
    <col min="32" max="32" width="5" bestFit="1" customWidth="1"/>
    <col min="33" max="33" width="4.7109375" bestFit="1" customWidth="1"/>
    <col min="34" max="34" width="6" hidden="1" customWidth="1"/>
    <col min="35" max="35" width="6.7109375" hidden="1" customWidth="1"/>
    <col min="36" max="36" width="6" hidden="1" customWidth="1"/>
    <col min="37" max="37" width="5.7109375" hidden="1" customWidth="1"/>
    <col min="38" max="39" width="10.42578125" style="8" bestFit="1" customWidth="1"/>
    <col min="40" max="41" width="5.85546875" hidden="1" customWidth="1"/>
    <col min="42" max="42" width="6" hidden="1" customWidth="1"/>
    <col min="43" max="43" width="5.85546875" hidden="1" customWidth="1"/>
    <col min="44" max="44" width="6.140625" hidden="1" customWidth="1"/>
    <col min="45" max="45" width="5.85546875" hidden="1" customWidth="1"/>
    <col min="46" max="46" width="6.7109375" hidden="1" customWidth="1"/>
    <col min="47" max="47" width="5.85546875" hidden="1" customWidth="1"/>
    <col min="48" max="48" width="6.140625" hidden="1" customWidth="1"/>
    <col min="49" max="49" width="4.42578125" hidden="1" customWidth="1"/>
    <col min="50" max="50" width="6.28515625" hidden="1" customWidth="1"/>
    <col min="51" max="51" width="5.85546875" hidden="1" customWidth="1"/>
    <col min="52" max="52" width="7.28515625" hidden="1" customWidth="1"/>
    <col min="53" max="53" width="5.85546875" hidden="1" customWidth="1"/>
    <col min="54" max="54" width="6.85546875" hidden="1" customWidth="1"/>
    <col min="55" max="56" width="5.42578125" bestFit="1" customWidth="1"/>
    <col min="57" max="58" width="5.7109375" bestFit="1" customWidth="1"/>
    <col min="59" max="59" width="6" bestFit="1" customWidth="1"/>
    <col min="60" max="60" width="5.7109375" hidden="1" customWidth="1"/>
    <col min="61" max="61" width="5.85546875" hidden="1" customWidth="1"/>
    <col min="62" max="62" width="6.85546875" hidden="1" customWidth="1"/>
    <col min="63" max="63" width="6.140625" hidden="1" customWidth="1"/>
    <col min="64" max="64" width="6.85546875" hidden="1" customWidth="1"/>
    <col min="65" max="65" width="5.85546875" hidden="1" customWidth="1"/>
    <col min="66" max="66" width="5.85546875" bestFit="1" customWidth="1"/>
    <col min="67" max="67" width="5.5703125" bestFit="1" customWidth="1"/>
    <col min="68" max="68" width="6" bestFit="1" customWidth="1"/>
    <col min="69" max="69" width="5.5703125" bestFit="1" customWidth="1"/>
    <col min="70" max="72" width="3.7109375" customWidth="1"/>
  </cols>
  <sheetData>
    <row r="1" spans="1:69" s="10" customFormat="1" ht="88.5" customHeight="1" x14ac:dyDescent="0.25">
      <c r="A1" s="44" t="str">
        <f>template!A2</f>
        <v>Adresse</v>
      </c>
      <c r="B1" s="44" t="str">
        <f>template!A3</f>
        <v>Postnummer</v>
      </c>
      <c r="C1" s="44" t="str">
        <f>template!A4</f>
        <v>By</v>
      </c>
      <c r="D1" s="45" t="str">
        <f>template!A5</f>
        <v>----------------</v>
      </c>
      <c r="E1" s="44" t="str">
        <f>template!A6</f>
        <v>Hus m²</v>
      </c>
      <c r="F1" s="44" t="str">
        <f>template!A7</f>
        <v>Vægtet m²</v>
      </c>
      <c r="G1" s="44" t="str">
        <f>template!A8</f>
        <v>Værelser</v>
      </c>
      <c r="H1" s="44" t="str">
        <f>template!A9</f>
        <v>Plan</v>
      </c>
      <c r="I1" s="44" t="str">
        <f>template!A10</f>
        <v>WC</v>
      </c>
      <c r="J1" s="44" t="str">
        <f>template!A11</f>
        <v>Grund m²</v>
      </c>
      <c r="K1" s="45" t="str">
        <f>template!A12</f>
        <v>----------------</v>
      </c>
      <c r="L1" s="44" t="str">
        <f>template!A13</f>
        <v>Energi klasse</v>
      </c>
      <c r="M1" s="44" t="str">
        <f>template!A14</f>
        <v>Primær varme</v>
      </c>
      <c r="N1" s="45" t="str">
        <f>template!A15</f>
        <v>Sekundær varme</v>
      </c>
      <c r="O1" s="45" t="str">
        <f>template!A16</f>
        <v>Varmekilde andet</v>
      </c>
      <c r="P1" s="45" t="str">
        <f>template!A17</f>
        <v>----------------</v>
      </c>
      <c r="Q1" s="46" t="str">
        <f>template!A18</f>
        <v>Opført</v>
      </c>
      <c r="R1" s="46" t="str">
        <f>template!A19</f>
        <v>Ombygningsår</v>
      </c>
      <c r="S1" s="45" t="str">
        <f>template!A20</f>
        <v>----------------</v>
      </c>
      <c r="T1" s="44" t="str">
        <f>template!A21</f>
        <v>Udbudspris</v>
      </c>
      <c r="U1" s="44" t="str">
        <f>template!A22</f>
        <v>Udbetaling</v>
      </c>
      <c r="V1" s="44" t="str">
        <f>template!A23</f>
        <v>Ejerudgift</v>
      </c>
      <c r="W1" s="45" t="str">
        <f>template!A24</f>
        <v>Off. vurdering</v>
      </c>
      <c r="X1" s="44" t="str">
        <f>template!A25</f>
        <v>m² pris hus</v>
      </c>
      <c r="Y1" s="44" t="str">
        <f>template!A26</f>
        <v>m² pris hus grund</v>
      </c>
      <c r="Z1" s="44" t="str">
        <f>template!A27</f>
        <v>Estimat brutto</v>
      </c>
      <c r="AA1" s="44" t="str">
        <f>template!A28</f>
        <v>Estimat netto</v>
      </c>
      <c r="AB1" s="45" t="str">
        <f>template!A29</f>
        <v>----------------</v>
      </c>
      <c r="AC1" s="45" t="str">
        <f>template!A30</f>
        <v>Kort beskrivelse</v>
      </c>
      <c r="AD1" s="45" t="str">
        <f>template!A31</f>
        <v>----------------</v>
      </c>
      <c r="AE1" s="45" t="str">
        <f>template!A32</f>
        <v>--&gt;Sælger&lt;--</v>
      </c>
      <c r="AF1" s="44" t="str">
        <f>template!A33</f>
        <v>Mægler</v>
      </c>
      <c r="AG1" s="44" t="str">
        <f>template!A34</f>
        <v>Navn</v>
      </c>
      <c r="AH1" s="45" t="str">
        <f>template!A35</f>
        <v>Salgsopstilling</v>
      </c>
      <c r="AI1" s="45" t="str">
        <f>template!A36</f>
        <v>Boligpræsentation</v>
      </c>
      <c r="AJ1" s="45" t="str">
        <f>template!A37</f>
        <v>Visuel rapport</v>
      </c>
      <c r="AK1" s="45" t="str">
        <f>template!A38</f>
        <v>Plantegning</v>
      </c>
      <c r="AL1" s="47" t="str">
        <f>template!A39</f>
        <v>Best fremvisning</v>
      </c>
      <c r="AM1" s="47" t="str">
        <f>template!A40</f>
        <v>Set den</v>
      </c>
      <c r="AN1" s="45" t="str">
        <f>template!A41</f>
        <v>----------------</v>
      </c>
      <c r="AO1" s="48" t="str">
        <f>template!A42</f>
        <v>Google Maps</v>
      </c>
      <c r="AP1" s="48" t="str">
        <f>template!A43</f>
        <v>Krak matrikkel</v>
      </c>
      <c r="AQ1" s="48" t="str">
        <f>template!A44</f>
        <v>----------------</v>
      </c>
      <c r="AR1" s="48" t="str">
        <f>template!A45</f>
        <v>--&gt;Forsikring&lt;--</v>
      </c>
      <c r="AS1" s="48" t="str">
        <f>template!A46</f>
        <v>Husforsikring</v>
      </c>
      <c r="AT1" s="48" t="str">
        <f>template!A47</f>
        <v>Ejerskifteforsikring</v>
      </c>
      <c r="AU1" s="48" t="str">
        <f>template!A48</f>
        <v>----------------</v>
      </c>
      <c r="AV1" s="48" t="str">
        <f>template!A49</f>
        <v>--&gt;Offentligt&lt;--</v>
      </c>
      <c r="AW1" s="48" t="str">
        <f>template!A50</f>
        <v>BBR</v>
      </c>
      <c r="AX1" s="48" t="str">
        <f>template!A51</f>
        <v>Tilstandsrapport</v>
      </c>
      <c r="AY1" s="48" t="str">
        <f>template!A52</f>
        <v>Energimærke</v>
      </c>
      <c r="AZ1" s="45" t="str">
        <f>template!A53</f>
        <v>EL-installationsrapport</v>
      </c>
      <c r="BA1" s="48" t="str">
        <f>template!A54</f>
        <v>----------------</v>
      </c>
      <c r="BB1" s="48" t="str">
        <f>template!A55</f>
        <v>--&gt;Afstand til job&lt;--</v>
      </c>
      <c r="BC1" s="46" t="str">
        <f>template!A56</f>
        <v>km til Job1</v>
      </c>
      <c r="BD1" s="46" t="str">
        <f>template!A57</f>
        <v>km til Job2</v>
      </c>
      <c r="BE1" s="46" t="str">
        <f>template!A58</f>
        <v>Køretid Job1</v>
      </c>
      <c r="BF1" s="46" t="str">
        <f>template!A59</f>
        <v>Køretid Job2</v>
      </c>
      <c r="BG1" s="46" t="str">
        <f>template!A60</f>
        <v>Off-trans Job2</v>
      </c>
      <c r="BH1" s="48" t="str">
        <f>template!A61</f>
        <v>Bem til trans</v>
      </c>
      <c r="BI1" s="48" t="str">
        <f>template!A62</f>
        <v>----------------</v>
      </c>
      <c r="BJ1" s="48" t="str">
        <f>template!A63</f>
        <v>--&gt;Afstand Andet&lt;--</v>
      </c>
      <c r="BK1" s="48" t="str">
        <f>template!A64</f>
        <v>Afstand indkøb</v>
      </c>
      <c r="BL1" s="48" t="str">
        <f>template!A65</f>
        <v>Afstand instudition</v>
      </c>
      <c r="BM1" s="48" t="str">
        <f>template!A66</f>
        <v>----------------</v>
      </c>
      <c r="BN1" s="46" t="str">
        <f>template!A67</f>
        <v>Stadig til salg</v>
      </c>
      <c r="BO1" s="46" t="str">
        <f>template!A68</f>
        <v>Raiting Hus</v>
      </c>
      <c r="BP1" s="46" t="str">
        <f>template!A69</f>
        <v>Raiting Grund</v>
      </c>
      <c r="BQ1" s="46" t="str">
        <f>template!A70</f>
        <v>Raiting snit</v>
      </c>
    </row>
    <row r="2" spans="1:69" x14ac:dyDescent="0.25">
      <c r="A2" s="2" t="str">
        <f>'Hovedgaden 1'!$B2</f>
        <v>Hovedgaden 1</v>
      </c>
      <c r="B2">
        <f>'Hovedgaden 1'!$B3</f>
        <v>4000</v>
      </c>
      <c r="C2" t="str">
        <f>'Hovedgaden 1'!$B4</f>
        <v>Roskilde</v>
      </c>
      <c r="D2" s="7">
        <f>'Hovedgaden 1'!$B5</f>
        <v>0</v>
      </c>
      <c r="E2">
        <f>'Hovedgaden 1'!$B6</f>
        <v>122</v>
      </c>
      <c r="F2">
        <f>'Hovedgaden 1'!$B7</f>
        <v>127.5</v>
      </c>
      <c r="G2" s="7">
        <f>'Hovedgaden 1'!$B8</f>
        <v>12</v>
      </c>
      <c r="H2">
        <f>'Hovedgaden 1'!$B9</f>
        <v>3</v>
      </c>
      <c r="I2">
        <f>'Hovedgaden 1'!$B10</f>
        <v>3</v>
      </c>
      <c r="J2" s="7">
        <f>'Hovedgaden 1'!$B11</f>
        <v>15129</v>
      </c>
      <c r="K2">
        <f>'Hovedgaden 1'!$B12</f>
        <v>0</v>
      </c>
      <c r="L2" t="str">
        <f>'Hovedgaden 1'!$B13</f>
        <v>A</v>
      </c>
      <c r="M2" s="7" t="str">
        <f>'Hovedgaden 1'!$B14</f>
        <v>EL</v>
      </c>
      <c r="N2" t="str">
        <f>'Hovedgaden 1'!$B15</f>
        <v>pillefyr</v>
      </c>
      <c r="O2" t="str">
        <f>'Hovedgaden 1'!$B16</f>
        <v>brændeovn</v>
      </c>
      <c r="P2" s="7">
        <f>'Hovedgaden 1'!$B17</f>
        <v>0</v>
      </c>
      <c r="Q2">
        <f>'Hovedgaden 1'!$B18</f>
        <v>1901</v>
      </c>
      <c r="R2">
        <f>'Hovedgaden 1'!$B19</f>
        <v>1987</v>
      </c>
      <c r="S2" s="7">
        <f>'Hovedgaden 1'!$B20</f>
        <v>0</v>
      </c>
      <c r="T2" s="7">
        <f>'Hovedgaden 1'!$B21</f>
        <v>1295000</v>
      </c>
      <c r="U2" s="7">
        <f>'Hovedgaden 1'!$B22</f>
        <v>65000</v>
      </c>
      <c r="V2" s="7">
        <f>'Hovedgaden 1'!$B23</f>
        <v>2161</v>
      </c>
      <c r="W2">
        <f>'Hovedgaden 1'!$B24</f>
        <v>1062000</v>
      </c>
      <c r="X2" s="7">
        <f>'Hovedgaden 1'!$B25</f>
        <v>10156.862745098038</v>
      </c>
      <c r="Y2" s="7">
        <f>'Hovedgaden 1'!$B26</f>
        <v>85.597197435388992</v>
      </c>
      <c r="Z2" s="7">
        <f>'Hovedgaden 1'!$B27</f>
        <v>7471</v>
      </c>
      <c r="AA2" s="7">
        <f>'Hovedgaden 1'!$B28</f>
        <v>5928</v>
      </c>
      <c r="AB2" s="7">
        <f>'Hovedgaden 1'!$B29</f>
        <v>0</v>
      </c>
      <c r="AC2">
        <f>'Hovedgaden 1'!$B30</f>
        <v>0</v>
      </c>
      <c r="AD2">
        <f>'Hovedgaden 1'!$B31</f>
        <v>0</v>
      </c>
      <c r="AE2" s="7">
        <f>'Hovedgaden 1'!$B32</f>
        <v>0</v>
      </c>
      <c r="AF2" t="str">
        <f>'Hovedgaden 1'!$B33</f>
        <v>EDC</v>
      </c>
      <c r="AG2" t="str">
        <f>'Hovedgaden 1'!$B34</f>
        <v>Kurt</v>
      </c>
      <c r="AH2" s="7" t="str">
        <f>'Hovedgaden 1'!$B35</f>
        <v>link</v>
      </c>
      <c r="AI2" t="str">
        <f>'Hovedgaden 1'!$B36</f>
        <v>link</v>
      </c>
      <c r="AJ2" t="str">
        <f>'Hovedgaden 1'!$B37</f>
        <v>link</v>
      </c>
      <c r="AK2" s="7" t="str">
        <f>'Hovedgaden 1'!$B38</f>
        <v>link</v>
      </c>
      <c r="AL2" s="8">
        <f>'Hovedgaden 1'!$B39</f>
        <v>45474</v>
      </c>
      <c r="AM2" s="8">
        <f>'Hovedgaden 1'!$B40</f>
        <v>45505</v>
      </c>
      <c r="AN2" s="7">
        <f>'Hovedgaden 1'!$B41</f>
        <v>0</v>
      </c>
      <c r="AO2" t="str">
        <f>'Hovedgaden 1'!$B42</f>
        <v>link</v>
      </c>
      <c r="AP2" t="str">
        <f>'Hovedgaden 1'!$B43</f>
        <v>link</v>
      </c>
      <c r="AQ2" s="7">
        <f>'Hovedgaden 1'!$B44</f>
        <v>0</v>
      </c>
      <c r="AR2">
        <f>'Hovedgaden 1'!$B45</f>
        <v>0</v>
      </c>
      <c r="AS2">
        <f>'Hovedgaden 1'!$B46</f>
        <v>0</v>
      </c>
      <c r="AT2" s="7">
        <f>'Hovedgaden 1'!$B47</f>
        <v>0</v>
      </c>
      <c r="AU2">
        <f>'Hovedgaden 1'!$B48</f>
        <v>0</v>
      </c>
      <c r="AV2">
        <f>'Hovedgaden 1'!$B49</f>
        <v>0</v>
      </c>
      <c r="AW2" s="7" t="str">
        <f>'Hovedgaden 1'!$B50</f>
        <v>link</v>
      </c>
      <c r="AX2" t="str">
        <f>'Hovedgaden 1'!$B51</f>
        <v>link</v>
      </c>
      <c r="AY2" t="str">
        <f>'Hovedgaden 1'!$B52</f>
        <v>link</v>
      </c>
      <c r="AZ2" s="7" t="str">
        <f>'Hovedgaden 1'!$B53</f>
        <v>link</v>
      </c>
      <c r="BA2">
        <f>'Hovedgaden 1'!$B54</f>
        <v>0</v>
      </c>
      <c r="BB2">
        <f>'Hovedgaden 1'!$B55</f>
        <v>0</v>
      </c>
      <c r="BC2" s="7">
        <f>'Hovedgaden 1'!$B56</f>
        <v>10</v>
      </c>
      <c r="BD2">
        <f>'Hovedgaden 1'!$B57</f>
        <v>20</v>
      </c>
      <c r="BE2">
        <f>'Hovedgaden 1'!$B58</f>
        <v>30</v>
      </c>
      <c r="BF2" s="7">
        <f>'Hovedgaden 1'!$B59</f>
        <v>40</v>
      </c>
      <c r="BG2">
        <f>'Hovedgaden 1'!$B60</f>
        <v>50</v>
      </c>
      <c r="BH2" t="str">
        <f>'Hovedgaden 1'!$B61</f>
        <v>dyrt</v>
      </c>
      <c r="BI2" s="7">
        <f>'Hovedgaden 1'!$B62</f>
        <v>0</v>
      </c>
      <c r="BJ2">
        <f>'Hovedgaden 1'!$B63</f>
        <v>0</v>
      </c>
      <c r="BK2">
        <f>'Hovedgaden 1'!$B64</f>
        <v>60</v>
      </c>
      <c r="BL2" s="7">
        <f>'Hovedgaden 1'!$B65</f>
        <v>70</v>
      </c>
      <c r="BM2">
        <f>'Hovedgaden 1'!$B66</f>
        <v>0</v>
      </c>
      <c r="BN2" t="str">
        <f>'Hovedgaden 1'!$B67</f>
        <v>Ja</v>
      </c>
      <c r="BO2" s="7">
        <f>'Hovedgaden 1'!$B68</f>
        <v>5</v>
      </c>
      <c r="BP2">
        <f>'Hovedgaden 1'!$B69</f>
        <v>7</v>
      </c>
      <c r="BQ2">
        <f>'Hovedgaden 1'!$B70</f>
        <v>6</v>
      </c>
    </row>
    <row r="3" spans="1:69" x14ac:dyDescent="0.25">
      <c r="A3" s="2" t="str">
        <f>'Andebyvej 43'!B2</f>
        <v>Andebyvej 43</v>
      </c>
      <c r="AB3" s="6"/>
    </row>
    <row r="4" spans="1:69" x14ac:dyDescent="0.25">
      <c r="A4" s="2" t="str">
        <f>'Strøget 1'!B2</f>
        <v>Strøget 1</v>
      </c>
      <c r="AB4" s="1"/>
    </row>
    <row r="5" spans="1:69" x14ac:dyDescent="0.25">
      <c r="A5" s="2" t="str">
        <f>'Møllevejen 10'!B2</f>
        <v>Møllevejen 10</v>
      </c>
      <c r="AB5" s="1"/>
    </row>
    <row r="6" spans="1:69" x14ac:dyDescent="0.25">
      <c r="AB6" s="4"/>
    </row>
    <row r="7" spans="1:69" x14ac:dyDescent="0.25">
      <c r="AB7" s="1"/>
    </row>
    <row r="8" spans="1:69" x14ac:dyDescent="0.25">
      <c r="AB8" s="1"/>
    </row>
    <row r="9" spans="1:69" x14ac:dyDescent="0.25">
      <c r="AB9" s="1"/>
    </row>
    <row r="10" spans="1:69" x14ac:dyDescent="0.25">
      <c r="AB10" s="1"/>
    </row>
    <row r="11" spans="1:69" x14ac:dyDescent="0.25">
      <c r="AB11" s="1"/>
    </row>
    <row r="12" spans="1:69" x14ac:dyDescent="0.25">
      <c r="C12" s="3"/>
      <c r="AB12" s="1"/>
    </row>
    <row r="13" spans="1:69" x14ac:dyDescent="0.25">
      <c r="AB13" s="1"/>
    </row>
    <row r="14" spans="1:69" x14ac:dyDescent="0.25">
      <c r="AB14" s="1"/>
    </row>
    <row r="15" spans="1:69" x14ac:dyDescent="0.25">
      <c r="AB15" s="1"/>
    </row>
    <row r="16" spans="1:69" x14ac:dyDescent="0.25">
      <c r="AB16" s="1"/>
    </row>
    <row r="17" spans="28:28" x14ac:dyDescent="0.25">
      <c r="AB17" s="1"/>
    </row>
    <row r="18" spans="28:28" x14ac:dyDescent="0.25">
      <c r="AB18" s="1"/>
    </row>
    <row r="19" spans="28:28" x14ac:dyDescent="0.25">
      <c r="AB19" s="4"/>
    </row>
    <row r="20" spans="28:28" x14ac:dyDescent="0.25">
      <c r="AB20" s="4"/>
    </row>
    <row r="21" spans="28:28" x14ac:dyDescent="0.25">
      <c r="AB21" s="5"/>
    </row>
    <row r="22" spans="28:28" x14ac:dyDescent="0.25">
      <c r="AB22" s="5"/>
    </row>
    <row r="23" spans="28:28" x14ac:dyDescent="0.25">
      <c r="AB23" s="4"/>
    </row>
    <row r="24" spans="28:28" x14ac:dyDescent="0.25">
      <c r="AB24" s="4"/>
    </row>
    <row r="25" spans="28:28" x14ac:dyDescent="0.25">
      <c r="AB25" s="1"/>
    </row>
    <row r="26" spans="28:28" x14ac:dyDescent="0.25">
      <c r="AB26" s="5"/>
    </row>
    <row r="27" spans="28:28" x14ac:dyDescent="0.25">
      <c r="AB27" s="5"/>
    </row>
    <row r="28" spans="28:28" x14ac:dyDescent="0.25">
      <c r="AB28" s="1"/>
    </row>
    <row r="29" spans="28:28" x14ac:dyDescent="0.25">
      <c r="AB29" s="1"/>
    </row>
    <row r="30" spans="28:28" x14ac:dyDescent="0.25">
      <c r="AB30" s="1"/>
    </row>
    <row r="31" spans="28:28" x14ac:dyDescent="0.25">
      <c r="AB31" s="1"/>
    </row>
    <row r="32" spans="28:28" x14ac:dyDescent="0.25">
      <c r="AB32" s="1"/>
    </row>
    <row r="33" spans="28:28" x14ac:dyDescent="0.25">
      <c r="AB33" s="1"/>
    </row>
    <row r="34" spans="28:28" x14ac:dyDescent="0.25">
      <c r="AB34" s="1"/>
    </row>
    <row r="35" spans="28:28" x14ac:dyDescent="0.25">
      <c r="AB35" s="1"/>
    </row>
    <row r="36" spans="28:28" x14ac:dyDescent="0.25">
      <c r="AB36" s="1"/>
    </row>
    <row r="37" spans="28:28" x14ac:dyDescent="0.25">
      <c r="AB37" s="1"/>
    </row>
    <row r="39" spans="28:28" x14ac:dyDescent="0.25">
      <c r="AB39" s="9"/>
    </row>
    <row r="40" spans="28:28" x14ac:dyDescent="0.25">
      <c r="AB40" s="1"/>
    </row>
    <row r="41" spans="28:28" x14ac:dyDescent="0.25">
      <c r="AB41" s="1"/>
    </row>
    <row r="42" spans="28:28" x14ac:dyDescent="0.25">
      <c r="AB42" s="1"/>
    </row>
    <row r="44" spans="28:28" x14ac:dyDescent="0.25">
      <c r="AB44" s="9"/>
    </row>
    <row r="45" spans="28:28" x14ac:dyDescent="0.25">
      <c r="AB45" s="1"/>
    </row>
    <row r="46" spans="28:28" x14ac:dyDescent="0.25">
      <c r="AB46" s="1"/>
    </row>
    <row r="48" spans="28:28" x14ac:dyDescent="0.25">
      <c r="AB48" s="9"/>
    </row>
    <row r="49" spans="28:28" x14ac:dyDescent="0.25">
      <c r="AB49" s="1"/>
    </row>
    <row r="50" spans="28:28" x14ac:dyDescent="0.25">
      <c r="AB50" s="1"/>
    </row>
    <row r="51" spans="28:28" x14ac:dyDescent="0.25">
      <c r="AB51" s="1"/>
    </row>
    <row r="52" spans="28:28" x14ac:dyDescent="0.25">
      <c r="AB52" s="4"/>
    </row>
  </sheetData>
  <phoneticPr fontId="12" type="noConversion"/>
  <hyperlinks>
    <hyperlink ref="A2" location="'Hovedgaden 1'!A1" display="Hovedgaden 1" xr:uid="{C8EC4ADE-A2D4-406C-B188-C0359F5B00B7}"/>
    <hyperlink ref="A3" location="'Andebyvej 43'!A1" display="Andebyvej 43" xr:uid="{B9C4797D-39F9-422F-8411-B17343037188}"/>
    <hyperlink ref="A4" location="'Strøget 1'!A1" display="Strøget 1" xr:uid="{D9DB3527-75AB-4D41-8307-20E9F269434A}"/>
    <hyperlink ref="A5" location="'Møllevejen 10'!A1" display="Møllevejen 10" xr:uid="{866F1C83-7FB9-40AF-AFA0-E2F8269F700F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A5F5-5522-448A-A62A-2BD78D8BCB7E}">
  <dimension ref="A1:C70"/>
  <sheetViews>
    <sheetView showGridLines="0" workbookViewId="0">
      <selection activeCell="B2" sqref="B2"/>
    </sheetView>
  </sheetViews>
  <sheetFormatPr defaultRowHeight="15" x14ac:dyDescent="0.25"/>
  <cols>
    <col min="1" max="1" width="21.42578125" bestFit="1" customWidth="1"/>
    <col min="2" max="3" width="20.7109375" customWidth="1"/>
  </cols>
  <sheetData>
    <row r="1" spans="1:3" ht="15.75" thickBot="1" x14ac:dyDescent="0.3">
      <c r="A1" s="2" t="s">
        <v>77</v>
      </c>
    </row>
    <row r="2" spans="1:3" x14ac:dyDescent="0.25">
      <c r="A2" s="20" t="s">
        <v>1</v>
      </c>
      <c r="B2" s="14" t="s">
        <v>92</v>
      </c>
      <c r="C2" s="15"/>
    </row>
    <row r="3" spans="1:3" x14ac:dyDescent="0.25">
      <c r="A3" s="21" t="s">
        <v>2</v>
      </c>
      <c r="B3" s="30">
        <v>4262</v>
      </c>
      <c r="C3" s="16"/>
    </row>
    <row r="4" spans="1:3" ht="15.75" thickBot="1" x14ac:dyDescent="0.3">
      <c r="A4" s="22" t="s">
        <v>3</v>
      </c>
      <c r="B4" s="17" t="s">
        <v>93</v>
      </c>
      <c r="C4" s="18"/>
    </row>
    <row r="5" spans="1:3" ht="15.75" thickBot="1" x14ac:dyDescent="0.3">
      <c r="A5" s="13" t="s">
        <v>70</v>
      </c>
      <c r="B5" s="7"/>
    </row>
    <row r="6" spans="1:3" x14ac:dyDescent="0.25">
      <c r="A6" s="20" t="s">
        <v>28</v>
      </c>
      <c r="B6" s="31">
        <v>166</v>
      </c>
      <c r="C6" s="15"/>
    </row>
    <row r="7" spans="1:3" x14ac:dyDescent="0.25">
      <c r="A7" s="21" t="s">
        <v>29</v>
      </c>
      <c r="B7" s="30">
        <v>195.05</v>
      </c>
      <c r="C7" s="16"/>
    </row>
    <row r="8" spans="1:3" x14ac:dyDescent="0.25">
      <c r="A8" s="21" t="s">
        <v>30</v>
      </c>
      <c r="B8" s="30">
        <v>6</v>
      </c>
      <c r="C8" s="16"/>
    </row>
    <row r="9" spans="1:3" x14ac:dyDescent="0.25">
      <c r="A9" s="21" t="s">
        <v>31</v>
      </c>
      <c r="B9" s="30">
        <v>2</v>
      </c>
      <c r="C9" s="16"/>
    </row>
    <row r="10" spans="1:3" x14ac:dyDescent="0.25">
      <c r="A10" s="21" t="s">
        <v>32</v>
      </c>
      <c r="B10" s="30">
        <v>2</v>
      </c>
      <c r="C10" s="16"/>
    </row>
    <row r="11" spans="1:3" ht="15.75" thickBot="1" x14ac:dyDescent="0.3">
      <c r="A11" s="23" t="s">
        <v>27</v>
      </c>
      <c r="B11" s="32">
        <v>1022</v>
      </c>
      <c r="C11" s="18"/>
    </row>
    <row r="12" spans="1:3" ht="15.75" thickBot="1" x14ac:dyDescent="0.3">
      <c r="A12" s="13" t="s">
        <v>70</v>
      </c>
    </row>
    <row r="13" spans="1:3" x14ac:dyDescent="0.25">
      <c r="A13" s="20" t="s">
        <v>5</v>
      </c>
      <c r="B13" s="14" t="s">
        <v>94</v>
      </c>
      <c r="C13" s="15"/>
    </row>
    <row r="14" spans="1:3" x14ac:dyDescent="0.25">
      <c r="A14" s="21" t="s">
        <v>60</v>
      </c>
      <c r="B14" t="s">
        <v>95</v>
      </c>
      <c r="C14" s="16"/>
    </row>
    <row r="15" spans="1:3" x14ac:dyDescent="0.25">
      <c r="A15" s="24" t="s">
        <v>61</v>
      </c>
      <c r="B15" t="s">
        <v>62</v>
      </c>
      <c r="C15" s="16"/>
    </row>
    <row r="16" spans="1:3" ht="15.75" thickBot="1" x14ac:dyDescent="0.3">
      <c r="A16" s="25" t="s">
        <v>54</v>
      </c>
      <c r="B16" s="17" t="s">
        <v>62</v>
      </c>
      <c r="C16" s="18"/>
    </row>
    <row r="17" spans="1:3" ht="15.75" thickBot="1" x14ac:dyDescent="0.3">
      <c r="A17" s="13" t="s">
        <v>70</v>
      </c>
    </row>
    <row r="18" spans="1:3" x14ac:dyDescent="0.25">
      <c r="A18" s="20" t="s">
        <v>4</v>
      </c>
      <c r="B18" s="31">
        <v>1877</v>
      </c>
      <c r="C18" s="19"/>
    </row>
    <row r="19" spans="1:3" ht="15.75" thickBot="1" x14ac:dyDescent="0.3">
      <c r="A19" s="22" t="s">
        <v>33</v>
      </c>
      <c r="B19" s="36">
        <v>1977</v>
      </c>
      <c r="C19" s="18"/>
    </row>
    <row r="20" spans="1:3" ht="15.75" thickBot="1" x14ac:dyDescent="0.3">
      <c r="A20" s="13" t="s">
        <v>70</v>
      </c>
      <c r="B20" s="7"/>
    </row>
    <row r="21" spans="1:3" x14ac:dyDescent="0.25">
      <c r="A21" s="26" t="s">
        <v>36</v>
      </c>
      <c r="B21" s="33">
        <v>895000</v>
      </c>
      <c r="C21" s="19"/>
    </row>
    <row r="22" spans="1:3" x14ac:dyDescent="0.25">
      <c r="A22" s="27" t="s">
        <v>37</v>
      </c>
      <c r="B22" s="34">
        <v>45000</v>
      </c>
      <c r="C22" s="37"/>
    </row>
    <row r="23" spans="1:3" x14ac:dyDescent="0.25">
      <c r="A23" s="21" t="s">
        <v>6</v>
      </c>
      <c r="B23" s="41">
        <v>1527</v>
      </c>
      <c r="C23" s="16"/>
    </row>
    <row r="24" spans="1:3" x14ac:dyDescent="0.25">
      <c r="A24" s="24" t="s">
        <v>8</v>
      </c>
      <c r="B24" s="41">
        <v>1119000</v>
      </c>
      <c r="C24" s="37"/>
    </row>
    <row r="25" spans="1:3" x14ac:dyDescent="0.25">
      <c r="A25" s="27" t="s">
        <v>7</v>
      </c>
      <c r="B25" s="35">
        <f>(B21/B7)</f>
        <v>4588.5670340938223</v>
      </c>
      <c r="C25" s="16"/>
    </row>
    <row r="26" spans="1:3" x14ac:dyDescent="0.25">
      <c r="A26" s="27" t="s">
        <v>9</v>
      </c>
      <c r="B26" s="35">
        <f>(B21/B11)</f>
        <v>875.73385518590999</v>
      </c>
      <c r="C26" s="16"/>
    </row>
    <row r="27" spans="1:3" x14ac:dyDescent="0.25">
      <c r="A27" s="27" t="s">
        <v>55</v>
      </c>
      <c r="B27" s="41">
        <v>5176</v>
      </c>
      <c r="C27" s="16"/>
    </row>
    <row r="28" spans="1:3" ht="15.75" thickBot="1" x14ac:dyDescent="0.3">
      <c r="A28" s="23" t="s">
        <v>56</v>
      </c>
      <c r="B28" s="42">
        <v>4139</v>
      </c>
      <c r="C28" s="18"/>
    </row>
    <row r="29" spans="1:3" x14ac:dyDescent="0.25">
      <c r="A29" s="13" t="s">
        <v>70</v>
      </c>
    </row>
    <row r="30" spans="1:3" x14ac:dyDescent="0.25">
      <c r="A30" s="11" t="s">
        <v>38</v>
      </c>
    </row>
    <row r="31" spans="1:3" x14ac:dyDescent="0.25">
      <c r="A31" s="13" t="s">
        <v>70</v>
      </c>
    </row>
    <row r="32" spans="1:3" ht="15.75" thickBot="1" x14ac:dyDescent="0.3">
      <c r="A32" s="12" t="s">
        <v>46</v>
      </c>
    </row>
    <row r="33" spans="1:3" x14ac:dyDescent="0.25">
      <c r="A33" s="20" t="s">
        <v>39</v>
      </c>
      <c r="B33" s="14" t="s">
        <v>18</v>
      </c>
      <c r="C33" s="15"/>
    </row>
    <row r="34" spans="1:3" x14ac:dyDescent="0.25">
      <c r="A34" s="21" t="s">
        <v>40</v>
      </c>
      <c r="B34" t="s">
        <v>96</v>
      </c>
      <c r="C34" s="16" t="s">
        <v>97</v>
      </c>
    </row>
    <row r="35" spans="1:3" x14ac:dyDescent="0.25">
      <c r="A35" s="24" t="s">
        <v>11</v>
      </c>
      <c r="C35" s="16"/>
    </row>
    <row r="36" spans="1:3" x14ac:dyDescent="0.25">
      <c r="A36" s="24" t="s">
        <v>45</v>
      </c>
      <c r="C36" s="16"/>
    </row>
    <row r="37" spans="1:3" x14ac:dyDescent="0.25">
      <c r="A37" s="24" t="s">
        <v>14</v>
      </c>
      <c r="C37" s="16"/>
    </row>
    <row r="38" spans="1:3" x14ac:dyDescent="0.25">
      <c r="A38" s="24" t="s">
        <v>52</v>
      </c>
      <c r="C38" s="16"/>
    </row>
    <row r="39" spans="1:3" x14ac:dyDescent="0.25">
      <c r="A39" s="21" t="s">
        <v>63</v>
      </c>
      <c r="B39" s="8" t="s">
        <v>66</v>
      </c>
      <c r="C39" s="16"/>
    </row>
    <row r="40" spans="1:3" ht="15.75" thickBot="1" x14ac:dyDescent="0.3">
      <c r="A40" s="22" t="s">
        <v>64</v>
      </c>
      <c r="B40" s="38">
        <v>45476</v>
      </c>
      <c r="C40" s="18"/>
    </row>
    <row r="41" spans="1:3" ht="15.75" thickBot="1" x14ac:dyDescent="0.3">
      <c r="A41" s="13" t="s">
        <v>70</v>
      </c>
    </row>
    <row r="42" spans="1:3" x14ac:dyDescent="0.25">
      <c r="A42" s="28" t="s">
        <v>10</v>
      </c>
      <c r="B42" s="14"/>
      <c r="C42" s="15"/>
    </row>
    <row r="43" spans="1:3" ht="15.75" thickBot="1" x14ac:dyDescent="0.3">
      <c r="A43" s="25" t="s">
        <v>42</v>
      </c>
      <c r="B43" s="17"/>
      <c r="C43" s="18"/>
    </row>
    <row r="44" spans="1:3" x14ac:dyDescent="0.25">
      <c r="A44" s="13" t="s">
        <v>70</v>
      </c>
    </row>
    <row r="45" spans="1:3" ht="15.75" thickBot="1" x14ac:dyDescent="0.3">
      <c r="A45" s="12" t="s">
        <v>49</v>
      </c>
    </row>
    <row r="46" spans="1:3" x14ac:dyDescent="0.25">
      <c r="A46" s="28" t="s">
        <v>50</v>
      </c>
      <c r="B46" s="14"/>
      <c r="C46" s="15"/>
    </row>
    <row r="47" spans="1:3" ht="15.75" thickBot="1" x14ac:dyDescent="0.3">
      <c r="A47" s="25" t="s">
        <v>51</v>
      </c>
      <c r="B47" s="17"/>
      <c r="C47" s="18"/>
    </row>
    <row r="48" spans="1:3" x14ac:dyDescent="0.25">
      <c r="A48" s="13" t="s">
        <v>70</v>
      </c>
    </row>
    <row r="49" spans="1:3" ht="15.75" thickBot="1" x14ac:dyDescent="0.3">
      <c r="A49" s="12" t="s">
        <v>48</v>
      </c>
    </row>
    <row r="50" spans="1:3" x14ac:dyDescent="0.25">
      <c r="A50" s="28" t="s">
        <v>15</v>
      </c>
      <c r="B50" s="14"/>
      <c r="C50" s="15"/>
    </row>
    <row r="51" spans="1:3" x14ac:dyDescent="0.25">
      <c r="A51" s="24" t="s">
        <v>12</v>
      </c>
      <c r="C51" s="16"/>
    </row>
    <row r="52" spans="1:3" x14ac:dyDescent="0.25">
      <c r="A52" s="24" t="s">
        <v>13</v>
      </c>
      <c r="C52" s="16"/>
    </row>
    <row r="53" spans="1:3" ht="15.75" thickBot="1" x14ac:dyDescent="0.3">
      <c r="A53" s="29" t="s">
        <v>47</v>
      </c>
      <c r="B53" s="17"/>
      <c r="C53" s="18"/>
    </row>
    <row r="54" spans="1:3" x14ac:dyDescent="0.25">
      <c r="A54" s="13" t="s">
        <v>70</v>
      </c>
    </row>
    <row r="55" spans="1:3" ht="15.75" thickBot="1" x14ac:dyDescent="0.3">
      <c r="A55" s="12" t="s">
        <v>57</v>
      </c>
    </row>
    <row r="56" spans="1:3" x14ac:dyDescent="0.25">
      <c r="A56" s="20" t="s">
        <v>20</v>
      </c>
      <c r="B56" s="31"/>
      <c r="C56" s="15"/>
    </row>
    <row r="57" spans="1:3" x14ac:dyDescent="0.25">
      <c r="A57" s="21" t="s">
        <v>21</v>
      </c>
      <c r="B57" s="30"/>
      <c r="C57" s="16"/>
    </row>
    <row r="58" spans="1:3" x14ac:dyDescent="0.25">
      <c r="A58" s="21" t="s">
        <v>43</v>
      </c>
      <c r="B58" s="30"/>
      <c r="C58" s="16"/>
    </row>
    <row r="59" spans="1:3" x14ac:dyDescent="0.25">
      <c r="A59" s="21" t="s">
        <v>44</v>
      </c>
      <c r="B59" s="30"/>
      <c r="C59" s="16"/>
    </row>
    <row r="60" spans="1:3" x14ac:dyDescent="0.25">
      <c r="A60" s="21" t="s">
        <v>22</v>
      </c>
      <c r="B60" s="30"/>
      <c r="C60" s="16"/>
    </row>
    <row r="61" spans="1:3" ht="15.75" thickBot="1" x14ac:dyDescent="0.3">
      <c r="A61" s="25" t="s">
        <v>58</v>
      </c>
      <c r="B61" s="17"/>
      <c r="C61" s="18"/>
    </row>
    <row r="62" spans="1:3" x14ac:dyDescent="0.25">
      <c r="A62" s="13" t="s">
        <v>70</v>
      </c>
    </row>
    <row r="63" spans="1:3" ht="15.75" thickBot="1" x14ac:dyDescent="0.3">
      <c r="A63" s="12" t="s">
        <v>59</v>
      </c>
    </row>
    <row r="64" spans="1:3" x14ac:dyDescent="0.25">
      <c r="A64" s="28" t="s">
        <v>24</v>
      </c>
      <c r="B64" s="31"/>
      <c r="C64" s="15"/>
    </row>
    <row r="65" spans="1:3" ht="15.75" thickBot="1" x14ac:dyDescent="0.3">
      <c r="A65" s="25" t="s">
        <v>23</v>
      </c>
      <c r="B65" s="36"/>
      <c r="C65" s="18"/>
    </row>
    <row r="66" spans="1:3" ht="15.75" thickBot="1" x14ac:dyDescent="0.3">
      <c r="A66" s="13" t="s">
        <v>70</v>
      </c>
    </row>
    <row r="67" spans="1:3" x14ac:dyDescent="0.25">
      <c r="A67" s="20" t="s">
        <v>65</v>
      </c>
      <c r="B67" s="14" t="s">
        <v>66</v>
      </c>
      <c r="C67" s="43">
        <f ca="1">TODAY()</f>
        <v>45512</v>
      </c>
    </row>
    <row r="68" spans="1:3" x14ac:dyDescent="0.25">
      <c r="A68" s="21" t="s">
        <v>67</v>
      </c>
      <c r="B68" s="30">
        <v>3</v>
      </c>
      <c r="C68" s="16"/>
    </row>
    <row r="69" spans="1:3" x14ac:dyDescent="0.25">
      <c r="A69" s="21" t="s">
        <v>68</v>
      </c>
      <c r="B69" s="30">
        <v>4</v>
      </c>
      <c r="C69" s="16"/>
    </row>
    <row r="70" spans="1:3" ht="15.75" thickBot="1" x14ac:dyDescent="0.3">
      <c r="A70" s="22" t="s">
        <v>69</v>
      </c>
      <c r="B70" s="39">
        <f>(B68+B69)/2</f>
        <v>3.5</v>
      </c>
      <c r="C70" s="18"/>
    </row>
  </sheetData>
  <hyperlinks>
    <hyperlink ref="A1" location="index!A1" display="INDEX" xr:uid="{086EE1EB-11E7-4525-9351-BC0205965387}"/>
  </hyperlink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3E52-BCC6-414B-B80E-989F7AA405B9}">
  <dimension ref="A1:C76"/>
  <sheetViews>
    <sheetView showGridLines="0" workbookViewId="0"/>
  </sheetViews>
  <sheetFormatPr defaultRowHeight="15" x14ac:dyDescent="0.25"/>
  <cols>
    <col min="1" max="1" width="21.42578125" bestFit="1" customWidth="1"/>
    <col min="2" max="3" width="20.7109375" customWidth="1"/>
  </cols>
  <sheetData>
    <row r="1" spans="1:3" ht="15.75" thickBot="1" x14ac:dyDescent="0.3">
      <c r="A1" s="2" t="s">
        <v>77</v>
      </c>
    </row>
    <row r="2" spans="1:3" x14ac:dyDescent="0.25">
      <c r="A2" s="20" t="s">
        <v>1</v>
      </c>
      <c r="B2" s="14" t="s">
        <v>91</v>
      </c>
      <c r="C2" s="15"/>
    </row>
    <row r="3" spans="1:3" x14ac:dyDescent="0.25">
      <c r="A3" s="21" t="s">
        <v>2</v>
      </c>
      <c r="B3" s="30">
        <v>4872</v>
      </c>
      <c r="C3" s="16"/>
    </row>
    <row r="4" spans="1:3" ht="15.75" thickBot="1" x14ac:dyDescent="0.3">
      <c r="A4" s="22" t="s">
        <v>3</v>
      </c>
      <c r="B4" s="17" t="s">
        <v>79</v>
      </c>
      <c r="C4" s="18"/>
    </row>
    <row r="5" spans="1:3" ht="15.75" thickBot="1" x14ac:dyDescent="0.3">
      <c r="A5" s="13" t="s">
        <v>70</v>
      </c>
      <c r="B5" s="7"/>
    </row>
    <row r="6" spans="1:3" x14ac:dyDescent="0.25">
      <c r="A6" s="20" t="s">
        <v>28</v>
      </c>
      <c r="B6" s="31">
        <v>307</v>
      </c>
      <c r="C6" s="15"/>
    </row>
    <row r="7" spans="1:3" x14ac:dyDescent="0.25">
      <c r="A7" s="21" t="s">
        <v>29</v>
      </c>
      <c r="B7" s="30">
        <v>307</v>
      </c>
      <c r="C7" s="16"/>
    </row>
    <row r="8" spans="1:3" x14ac:dyDescent="0.25">
      <c r="A8" s="21" t="s">
        <v>30</v>
      </c>
      <c r="B8" s="30">
        <v>10</v>
      </c>
      <c r="C8" s="16"/>
    </row>
    <row r="9" spans="1:3" x14ac:dyDescent="0.25">
      <c r="A9" s="21" t="s">
        <v>31</v>
      </c>
      <c r="B9" s="30">
        <v>3</v>
      </c>
      <c r="C9" s="16"/>
    </row>
    <row r="10" spans="1:3" x14ac:dyDescent="0.25">
      <c r="A10" s="21" t="s">
        <v>32</v>
      </c>
      <c r="B10" s="30">
        <v>2</v>
      </c>
      <c r="C10" s="16"/>
    </row>
    <row r="11" spans="1:3" ht="15.75" thickBot="1" x14ac:dyDescent="0.3">
      <c r="A11" s="23" t="s">
        <v>27</v>
      </c>
      <c r="B11" s="32">
        <v>9134</v>
      </c>
      <c r="C11" s="18"/>
    </row>
    <row r="12" spans="1:3" ht="15.75" thickBot="1" x14ac:dyDescent="0.3">
      <c r="A12" s="13" t="s">
        <v>70</v>
      </c>
    </row>
    <row r="13" spans="1:3" x14ac:dyDescent="0.25">
      <c r="A13" s="20" t="s">
        <v>5</v>
      </c>
      <c r="B13" s="14" t="s">
        <v>80</v>
      </c>
      <c r="C13" s="15"/>
    </row>
    <row r="14" spans="1:3" x14ac:dyDescent="0.25">
      <c r="A14" s="21" t="s">
        <v>60</v>
      </c>
      <c r="B14" t="s">
        <v>81</v>
      </c>
      <c r="C14" s="16"/>
    </row>
    <row r="15" spans="1:3" x14ac:dyDescent="0.25">
      <c r="A15" s="24" t="s">
        <v>61</v>
      </c>
      <c r="B15" t="s">
        <v>62</v>
      </c>
      <c r="C15" s="16"/>
    </row>
    <row r="16" spans="1:3" ht="15.75" thickBot="1" x14ac:dyDescent="0.3">
      <c r="A16" s="25" t="s">
        <v>54</v>
      </c>
      <c r="B16" s="17" t="s">
        <v>62</v>
      </c>
      <c r="C16" s="18"/>
    </row>
    <row r="17" spans="1:3" ht="15.75" thickBot="1" x14ac:dyDescent="0.3">
      <c r="A17" s="13" t="s">
        <v>70</v>
      </c>
    </row>
    <row r="18" spans="1:3" x14ac:dyDescent="0.25">
      <c r="A18" s="20" t="s">
        <v>4</v>
      </c>
      <c r="B18" s="31">
        <v>1925</v>
      </c>
      <c r="C18" s="19"/>
    </row>
    <row r="19" spans="1:3" ht="15.75" thickBot="1" x14ac:dyDescent="0.3">
      <c r="A19" s="22" t="s">
        <v>33</v>
      </c>
      <c r="B19" s="36">
        <v>1991</v>
      </c>
      <c r="C19" s="18"/>
    </row>
    <row r="20" spans="1:3" ht="15.75" thickBot="1" x14ac:dyDescent="0.3">
      <c r="A20" s="13" t="s">
        <v>70</v>
      </c>
      <c r="B20" s="7"/>
    </row>
    <row r="21" spans="1:3" x14ac:dyDescent="0.25">
      <c r="A21" s="26" t="s">
        <v>36</v>
      </c>
      <c r="B21" s="33">
        <v>1195000</v>
      </c>
      <c r="C21" s="19"/>
    </row>
    <row r="22" spans="1:3" x14ac:dyDescent="0.25">
      <c r="A22" s="27" t="s">
        <v>37</v>
      </c>
      <c r="B22" s="34">
        <v>60000</v>
      </c>
      <c r="C22" s="37"/>
    </row>
    <row r="23" spans="1:3" x14ac:dyDescent="0.25">
      <c r="A23" s="21" t="s">
        <v>6</v>
      </c>
      <c r="B23" s="41">
        <v>1912</v>
      </c>
      <c r="C23" s="16"/>
    </row>
    <row r="24" spans="1:3" x14ac:dyDescent="0.25">
      <c r="A24" s="24" t="s">
        <v>8</v>
      </c>
      <c r="B24" s="41"/>
      <c r="C24" s="37"/>
    </row>
    <row r="25" spans="1:3" x14ac:dyDescent="0.25">
      <c r="A25" s="27" t="s">
        <v>7</v>
      </c>
      <c r="B25" s="35">
        <f>(B21/B7)</f>
        <v>3892.5081433224755</v>
      </c>
      <c r="C25" s="16"/>
    </row>
    <row r="26" spans="1:3" x14ac:dyDescent="0.25">
      <c r="A26" s="27" t="s">
        <v>9</v>
      </c>
      <c r="B26" s="35">
        <f>(B21/B11)</f>
        <v>130.82986643310707</v>
      </c>
      <c r="C26" s="16"/>
    </row>
    <row r="27" spans="1:3" x14ac:dyDescent="0.25">
      <c r="A27" s="27" t="s">
        <v>55</v>
      </c>
      <c r="B27" s="41">
        <v>6928</v>
      </c>
      <c r="C27" s="16"/>
    </row>
    <row r="28" spans="1:3" ht="15.75" thickBot="1" x14ac:dyDescent="0.3">
      <c r="A28" s="23" t="s">
        <v>56</v>
      </c>
      <c r="B28" s="42">
        <v>5484</v>
      </c>
      <c r="C28" s="18"/>
    </row>
    <row r="29" spans="1:3" x14ac:dyDescent="0.25">
      <c r="A29" s="13" t="s">
        <v>70</v>
      </c>
    </row>
    <row r="30" spans="1:3" x14ac:dyDescent="0.25">
      <c r="A30" s="11" t="s">
        <v>38</v>
      </c>
    </row>
    <row r="31" spans="1:3" x14ac:dyDescent="0.25">
      <c r="A31" s="13" t="s">
        <v>70</v>
      </c>
    </row>
    <row r="32" spans="1:3" ht="15.75" thickBot="1" x14ac:dyDescent="0.3">
      <c r="A32" s="12" t="s">
        <v>46</v>
      </c>
    </row>
    <row r="33" spans="1:3" x14ac:dyDescent="0.25">
      <c r="A33" s="20" t="s">
        <v>39</v>
      </c>
      <c r="B33" s="14" t="s">
        <v>82</v>
      </c>
      <c r="C33" s="15"/>
    </row>
    <row r="34" spans="1:3" x14ac:dyDescent="0.25">
      <c r="A34" s="21" t="s">
        <v>40</v>
      </c>
      <c r="B34" t="s">
        <v>89</v>
      </c>
      <c r="C34" s="16" t="s">
        <v>90</v>
      </c>
    </row>
    <row r="35" spans="1:3" x14ac:dyDescent="0.25">
      <c r="A35" s="24" t="s">
        <v>11</v>
      </c>
      <c r="C35" s="16"/>
    </row>
    <row r="36" spans="1:3" x14ac:dyDescent="0.25">
      <c r="A36" s="24" t="s">
        <v>45</v>
      </c>
      <c r="C36" s="16"/>
    </row>
    <row r="37" spans="1:3" x14ac:dyDescent="0.25">
      <c r="A37" s="24" t="s">
        <v>14</v>
      </c>
      <c r="C37" s="16"/>
    </row>
    <row r="38" spans="1:3" x14ac:dyDescent="0.25">
      <c r="A38" s="24" t="s">
        <v>52</v>
      </c>
      <c r="C38" s="16"/>
    </row>
    <row r="39" spans="1:3" x14ac:dyDescent="0.25">
      <c r="A39" s="21" t="s">
        <v>63</v>
      </c>
      <c r="B39" s="8" t="s">
        <v>84</v>
      </c>
      <c r="C39" s="16"/>
    </row>
    <row r="40" spans="1:3" ht="15.75" thickBot="1" x14ac:dyDescent="0.3">
      <c r="A40" s="22" t="s">
        <v>64</v>
      </c>
      <c r="B40" s="38"/>
      <c r="C40" s="18"/>
    </row>
    <row r="41" spans="1:3" ht="15.75" thickBot="1" x14ac:dyDescent="0.3">
      <c r="A41" s="13" t="s">
        <v>70</v>
      </c>
    </row>
    <row r="42" spans="1:3" x14ac:dyDescent="0.25">
      <c r="A42" s="28" t="s">
        <v>10</v>
      </c>
      <c r="B42" s="14"/>
      <c r="C42" s="15"/>
    </row>
    <row r="43" spans="1:3" ht="15.75" thickBot="1" x14ac:dyDescent="0.3">
      <c r="A43" s="25" t="s">
        <v>42</v>
      </c>
      <c r="B43" s="17"/>
      <c r="C43" s="18"/>
    </row>
    <row r="44" spans="1:3" x14ac:dyDescent="0.25">
      <c r="A44" s="13" t="s">
        <v>70</v>
      </c>
    </row>
    <row r="45" spans="1:3" ht="15.75" thickBot="1" x14ac:dyDescent="0.3">
      <c r="A45" s="12" t="s">
        <v>49</v>
      </c>
    </row>
    <row r="46" spans="1:3" x14ac:dyDescent="0.25">
      <c r="A46" s="28" t="s">
        <v>50</v>
      </c>
      <c r="B46" s="14"/>
      <c r="C46" s="15"/>
    </row>
    <row r="47" spans="1:3" ht="15.75" thickBot="1" x14ac:dyDescent="0.3">
      <c r="A47" s="25" t="s">
        <v>51</v>
      </c>
      <c r="B47" s="17"/>
      <c r="C47" s="18"/>
    </row>
    <row r="48" spans="1:3" x14ac:dyDescent="0.25">
      <c r="A48" s="13" t="s">
        <v>70</v>
      </c>
    </row>
    <row r="49" spans="1:3" ht="15.75" thickBot="1" x14ac:dyDescent="0.3">
      <c r="A49" s="12" t="s">
        <v>48</v>
      </c>
    </row>
    <row r="50" spans="1:3" x14ac:dyDescent="0.25">
      <c r="A50" s="28" t="s">
        <v>15</v>
      </c>
      <c r="B50" s="14"/>
      <c r="C50" s="15"/>
    </row>
    <row r="51" spans="1:3" x14ac:dyDescent="0.25">
      <c r="A51" s="24" t="s">
        <v>12</v>
      </c>
      <c r="C51" s="16"/>
    </row>
    <row r="52" spans="1:3" x14ac:dyDescent="0.25">
      <c r="A52" s="24" t="s">
        <v>13</v>
      </c>
      <c r="C52" s="16"/>
    </row>
    <row r="53" spans="1:3" ht="15.75" thickBot="1" x14ac:dyDescent="0.3">
      <c r="A53" s="29" t="s">
        <v>47</v>
      </c>
      <c r="B53" s="17"/>
      <c r="C53" s="18"/>
    </row>
    <row r="54" spans="1:3" x14ac:dyDescent="0.25">
      <c r="A54" s="13" t="s">
        <v>70</v>
      </c>
    </row>
    <row r="55" spans="1:3" ht="15.75" thickBot="1" x14ac:dyDescent="0.3">
      <c r="A55" s="12" t="s">
        <v>57</v>
      </c>
    </row>
    <row r="56" spans="1:3" x14ac:dyDescent="0.25">
      <c r="A56" s="20" t="s">
        <v>20</v>
      </c>
      <c r="B56" s="31"/>
      <c r="C56" s="15"/>
    </row>
    <row r="57" spans="1:3" x14ac:dyDescent="0.25">
      <c r="A57" s="21" t="s">
        <v>21</v>
      </c>
      <c r="B57" s="30"/>
      <c r="C57" s="16"/>
    </row>
    <row r="58" spans="1:3" x14ac:dyDescent="0.25">
      <c r="A58" s="21" t="s">
        <v>43</v>
      </c>
      <c r="B58" s="30"/>
      <c r="C58" s="16"/>
    </row>
    <row r="59" spans="1:3" x14ac:dyDescent="0.25">
      <c r="A59" s="21" t="s">
        <v>44</v>
      </c>
      <c r="B59" s="30"/>
      <c r="C59" s="16"/>
    </row>
    <row r="60" spans="1:3" x14ac:dyDescent="0.25">
      <c r="A60" s="21" t="s">
        <v>22</v>
      </c>
      <c r="B60" s="30"/>
      <c r="C60" s="16"/>
    </row>
    <row r="61" spans="1:3" ht="15.75" thickBot="1" x14ac:dyDescent="0.3">
      <c r="A61" s="25" t="s">
        <v>58</v>
      </c>
      <c r="B61" s="17"/>
      <c r="C61" s="18"/>
    </row>
    <row r="62" spans="1:3" x14ac:dyDescent="0.25">
      <c r="A62" s="13" t="s">
        <v>70</v>
      </c>
    </row>
    <row r="63" spans="1:3" ht="15.75" thickBot="1" x14ac:dyDescent="0.3">
      <c r="A63" s="12" t="s">
        <v>59</v>
      </c>
    </row>
    <row r="64" spans="1:3" x14ac:dyDescent="0.25">
      <c r="A64" s="28" t="s">
        <v>24</v>
      </c>
      <c r="B64" s="31"/>
      <c r="C64" s="15"/>
    </row>
    <row r="65" spans="1:3" ht="15.75" thickBot="1" x14ac:dyDescent="0.3">
      <c r="A65" s="25" t="s">
        <v>23</v>
      </c>
      <c r="B65" s="36"/>
      <c r="C65" s="18"/>
    </row>
    <row r="66" spans="1:3" ht="15.75" thickBot="1" x14ac:dyDescent="0.3">
      <c r="A66" s="13" t="s">
        <v>70</v>
      </c>
    </row>
    <row r="67" spans="1:3" x14ac:dyDescent="0.25">
      <c r="A67" s="20" t="s">
        <v>65</v>
      </c>
      <c r="B67" s="14" t="s">
        <v>83</v>
      </c>
      <c r="C67" s="43">
        <f ca="1">TODAY()</f>
        <v>45512</v>
      </c>
    </row>
    <row r="68" spans="1:3" x14ac:dyDescent="0.25">
      <c r="A68" s="21" t="s">
        <v>67</v>
      </c>
      <c r="B68" s="30">
        <v>6</v>
      </c>
      <c r="C68" s="16"/>
    </row>
    <row r="69" spans="1:3" x14ac:dyDescent="0.25">
      <c r="A69" s="21" t="s">
        <v>68</v>
      </c>
      <c r="B69" s="30">
        <v>6</v>
      </c>
      <c r="C69" s="16"/>
    </row>
    <row r="70" spans="1:3" ht="15.75" thickBot="1" x14ac:dyDescent="0.3">
      <c r="A70" s="22" t="s">
        <v>69</v>
      </c>
      <c r="B70" s="39">
        <f>(B68+B69)/2</f>
        <v>6</v>
      </c>
      <c r="C70" s="18"/>
    </row>
    <row r="74" spans="1:3" x14ac:dyDescent="0.25">
      <c r="A74" t="s">
        <v>86</v>
      </c>
      <c r="B74">
        <v>340</v>
      </c>
    </row>
    <row r="75" spans="1:3" x14ac:dyDescent="0.25">
      <c r="A75" t="s">
        <v>85</v>
      </c>
      <c r="B75" s="8">
        <f ca="1">C67-B74</f>
        <v>45172</v>
      </c>
    </row>
    <row r="76" spans="1:3" x14ac:dyDescent="0.25">
      <c r="B76" s="8"/>
    </row>
  </sheetData>
  <hyperlinks>
    <hyperlink ref="A1" location="index!A1" display="INDEX" xr:uid="{C8097EDA-FDEB-46F3-8854-8AE5A2D66527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BBAC-3A01-4CBD-96A0-7D6950FB42FC}">
  <dimension ref="A1:C70"/>
  <sheetViews>
    <sheetView showGridLines="0" workbookViewId="0"/>
  </sheetViews>
  <sheetFormatPr defaultRowHeight="15" x14ac:dyDescent="0.25"/>
  <cols>
    <col min="1" max="1" width="21.42578125" bestFit="1" customWidth="1"/>
    <col min="2" max="3" width="20.7109375" customWidth="1"/>
  </cols>
  <sheetData>
    <row r="1" spans="1:3" ht="15.75" thickBot="1" x14ac:dyDescent="0.3">
      <c r="A1" s="2" t="s">
        <v>77</v>
      </c>
    </row>
    <row r="2" spans="1:3" x14ac:dyDescent="0.25">
      <c r="A2" s="20" t="s">
        <v>1</v>
      </c>
      <c r="B2" s="14" t="s">
        <v>0</v>
      </c>
      <c r="C2" s="15"/>
    </row>
    <row r="3" spans="1:3" x14ac:dyDescent="0.25">
      <c r="A3" s="21" t="s">
        <v>2</v>
      </c>
      <c r="B3" s="30">
        <v>4000</v>
      </c>
      <c r="C3" s="16"/>
    </row>
    <row r="4" spans="1:3" ht="15.75" thickBot="1" x14ac:dyDescent="0.3">
      <c r="A4" s="22" t="s">
        <v>3</v>
      </c>
      <c r="B4" s="17" t="s">
        <v>53</v>
      </c>
      <c r="C4" s="18"/>
    </row>
    <row r="5" spans="1:3" ht="15.75" thickBot="1" x14ac:dyDescent="0.3">
      <c r="A5" s="13" t="s">
        <v>70</v>
      </c>
      <c r="B5" s="7"/>
    </row>
    <row r="6" spans="1:3" x14ac:dyDescent="0.25">
      <c r="A6" s="20" t="s">
        <v>28</v>
      </c>
      <c r="B6" s="31">
        <v>122</v>
      </c>
      <c r="C6" s="15"/>
    </row>
    <row r="7" spans="1:3" x14ac:dyDescent="0.25">
      <c r="A7" s="21" t="s">
        <v>29</v>
      </c>
      <c r="B7" s="30">
        <v>127.5</v>
      </c>
      <c r="C7" s="16"/>
    </row>
    <row r="8" spans="1:3" x14ac:dyDescent="0.25">
      <c r="A8" s="21" t="s">
        <v>30</v>
      </c>
      <c r="B8" s="30">
        <v>12</v>
      </c>
      <c r="C8" s="16"/>
    </row>
    <row r="9" spans="1:3" x14ac:dyDescent="0.25">
      <c r="A9" s="21" t="s">
        <v>31</v>
      </c>
      <c r="B9" s="30">
        <v>3</v>
      </c>
      <c r="C9" s="16"/>
    </row>
    <row r="10" spans="1:3" x14ac:dyDescent="0.25">
      <c r="A10" s="21" t="s">
        <v>32</v>
      </c>
      <c r="B10" s="30">
        <v>3</v>
      </c>
      <c r="C10" s="16"/>
    </row>
    <row r="11" spans="1:3" ht="15.75" thickBot="1" x14ac:dyDescent="0.3">
      <c r="A11" s="23" t="s">
        <v>27</v>
      </c>
      <c r="B11" s="32">
        <v>15129</v>
      </c>
      <c r="C11" s="18"/>
    </row>
    <row r="12" spans="1:3" ht="15.75" thickBot="1" x14ac:dyDescent="0.3">
      <c r="A12" s="13" t="s">
        <v>70</v>
      </c>
    </row>
    <row r="13" spans="1:3" x14ac:dyDescent="0.25">
      <c r="A13" s="20" t="s">
        <v>5</v>
      </c>
      <c r="B13" s="14" t="s">
        <v>16</v>
      </c>
      <c r="C13" s="15"/>
    </row>
    <row r="14" spans="1:3" x14ac:dyDescent="0.25">
      <c r="A14" s="21" t="s">
        <v>60</v>
      </c>
      <c r="B14" t="s">
        <v>17</v>
      </c>
      <c r="C14" s="16"/>
    </row>
    <row r="15" spans="1:3" x14ac:dyDescent="0.25">
      <c r="A15" s="24" t="s">
        <v>61</v>
      </c>
      <c r="B15" t="s">
        <v>35</v>
      </c>
      <c r="C15" s="16"/>
    </row>
    <row r="16" spans="1:3" ht="15.75" thickBot="1" x14ac:dyDescent="0.3">
      <c r="A16" s="25" t="s">
        <v>54</v>
      </c>
      <c r="B16" s="17" t="s">
        <v>34</v>
      </c>
      <c r="C16" s="18"/>
    </row>
    <row r="17" spans="1:3" ht="15.75" thickBot="1" x14ac:dyDescent="0.3">
      <c r="A17" s="13" t="s">
        <v>70</v>
      </c>
    </row>
    <row r="18" spans="1:3" x14ac:dyDescent="0.25">
      <c r="A18" s="20" t="s">
        <v>4</v>
      </c>
      <c r="B18" s="31">
        <v>1901</v>
      </c>
      <c r="C18" s="19"/>
    </row>
    <row r="19" spans="1:3" ht="15.75" thickBot="1" x14ac:dyDescent="0.3">
      <c r="A19" s="22" t="s">
        <v>33</v>
      </c>
      <c r="B19" s="36">
        <v>1987</v>
      </c>
      <c r="C19" s="18"/>
    </row>
    <row r="20" spans="1:3" ht="15.75" thickBot="1" x14ac:dyDescent="0.3">
      <c r="A20" s="13" t="s">
        <v>70</v>
      </c>
      <c r="B20" s="7"/>
    </row>
    <row r="21" spans="1:3" x14ac:dyDescent="0.25">
      <c r="A21" s="26" t="s">
        <v>36</v>
      </c>
      <c r="B21" s="33">
        <v>1295000</v>
      </c>
      <c r="C21" s="19">
        <v>45503</v>
      </c>
    </row>
    <row r="22" spans="1:3" x14ac:dyDescent="0.25">
      <c r="A22" s="27" t="s">
        <v>37</v>
      </c>
      <c r="B22" s="34">
        <v>65000</v>
      </c>
      <c r="C22" s="37">
        <v>45503</v>
      </c>
    </row>
    <row r="23" spans="1:3" x14ac:dyDescent="0.25">
      <c r="A23" s="21" t="s">
        <v>6</v>
      </c>
      <c r="B23" s="41">
        <v>2161</v>
      </c>
      <c r="C23" s="16"/>
    </row>
    <row r="24" spans="1:3" x14ac:dyDescent="0.25">
      <c r="A24" s="24" t="s">
        <v>8</v>
      </c>
      <c r="B24" s="41">
        <v>1062000</v>
      </c>
      <c r="C24" s="37">
        <v>45505</v>
      </c>
    </row>
    <row r="25" spans="1:3" x14ac:dyDescent="0.25">
      <c r="A25" s="27" t="s">
        <v>7</v>
      </c>
      <c r="B25" s="35">
        <v>10156.862745098038</v>
      </c>
      <c r="C25" s="16"/>
    </row>
    <row r="26" spans="1:3" x14ac:dyDescent="0.25">
      <c r="A26" s="27" t="s">
        <v>9</v>
      </c>
      <c r="B26" s="35">
        <v>85.597197435388992</v>
      </c>
      <c r="C26" s="16"/>
    </row>
    <row r="27" spans="1:3" x14ac:dyDescent="0.25">
      <c r="A27" s="27" t="s">
        <v>55</v>
      </c>
      <c r="B27" s="41">
        <v>7471</v>
      </c>
      <c r="C27" s="16"/>
    </row>
    <row r="28" spans="1:3" ht="15.75" thickBot="1" x14ac:dyDescent="0.3">
      <c r="A28" s="23" t="s">
        <v>56</v>
      </c>
      <c r="B28" s="42">
        <v>5928</v>
      </c>
      <c r="C28" s="18"/>
    </row>
    <row r="29" spans="1:3" x14ac:dyDescent="0.25">
      <c r="A29" s="13" t="s">
        <v>70</v>
      </c>
    </row>
    <row r="30" spans="1:3" x14ac:dyDescent="0.25">
      <c r="A30" s="11" t="s">
        <v>38</v>
      </c>
    </row>
    <row r="31" spans="1:3" x14ac:dyDescent="0.25">
      <c r="A31" s="13" t="s">
        <v>70</v>
      </c>
    </row>
    <row r="32" spans="1:3" ht="15.75" thickBot="1" x14ac:dyDescent="0.3">
      <c r="A32" s="12" t="s">
        <v>46</v>
      </c>
    </row>
    <row r="33" spans="1:3" x14ac:dyDescent="0.25">
      <c r="A33" s="20" t="s">
        <v>39</v>
      </c>
      <c r="B33" s="14" t="s">
        <v>18</v>
      </c>
      <c r="C33" s="15"/>
    </row>
    <row r="34" spans="1:3" x14ac:dyDescent="0.25">
      <c r="A34" s="21" t="s">
        <v>40</v>
      </c>
      <c r="B34" t="s">
        <v>19</v>
      </c>
      <c r="C34" s="16" t="s">
        <v>41</v>
      </c>
    </row>
    <row r="35" spans="1:3" x14ac:dyDescent="0.25">
      <c r="A35" s="24" t="s">
        <v>11</v>
      </c>
      <c r="B35" t="s">
        <v>25</v>
      </c>
      <c r="C35" s="16"/>
    </row>
    <row r="36" spans="1:3" x14ac:dyDescent="0.25">
      <c r="A36" s="24" t="s">
        <v>45</v>
      </c>
      <c r="B36" t="s">
        <v>25</v>
      </c>
      <c r="C36" s="16"/>
    </row>
    <row r="37" spans="1:3" x14ac:dyDescent="0.25">
      <c r="A37" s="24" t="s">
        <v>14</v>
      </c>
      <c r="B37" t="s">
        <v>25</v>
      </c>
      <c r="C37" s="16"/>
    </row>
    <row r="38" spans="1:3" x14ac:dyDescent="0.25">
      <c r="A38" s="24" t="s">
        <v>52</v>
      </c>
      <c r="B38" t="s">
        <v>25</v>
      </c>
      <c r="C38" s="16"/>
    </row>
    <row r="39" spans="1:3" x14ac:dyDescent="0.25">
      <c r="A39" s="21" t="s">
        <v>63</v>
      </c>
      <c r="B39" s="8">
        <v>45474</v>
      </c>
      <c r="C39" s="16"/>
    </row>
    <row r="40" spans="1:3" ht="15.75" thickBot="1" x14ac:dyDescent="0.3">
      <c r="A40" s="22" t="s">
        <v>64</v>
      </c>
      <c r="B40" s="38">
        <v>45505</v>
      </c>
      <c r="C40" s="18"/>
    </row>
    <row r="41" spans="1:3" ht="15.75" thickBot="1" x14ac:dyDescent="0.3">
      <c r="A41" s="13" t="s">
        <v>70</v>
      </c>
    </row>
    <row r="42" spans="1:3" x14ac:dyDescent="0.25">
      <c r="A42" s="28" t="s">
        <v>10</v>
      </c>
      <c r="B42" s="14" t="s">
        <v>25</v>
      </c>
      <c r="C42" s="15"/>
    </row>
    <row r="43" spans="1:3" ht="15.75" thickBot="1" x14ac:dyDescent="0.3">
      <c r="A43" s="25" t="s">
        <v>42</v>
      </c>
      <c r="B43" s="17" t="s">
        <v>25</v>
      </c>
      <c r="C43" s="18"/>
    </row>
    <row r="44" spans="1:3" x14ac:dyDescent="0.25">
      <c r="A44" s="13" t="s">
        <v>70</v>
      </c>
    </row>
    <row r="45" spans="1:3" ht="15.75" thickBot="1" x14ac:dyDescent="0.3">
      <c r="A45" s="12" t="s">
        <v>49</v>
      </c>
    </row>
    <row r="46" spans="1:3" x14ac:dyDescent="0.25">
      <c r="A46" s="28" t="s">
        <v>50</v>
      </c>
      <c r="B46" s="14"/>
      <c r="C46" s="15"/>
    </row>
    <row r="47" spans="1:3" ht="15.75" thickBot="1" x14ac:dyDescent="0.3">
      <c r="A47" s="25" t="s">
        <v>51</v>
      </c>
      <c r="B47" s="17"/>
      <c r="C47" s="18"/>
    </row>
    <row r="48" spans="1:3" x14ac:dyDescent="0.25">
      <c r="A48" s="13" t="s">
        <v>70</v>
      </c>
    </row>
    <row r="49" spans="1:3" ht="15.75" thickBot="1" x14ac:dyDescent="0.3">
      <c r="A49" s="12" t="s">
        <v>48</v>
      </c>
    </row>
    <row r="50" spans="1:3" x14ac:dyDescent="0.25">
      <c r="A50" s="28" t="s">
        <v>15</v>
      </c>
      <c r="B50" s="14" t="s">
        <v>25</v>
      </c>
      <c r="C50" s="15"/>
    </row>
    <row r="51" spans="1:3" x14ac:dyDescent="0.25">
      <c r="A51" s="24" t="s">
        <v>12</v>
      </c>
      <c r="B51" t="s">
        <v>25</v>
      </c>
      <c r="C51" s="16"/>
    </row>
    <row r="52" spans="1:3" x14ac:dyDescent="0.25">
      <c r="A52" s="24" t="s">
        <v>13</v>
      </c>
      <c r="B52" t="s">
        <v>25</v>
      </c>
      <c r="C52" s="16"/>
    </row>
    <row r="53" spans="1:3" ht="15.75" thickBot="1" x14ac:dyDescent="0.3">
      <c r="A53" s="29" t="s">
        <v>47</v>
      </c>
      <c r="B53" s="17" t="s">
        <v>25</v>
      </c>
      <c r="C53" s="18"/>
    </row>
    <row r="54" spans="1:3" x14ac:dyDescent="0.25">
      <c r="A54" s="13" t="s">
        <v>70</v>
      </c>
    </row>
    <row r="55" spans="1:3" ht="15.75" thickBot="1" x14ac:dyDescent="0.3">
      <c r="A55" s="12" t="s">
        <v>57</v>
      </c>
    </row>
    <row r="56" spans="1:3" x14ac:dyDescent="0.25">
      <c r="A56" s="20" t="s">
        <v>20</v>
      </c>
      <c r="B56" s="31">
        <v>10</v>
      </c>
      <c r="C56" s="15"/>
    </row>
    <row r="57" spans="1:3" x14ac:dyDescent="0.25">
      <c r="A57" s="21" t="s">
        <v>21</v>
      </c>
      <c r="B57" s="30">
        <v>20</v>
      </c>
      <c r="C57" s="16"/>
    </row>
    <row r="58" spans="1:3" x14ac:dyDescent="0.25">
      <c r="A58" s="21" t="s">
        <v>43</v>
      </c>
      <c r="B58" s="30">
        <v>30</v>
      </c>
      <c r="C58" s="16"/>
    </row>
    <row r="59" spans="1:3" x14ac:dyDescent="0.25">
      <c r="A59" s="21" t="s">
        <v>44</v>
      </c>
      <c r="B59" s="30">
        <v>40</v>
      </c>
      <c r="C59" s="16"/>
    </row>
    <row r="60" spans="1:3" x14ac:dyDescent="0.25">
      <c r="A60" s="21" t="s">
        <v>22</v>
      </c>
      <c r="B60" s="30">
        <v>50</v>
      </c>
      <c r="C60" s="16"/>
    </row>
    <row r="61" spans="1:3" ht="15.75" thickBot="1" x14ac:dyDescent="0.3">
      <c r="A61" s="25" t="s">
        <v>58</v>
      </c>
      <c r="B61" s="17" t="s">
        <v>26</v>
      </c>
      <c r="C61" s="18"/>
    </row>
    <row r="62" spans="1:3" x14ac:dyDescent="0.25">
      <c r="A62" s="13" t="s">
        <v>70</v>
      </c>
    </row>
    <row r="63" spans="1:3" ht="15.75" thickBot="1" x14ac:dyDescent="0.3">
      <c r="A63" s="12" t="s">
        <v>59</v>
      </c>
    </row>
    <row r="64" spans="1:3" x14ac:dyDescent="0.25">
      <c r="A64" s="28" t="s">
        <v>24</v>
      </c>
      <c r="B64" s="31">
        <v>60</v>
      </c>
      <c r="C64" s="15"/>
    </row>
    <row r="65" spans="1:3" ht="15.75" thickBot="1" x14ac:dyDescent="0.3">
      <c r="A65" s="25" t="s">
        <v>23</v>
      </c>
      <c r="B65" s="36">
        <v>70</v>
      </c>
      <c r="C65" s="18"/>
    </row>
    <row r="66" spans="1:3" ht="15.75" thickBot="1" x14ac:dyDescent="0.3">
      <c r="A66" s="13" t="s">
        <v>70</v>
      </c>
    </row>
    <row r="67" spans="1:3" x14ac:dyDescent="0.25">
      <c r="A67" s="20" t="s">
        <v>65</v>
      </c>
      <c r="B67" s="14" t="s">
        <v>66</v>
      </c>
      <c r="C67" s="43">
        <f ca="1">TODAY()</f>
        <v>45512</v>
      </c>
    </row>
    <row r="68" spans="1:3" x14ac:dyDescent="0.25">
      <c r="A68" s="21" t="s">
        <v>67</v>
      </c>
      <c r="B68" s="30">
        <v>5</v>
      </c>
      <c r="C68" s="16"/>
    </row>
    <row r="69" spans="1:3" x14ac:dyDescent="0.25">
      <c r="A69" s="21" t="s">
        <v>68</v>
      </c>
      <c r="B69" s="30">
        <v>7</v>
      </c>
      <c r="C69" s="16"/>
    </row>
    <row r="70" spans="1:3" ht="15.75" thickBot="1" x14ac:dyDescent="0.3">
      <c r="A70" s="22" t="s">
        <v>69</v>
      </c>
      <c r="B70" s="39">
        <v>6</v>
      </c>
      <c r="C70" s="18"/>
    </row>
  </sheetData>
  <hyperlinks>
    <hyperlink ref="A1" location="index!A1" display="INDEX" xr:uid="{D1E4FF0E-6374-4BEB-9420-B2351022D847}"/>
  </hyperlink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5820-68A5-4914-80D4-55746469650B}">
  <dimension ref="A1:C70"/>
  <sheetViews>
    <sheetView showGridLines="0" workbookViewId="0"/>
  </sheetViews>
  <sheetFormatPr defaultRowHeight="15" x14ac:dyDescent="0.25"/>
  <cols>
    <col min="1" max="1" width="21.42578125" bestFit="1" customWidth="1"/>
    <col min="2" max="3" width="20.7109375" customWidth="1"/>
  </cols>
  <sheetData>
    <row r="1" spans="1:3" ht="15.75" thickBot="1" x14ac:dyDescent="0.3">
      <c r="A1" s="2" t="s">
        <v>77</v>
      </c>
    </row>
    <row r="2" spans="1:3" x14ac:dyDescent="0.25">
      <c r="A2" s="20" t="s">
        <v>1</v>
      </c>
      <c r="B2" s="14" t="s">
        <v>71</v>
      </c>
      <c r="C2" s="15"/>
    </row>
    <row r="3" spans="1:3" x14ac:dyDescent="0.25">
      <c r="A3" s="21" t="s">
        <v>2</v>
      </c>
      <c r="B3" s="30">
        <v>1234</v>
      </c>
      <c r="C3" s="16"/>
    </row>
    <row r="4" spans="1:3" ht="15.75" thickBot="1" x14ac:dyDescent="0.3">
      <c r="A4" s="22" t="s">
        <v>3</v>
      </c>
      <c r="B4" s="17" t="s">
        <v>78</v>
      </c>
      <c r="C4" s="18"/>
    </row>
    <row r="5" spans="1:3" ht="15.75" thickBot="1" x14ac:dyDescent="0.3">
      <c r="A5" s="13" t="s">
        <v>70</v>
      </c>
      <c r="B5" s="7"/>
    </row>
    <row r="6" spans="1:3" x14ac:dyDescent="0.25">
      <c r="A6" s="20" t="s">
        <v>28</v>
      </c>
      <c r="B6" s="31">
        <v>156</v>
      </c>
      <c r="C6" s="15"/>
    </row>
    <row r="7" spans="1:3" x14ac:dyDescent="0.25">
      <c r="A7" s="21" t="s">
        <v>29</v>
      </c>
      <c r="B7" s="30">
        <v>208</v>
      </c>
      <c r="C7" s="16"/>
    </row>
    <row r="8" spans="1:3" x14ac:dyDescent="0.25">
      <c r="A8" s="21" t="s">
        <v>30</v>
      </c>
      <c r="B8" s="40" t="s">
        <v>72</v>
      </c>
      <c r="C8" s="16"/>
    </row>
    <row r="9" spans="1:3" x14ac:dyDescent="0.25">
      <c r="A9" s="21" t="s">
        <v>31</v>
      </c>
      <c r="B9" s="30">
        <v>1</v>
      </c>
      <c r="C9" s="16"/>
    </row>
    <row r="10" spans="1:3" x14ac:dyDescent="0.25">
      <c r="A10" s="21" t="s">
        <v>32</v>
      </c>
      <c r="B10" s="30">
        <v>2</v>
      </c>
      <c r="C10" s="16"/>
    </row>
    <row r="11" spans="1:3" ht="15.75" thickBot="1" x14ac:dyDescent="0.3">
      <c r="A11" s="23" t="s">
        <v>27</v>
      </c>
      <c r="B11" s="32">
        <v>10629</v>
      </c>
      <c r="C11" s="18"/>
    </row>
    <row r="12" spans="1:3" ht="15.75" thickBot="1" x14ac:dyDescent="0.3">
      <c r="A12" s="13" t="s">
        <v>70</v>
      </c>
    </row>
    <row r="13" spans="1:3" x14ac:dyDescent="0.25">
      <c r="A13" s="20" t="s">
        <v>5</v>
      </c>
      <c r="B13" s="14" t="s">
        <v>73</v>
      </c>
      <c r="C13" s="15"/>
    </row>
    <row r="14" spans="1:3" x14ac:dyDescent="0.25">
      <c r="A14" s="21" t="s">
        <v>60</v>
      </c>
      <c r="B14" t="s">
        <v>74</v>
      </c>
      <c r="C14" s="16"/>
    </row>
    <row r="15" spans="1:3" x14ac:dyDescent="0.25">
      <c r="A15" s="24" t="s">
        <v>61</v>
      </c>
      <c r="B15" t="s">
        <v>62</v>
      </c>
      <c r="C15" s="16"/>
    </row>
    <row r="16" spans="1:3" ht="15.75" thickBot="1" x14ac:dyDescent="0.3">
      <c r="A16" s="25" t="s">
        <v>54</v>
      </c>
      <c r="B16" s="17" t="s">
        <v>62</v>
      </c>
      <c r="C16" s="18"/>
    </row>
    <row r="17" spans="1:3" ht="15.75" thickBot="1" x14ac:dyDescent="0.3">
      <c r="A17" s="13" t="s">
        <v>70</v>
      </c>
    </row>
    <row r="18" spans="1:3" x14ac:dyDescent="0.25">
      <c r="A18" s="20" t="s">
        <v>4</v>
      </c>
      <c r="B18" s="31">
        <v>1900</v>
      </c>
      <c r="C18" s="19"/>
    </row>
    <row r="19" spans="1:3" ht="15.75" thickBot="1" x14ac:dyDescent="0.3">
      <c r="A19" s="22" t="s">
        <v>33</v>
      </c>
      <c r="B19" s="36">
        <v>1968</v>
      </c>
      <c r="C19" s="18"/>
    </row>
    <row r="20" spans="1:3" ht="15.75" thickBot="1" x14ac:dyDescent="0.3">
      <c r="A20" s="13" t="s">
        <v>70</v>
      </c>
      <c r="B20" s="7"/>
    </row>
    <row r="21" spans="1:3" x14ac:dyDescent="0.25">
      <c r="A21" s="26" t="s">
        <v>36</v>
      </c>
      <c r="B21" s="33">
        <v>1195000</v>
      </c>
      <c r="C21" s="19"/>
    </row>
    <row r="22" spans="1:3" x14ac:dyDescent="0.25">
      <c r="A22" s="27" t="s">
        <v>37</v>
      </c>
      <c r="B22" s="34">
        <v>60000</v>
      </c>
      <c r="C22" s="37"/>
    </row>
    <row r="23" spans="1:3" x14ac:dyDescent="0.25">
      <c r="A23" s="21" t="s">
        <v>6</v>
      </c>
      <c r="B23" s="41">
        <v>1474</v>
      </c>
      <c r="C23" s="16"/>
    </row>
    <row r="24" spans="1:3" x14ac:dyDescent="0.25">
      <c r="A24" s="24" t="s">
        <v>8</v>
      </c>
      <c r="B24" s="41">
        <v>787000</v>
      </c>
      <c r="C24" s="37"/>
    </row>
    <row r="25" spans="1:3" x14ac:dyDescent="0.25">
      <c r="A25" s="27" t="s">
        <v>7</v>
      </c>
      <c r="B25" s="35">
        <f>(B21/B7)</f>
        <v>5745.1923076923076</v>
      </c>
      <c r="C25" s="16"/>
    </row>
    <row r="26" spans="1:3" x14ac:dyDescent="0.25">
      <c r="A26" s="27" t="s">
        <v>9</v>
      </c>
      <c r="B26" s="35">
        <f>(B21/B11)</f>
        <v>112.42826230125129</v>
      </c>
      <c r="C26" s="16"/>
    </row>
    <row r="27" spans="1:3" x14ac:dyDescent="0.25">
      <c r="A27" s="27" t="s">
        <v>55</v>
      </c>
      <c r="B27" s="41">
        <v>6856</v>
      </c>
      <c r="C27" s="16"/>
    </row>
    <row r="28" spans="1:3" ht="15.75" thickBot="1" x14ac:dyDescent="0.3">
      <c r="A28" s="23" t="s">
        <v>56</v>
      </c>
      <c r="B28" s="42">
        <v>5432</v>
      </c>
      <c r="C28" s="18"/>
    </row>
    <row r="29" spans="1:3" x14ac:dyDescent="0.25">
      <c r="A29" s="13" t="s">
        <v>70</v>
      </c>
    </row>
    <row r="30" spans="1:3" x14ac:dyDescent="0.25">
      <c r="A30" s="11" t="s">
        <v>38</v>
      </c>
    </row>
    <row r="31" spans="1:3" x14ac:dyDescent="0.25">
      <c r="A31" s="13" t="s">
        <v>70</v>
      </c>
    </row>
    <row r="32" spans="1:3" ht="15.75" thickBot="1" x14ac:dyDescent="0.3">
      <c r="A32" s="12" t="s">
        <v>46</v>
      </c>
    </row>
    <row r="33" spans="1:3" x14ac:dyDescent="0.25">
      <c r="A33" s="20" t="s">
        <v>39</v>
      </c>
      <c r="B33" s="14" t="s">
        <v>18</v>
      </c>
      <c r="C33" s="15"/>
    </row>
    <row r="34" spans="1:3" x14ac:dyDescent="0.25">
      <c r="A34" s="21" t="s">
        <v>40</v>
      </c>
      <c r="B34" t="s">
        <v>87</v>
      </c>
      <c r="C34" s="16" t="s">
        <v>88</v>
      </c>
    </row>
    <row r="35" spans="1:3" x14ac:dyDescent="0.25">
      <c r="A35" s="24" t="s">
        <v>11</v>
      </c>
      <c r="B35" t="s">
        <v>75</v>
      </c>
      <c r="C35" s="16"/>
    </row>
    <row r="36" spans="1:3" x14ac:dyDescent="0.25">
      <c r="A36" s="24" t="s">
        <v>45</v>
      </c>
      <c r="B36" t="s">
        <v>75</v>
      </c>
      <c r="C36" s="16"/>
    </row>
    <row r="37" spans="1:3" x14ac:dyDescent="0.25">
      <c r="A37" s="24" t="s">
        <v>14</v>
      </c>
      <c r="B37" t="s">
        <v>75</v>
      </c>
      <c r="C37" s="16"/>
    </row>
    <row r="38" spans="1:3" x14ac:dyDescent="0.25">
      <c r="A38" s="24" t="s">
        <v>52</v>
      </c>
      <c r="B38" t="s">
        <v>75</v>
      </c>
      <c r="C38" s="16"/>
    </row>
    <row r="39" spans="1:3" x14ac:dyDescent="0.25">
      <c r="A39" s="21" t="s">
        <v>63</v>
      </c>
      <c r="B39" s="8" t="s">
        <v>76</v>
      </c>
      <c r="C39" s="16"/>
    </row>
    <row r="40" spans="1:3" ht="15.75" thickBot="1" x14ac:dyDescent="0.3">
      <c r="A40" s="22" t="s">
        <v>64</v>
      </c>
      <c r="B40" s="38" t="s">
        <v>62</v>
      </c>
      <c r="C40" s="18"/>
    </row>
    <row r="41" spans="1:3" ht="15.75" thickBot="1" x14ac:dyDescent="0.3">
      <c r="A41" s="13" t="s">
        <v>70</v>
      </c>
    </row>
    <row r="42" spans="1:3" x14ac:dyDescent="0.25">
      <c r="A42" s="28" t="s">
        <v>10</v>
      </c>
      <c r="B42" s="14" t="s">
        <v>75</v>
      </c>
      <c r="C42" s="15"/>
    </row>
    <row r="43" spans="1:3" ht="15.75" thickBot="1" x14ac:dyDescent="0.3">
      <c r="A43" s="25" t="s">
        <v>42</v>
      </c>
      <c r="B43" s="17" t="s">
        <v>75</v>
      </c>
      <c r="C43" s="18"/>
    </row>
    <row r="44" spans="1:3" x14ac:dyDescent="0.25">
      <c r="A44" s="13" t="s">
        <v>70</v>
      </c>
    </row>
    <row r="45" spans="1:3" ht="15.75" thickBot="1" x14ac:dyDescent="0.3">
      <c r="A45" s="12" t="s">
        <v>49</v>
      </c>
    </row>
    <row r="46" spans="1:3" x14ac:dyDescent="0.25">
      <c r="A46" s="28" t="s">
        <v>50</v>
      </c>
      <c r="B46" s="14" t="s">
        <v>75</v>
      </c>
      <c r="C46" s="15"/>
    </row>
    <row r="47" spans="1:3" ht="15.75" thickBot="1" x14ac:dyDescent="0.3">
      <c r="A47" s="25" t="s">
        <v>51</v>
      </c>
      <c r="B47" s="17" t="s">
        <v>75</v>
      </c>
      <c r="C47" s="18"/>
    </row>
    <row r="48" spans="1:3" x14ac:dyDescent="0.25">
      <c r="A48" s="13" t="s">
        <v>70</v>
      </c>
    </row>
    <row r="49" spans="1:3" ht="15.75" thickBot="1" x14ac:dyDescent="0.3">
      <c r="A49" s="12" t="s">
        <v>48</v>
      </c>
    </row>
    <row r="50" spans="1:3" x14ac:dyDescent="0.25">
      <c r="A50" s="28" t="s">
        <v>15</v>
      </c>
      <c r="B50" s="14" t="s">
        <v>75</v>
      </c>
      <c r="C50" s="15"/>
    </row>
    <row r="51" spans="1:3" x14ac:dyDescent="0.25">
      <c r="A51" s="24" t="s">
        <v>12</v>
      </c>
      <c r="B51" t="s">
        <v>75</v>
      </c>
      <c r="C51" s="16"/>
    </row>
    <row r="52" spans="1:3" x14ac:dyDescent="0.25">
      <c r="A52" s="24" t="s">
        <v>13</v>
      </c>
      <c r="B52" t="s">
        <v>75</v>
      </c>
      <c r="C52" s="16"/>
    </row>
    <row r="53" spans="1:3" ht="15.75" thickBot="1" x14ac:dyDescent="0.3">
      <c r="A53" s="29" t="s">
        <v>47</v>
      </c>
      <c r="B53" s="17" t="s">
        <v>75</v>
      </c>
      <c r="C53" s="18"/>
    </row>
    <row r="54" spans="1:3" x14ac:dyDescent="0.25">
      <c r="A54" s="13" t="s">
        <v>70</v>
      </c>
    </row>
    <row r="55" spans="1:3" ht="15.75" thickBot="1" x14ac:dyDescent="0.3">
      <c r="A55" s="12" t="s">
        <v>57</v>
      </c>
    </row>
    <row r="56" spans="1:3" x14ac:dyDescent="0.25">
      <c r="A56" s="20" t="s">
        <v>20</v>
      </c>
      <c r="B56" s="31">
        <v>10</v>
      </c>
      <c r="C56" s="15"/>
    </row>
    <row r="57" spans="1:3" x14ac:dyDescent="0.25">
      <c r="A57" s="21" t="s">
        <v>21</v>
      </c>
      <c r="B57" s="30">
        <v>20</v>
      </c>
      <c r="C57" s="16"/>
    </row>
    <row r="58" spans="1:3" x14ac:dyDescent="0.25">
      <c r="A58" s="21" t="s">
        <v>43</v>
      </c>
      <c r="B58" s="30">
        <v>30</v>
      </c>
      <c r="C58" s="16"/>
    </row>
    <row r="59" spans="1:3" x14ac:dyDescent="0.25">
      <c r="A59" s="21" t="s">
        <v>44</v>
      </c>
      <c r="B59" s="30">
        <v>40</v>
      </c>
      <c r="C59" s="16"/>
    </row>
    <row r="60" spans="1:3" x14ac:dyDescent="0.25">
      <c r="A60" s="21" t="s">
        <v>22</v>
      </c>
      <c r="B60" s="30">
        <v>50</v>
      </c>
      <c r="C60" s="16"/>
    </row>
    <row r="61" spans="1:3" ht="15.75" thickBot="1" x14ac:dyDescent="0.3">
      <c r="A61" s="25" t="s">
        <v>58</v>
      </c>
      <c r="B61" s="17" t="s">
        <v>62</v>
      </c>
      <c r="C61" s="18"/>
    </row>
    <row r="62" spans="1:3" x14ac:dyDescent="0.25">
      <c r="A62" s="13" t="s">
        <v>70</v>
      </c>
    </row>
    <row r="63" spans="1:3" ht="15.75" thickBot="1" x14ac:dyDescent="0.3">
      <c r="A63" s="12" t="s">
        <v>59</v>
      </c>
    </row>
    <row r="64" spans="1:3" x14ac:dyDescent="0.25">
      <c r="A64" s="28" t="s">
        <v>24</v>
      </c>
      <c r="B64" s="31">
        <v>5</v>
      </c>
      <c r="C64" s="15"/>
    </row>
    <row r="65" spans="1:3" ht="15.75" thickBot="1" x14ac:dyDescent="0.3">
      <c r="A65" s="25" t="s">
        <v>23</v>
      </c>
      <c r="B65" s="36">
        <v>10</v>
      </c>
      <c r="C65" s="18"/>
    </row>
    <row r="66" spans="1:3" ht="15.75" thickBot="1" x14ac:dyDescent="0.3">
      <c r="A66" s="13" t="s">
        <v>70</v>
      </c>
    </row>
    <row r="67" spans="1:3" x14ac:dyDescent="0.25">
      <c r="A67" s="20" t="s">
        <v>65</v>
      </c>
      <c r="B67" s="14" t="s">
        <v>66</v>
      </c>
      <c r="C67" s="43">
        <f ca="1">TODAY()</f>
        <v>45512</v>
      </c>
    </row>
    <row r="68" spans="1:3" x14ac:dyDescent="0.25">
      <c r="A68" s="21" t="s">
        <v>67</v>
      </c>
      <c r="B68" s="30">
        <v>8</v>
      </c>
      <c r="C68" s="16"/>
    </row>
    <row r="69" spans="1:3" x14ac:dyDescent="0.25">
      <c r="A69" s="21" t="s">
        <v>68</v>
      </c>
      <c r="B69" s="30">
        <v>5</v>
      </c>
      <c r="C69" s="16"/>
    </row>
    <row r="70" spans="1:3" ht="15.75" thickBot="1" x14ac:dyDescent="0.3">
      <c r="A70" s="22" t="s">
        <v>69</v>
      </c>
      <c r="B70" s="39">
        <f>(B68+B69)/2</f>
        <v>6.5</v>
      </c>
      <c r="C70" s="18"/>
    </row>
  </sheetData>
  <hyperlinks>
    <hyperlink ref="A1" location="index!A1" display="INDEX" xr:uid="{F81E117A-30F0-4B5C-A363-B93A59918983}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template</vt:lpstr>
      <vt:lpstr>index</vt:lpstr>
      <vt:lpstr>Møllevejen 10</vt:lpstr>
      <vt:lpstr>Strøget 1</vt:lpstr>
      <vt:lpstr>Hovedgaden 1</vt:lpstr>
      <vt:lpstr>Andebyvej 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Beach</cp:lastModifiedBy>
  <dcterms:created xsi:type="dcterms:W3CDTF">2015-06-05T18:19:34Z</dcterms:created>
  <dcterms:modified xsi:type="dcterms:W3CDTF">2024-08-08T18:08:44Z</dcterms:modified>
</cp:coreProperties>
</file>