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insektprotein.sharepoint.com/sites/Produktion/Daglig/Excel Forum/"/>
    </mc:Choice>
  </mc:AlternateContent>
  <xr:revisionPtr revIDLastSave="8" documentId="8_{E17DE218-7DA2-49E6-8D78-4A8A93F2D8F3}" xr6:coauthVersionLast="47" xr6:coauthVersionMax="47" xr10:uidLastSave="{0D8C03E3-596B-4AC1-82F5-F8B5577977E5}"/>
  <bookViews>
    <workbookView xWindow="-120" yWindow="-120" windowWidth="29040" windowHeight="15840" xr2:uid="{00000000-000D-0000-FFFF-FFFF00000000}"/>
  </bookViews>
  <sheets>
    <sheet name="Ark1" sheetId="1" r:id="rId1"/>
  </sheets>
  <calcPr calcId="191029"/>
  <pivotCaches>
    <pivotCache cacheId="4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 a="1"/>
  <c r="N13" i="1" s="1"/>
  <c r="K13" i="1" a="1"/>
  <c r="K13" i="1" s="1"/>
  <c r="K5" i="1" a="1"/>
  <c r="K5" i="1" s="1"/>
  <c r="K30" i="1" a="1"/>
  <c r="K30" i="1" s="1"/>
  <c r="H5" i="1" a="1"/>
  <c r="H5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<sst xmlns="http://schemas.openxmlformats.org/spreadsheetml/2006/main" count="55" uniqueCount="28">
  <si>
    <t>Strømper</t>
  </si>
  <si>
    <t>Hat</t>
  </si>
  <si>
    <t>Bælte</t>
  </si>
  <si>
    <t>Strømper st 42</t>
  </si>
  <si>
    <t>Strømper st 43</t>
  </si>
  <si>
    <t>Strømper st 44</t>
  </si>
  <si>
    <t>Lædder Bælte</t>
  </si>
  <si>
    <t>Dame bælte</t>
  </si>
  <si>
    <t>Sønderborg</t>
  </si>
  <si>
    <t>Viborg</t>
  </si>
  <si>
    <t>Strømper st 38</t>
  </si>
  <si>
    <t xml:space="preserve">Hat </t>
  </si>
  <si>
    <t>Vare</t>
  </si>
  <si>
    <t>Lager</t>
  </si>
  <si>
    <t>Stk.</t>
  </si>
  <si>
    <t>OrdreID</t>
  </si>
  <si>
    <t>Vare gr.</t>
  </si>
  <si>
    <t>Pris</t>
  </si>
  <si>
    <t>GRUPPER.EFTER</t>
  </si>
  <si>
    <t>Rækkemærkater</t>
  </si>
  <si>
    <t>Hovedtotal</t>
  </si>
  <si>
    <t>Sum af Stk.</t>
  </si>
  <si>
    <t>Pivottabel</t>
  </si>
  <si>
    <t>PIVOTER.EFTER</t>
  </si>
  <si>
    <t>Valgbar lokation</t>
  </si>
  <si>
    <t>Fast lokation</t>
  </si>
  <si>
    <t>Eksempel på data gruppering</t>
  </si>
  <si>
    <t>Ordre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</si>
</sst>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0" xfId="0" applyFill="1"/>
    <xf numFmtId="0" fontId="0" fillId="2" borderId="0" xfId="0" applyFill="1"/>
    <xf numFmtId="0" fontId="0" fillId="2" borderId="0" xfId="0" applyFill="1" applyAlignme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</xdr:row>
      <xdr:rowOff>114300</xdr:rowOff>
    </xdr:from>
    <xdr:to>
      <xdr:col>12</xdr:col>
      <xdr:colOff>152400</xdr:colOff>
      <xdr:row>3</xdr:row>
      <xdr:rowOff>142875</xdr:rowOff>
    </xdr:to>
    <xdr:cxnSp macro="">
      <xdr:nvCxnSpPr>
        <xdr:cNvPr id="3" name="Lige pilforbindelse 2">
          <a:extLst>
            <a:ext uri="{FF2B5EF4-FFF2-40B4-BE49-F238E27FC236}">
              <a16:creationId xmlns:a16="http://schemas.microsoft.com/office/drawing/2014/main" id="{BD5EC830-DCC2-F481-F4B3-CB16EE2A9DD0}"/>
            </a:ext>
          </a:extLst>
        </xdr:cNvPr>
        <xdr:cNvCxnSpPr/>
      </xdr:nvCxnSpPr>
      <xdr:spPr>
        <a:xfrm flipH="1" flipV="1">
          <a:off x="8191500" y="542925"/>
          <a:ext cx="838200" cy="219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els Krogsgaard Otten" refreshedDate="45590.366377430553" createdVersion="8" refreshedVersion="8" minRefreshableVersion="3" recordCount="10" xr:uid="{B54E41EE-D9DA-4778-997A-67EF4BC3F239}">
  <cacheSource type="worksheet">
    <worksheetSource ref="A6:G16" sheet="Ark1"/>
  </cacheSource>
  <cacheFields count="7">
    <cacheField name="OrdreID" numFmtId="0">
      <sharedItems containsSemiMixedTypes="0" containsString="0" containsNumber="1" containsInteger="1" minValue="1" maxValue="10"/>
    </cacheField>
    <cacheField name="Vare" numFmtId="0">
      <sharedItems/>
    </cacheField>
    <cacheField name="Vare gr." numFmtId="0">
      <sharedItems count="3">
        <s v="Strømper"/>
        <s v="Hat"/>
        <s v="Bælte"/>
      </sharedItems>
    </cacheField>
    <cacheField name="Lager" numFmtId="0">
      <sharedItems count="2">
        <s v="Sønderborg"/>
        <s v="Viborg"/>
      </sharedItems>
    </cacheField>
    <cacheField name="Stk." numFmtId="0">
      <sharedItems containsSemiMixedTypes="0" containsString="0" containsNumber="1" containsInteger="1" minValue="9" maxValue="100"/>
    </cacheField>
    <cacheField name="Pris" numFmtId="0">
      <sharedItems containsSemiMixedTypes="0" containsString="0" containsNumber="1" containsInteger="1" minValue="9" maxValue="70"/>
    </cacheField>
    <cacheField name="Ordre pris" numFmtId="0">
      <sharedItems containsSemiMixedTypes="0" containsString="0" containsNumber="1" containsInteger="1" minValue="81" maxValue="7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n v="1"/>
    <s v="Strømper st 42"/>
    <x v="0"/>
    <x v="0"/>
    <n v="65"/>
    <n v="9"/>
    <n v="585"/>
  </r>
  <r>
    <n v="2"/>
    <s v="Hat "/>
    <x v="1"/>
    <x v="1"/>
    <n v="100"/>
    <n v="70"/>
    <n v="7000"/>
  </r>
  <r>
    <n v="3"/>
    <s v="Lædder Bælte"/>
    <x v="2"/>
    <x v="1"/>
    <n v="45"/>
    <n v="50"/>
    <n v="2250"/>
  </r>
  <r>
    <n v="4"/>
    <s v="Strømper st 38"/>
    <x v="0"/>
    <x v="1"/>
    <n v="65"/>
    <n v="9"/>
    <n v="585"/>
  </r>
  <r>
    <n v="5"/>
    <s v="Strømper st 42"/>
    <x v="0"/>
    <x v="1"/>
    <n v="65"/>
    <n v="9"/>
    <n v="585"/>
  </r>
  <r>
    <n v="6"/>
    <s v="Strømper st 43"/>
    <x v="0"/>
    <x v="0"/>
    <n v="69"/>
    <n v="9"/>
    <n v="621"/>
  </r>
  <r>
    <n v="7"/>
    <s v="Strømper st 44"/>
    <x v="0"/>
    <x v="0"/>
    <n v="12"/>
    <n v="9"/>
    <n v="108"/>
  </r>
  <r>
    <n v="8"/>
    <s v="Dame bælte"/>
    <x v="2"/>
    <x v="1"/>
    <n v="45"/>
    <n v="32"/>
    <n v="1440"/>
  </r>
  <r>
    <n v="9"/>
    <s v="Strømper st 43"/>
    <x v="0"/>
    <x v="1"/>
    <n v="9"/>
    <n v="9"/>
    <n v="81"/>
  </r>
  <r>
    <n v="10"/>
    <s v="Strømper st 44"/>
    <x v="0"/>
    <x v="1"/>
    <n v="54"/>
    <n v="9"/>
    <n v="4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3094B1-CB80-4E9A-8C38-CBC755C2EEF7}" name="Pivottabel1" cacheId="4" applyNumberFormats="0" applyBorderFormats="0" applyFontFormats="0" applyPatternFormats="0" applyAlignmentFormats="0" applyWidthHeightFormats="1" dataCaption="Værdier" updatedVersion="8" minRefreshableVersion="3" useAutoFormatting="1" itemPrintTitles="1" createdVersion="8" indent="0" outline="1" outlineData="1" multipleFieldFilters="0">
  <location ref="R7:S11" firstHeaderRow="1" firstDataRow="1" firstDataCol="1" rowPageCount="1" colPageCount="1"/>
  <pivotFields count="7">
    <pivotField showAll="0"/>
    <pivotField showAll="0"/>
    <pivotField axis="axisRow" showAll="0">
      <items count="4">
        <item x="2"/>
        <item x="1"/>
        <item x="0"/>
        <item t="default"/>
      </items>
    </pivotField>
    <pivotField axis="axisPage" multipleItemSelectionAllowed="1" showAll="0">
      <items count="3">
        <item h="1" x="0"/>
        <item x="1"/>
        <item t="default"/>
      </items>
    </pivotField>
    <pivotField dataField="1" showAll="0"/>
    <pivotField showAll="0"/>
    <pivotField showAll="0"/>
  </pivotFields>
  <rowFields count="1">
    <field x="2"/>
  </rowFields>
  <rowItems count="4">
    <i>
      <x/>
    </i>
    <i>
      <x v="1"/>
    </i>
    <i>
      <x v="2"/>
    </i>
    <i t="grand">
      <x/>
    </i>
  </rowItems>
  <colItems count="1">
    <i/>
  </colItems>
  <pageFields count="1">
    <pageField fld="3" hier="-1"/>
  </pageFields>
  <dataFields count="1">
    <dataField name="Sum af Stk." fld="4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workbookViewId="0">
      <selection activeCell="G20" sqref="G20"/>
    </sheetView>
  </sheetViews>
  <sheetFormatPr defaultRowHeight="15" x14ac:dyDescent="0.25"/>
  <cols>
    <col min="2" max="2" width="16.85546875" customWidth="1"/>
    <col min="3" max="3" width="14.28515625" customWidth="1"/>
    <col min="4" max="4" width="11.28515625" customWidth="1"/>
    <col min="11" max="11" width="15.42578125" customWidth="1"/>
    <col min="12" max="12" width="11.28515625" customWidth="1"/>
    <col min="16" max="16" width="18.140625" bestFit="1" customWidth="1"/>
    <col min="17" max="17" width="6.7109375" customWidth="1"/>
    <col min="18" max="18" width="18.140625" bestFit="1" customWidth="1"/>
    <col min="19" max="19" width="10.7109375" bestFit="1" customWidth="1"/>
  </cols>
  <sheetData>
    <row r="1" spans="1:19" ht="18.75" x14ac:dyDescent="0.3">
      <c r="A1" s="8" t="s">
        <v>26</v>
      </c>
      <c r="H1" s="1" t="s">
        <v>18</v>
      </c>
      <c r="I1" s="1"/>
      <c r="R1" s="6" t="s">
        <v>22</v>
      </c>
    </row>
    <row r="2" spans="1:19" x14ac:dyDescent="0.25">
      <c r="H2" s="5" t="s">
        <v>24</v>
      </c>
      <c r="I2" s="5"/>
      <c r="J2" s="5"/>
      <c r="K2" s="5"/>
      <c r="L2" s="5"/>
      <c r="M2" s="5"/>
      <c r="N2" s="5"/>
      <c r="O2" s="5"/>
      <c r="P2" s="5"/>
    </row>
    <row r="3" spans="1:19" x14ac:dyDescent="0.25">
      <c r="J3" t="s">
        <v>13</v>
      </c>
      <c r="K3" s="5" t="s">
        <v>9</v>
      </c>
    </row>
    <row r="4" spans="1:19" x14ac:dyDescent="0.25">
      <c r="A4" s="5" t="s">
        <v>27</v>
      </c>
      <c r="B4" s="5"/>
      <c r="C4" s="5"/>
      <c r="D4" s="5"/>
      <c r="E4" s="5"/>
      <c r="F4" s="5"/>
    </row>
    <row r="5" spans="1:19" x14ac:dyDescent="0.25">
      <c r="H5" t="str" cm="1">
        <f t="array" ref="H5:H6">_xlfn.UNIQUE(D7:D16)</f>
        <v>Sønderborg</v>
      </c>
      <c r="K5" t="str" cm="1">
        <f t="array" ref="K5:L9">_xlfn.GROUPBY(C6:C16,E6:E16,_xleta.SUM,3,1,2,D6:D16=K3)</f>
        <v>Vare gr.</v>
      </c>
      <c r="L5" t="str">
        <v>Stk.</v>
      </c>
      <c r="R5" s="2" t="s">
        <v>13</v>
      </c>
      <c r="S5" t="s">
        <v>9</v>
      </c>
    </row>
    <row r="6" spans="1:19" x14ac:dyDescent="0.25">
      <c r="A6" t="s">
        <v>15</v>
      </c>
      <c r="B6" t="s">
        <v>12</v>
      </c>
      <c r="C6" t="s">
        <v>16</v>
      </c>
      <c r="D6" t="s">
        <v>13</v>
      </c>
      <c r="E6" t="s">
        <v>14</v>
      </c>
      <c r="F6" t="s">
        <v>17</v>
      </c>
      <c r="H6" t="str">
        <v>Viborg</v>
      </c>
      <c r="K6" t="str">
        <v>Bælte</v>
      </c>
      <c r="L6">
        <v>90</v>
      </c>
    </row>
    <row r="7" spans="1:19" x14ac:dyDescent="0.25">
      <c r="A7">
        <v>1</v>
      </c>
      <c r="B7" t="s">
        <v>3</v>
      </c>
      <c r="C7" t="s">
        <v>0</v>
      </c>
      <c r="D7" t="s">
        <v>8</v>
      </c>
      <c r="E7">
        <v>65</v>
      </c>
      <c r="F7">
        <v>9</v>
      </c>
      <c r="K7" t="str">
        <v>Hat</v>
      </c>
      <c r="L7">
        <v>100</v>
      </c>
      <c r="R7" s="2" t="s">
        <v>19</v>
      </c>
      <c r="S7" t="s">
        <v>21</v>
      </c>
    </row>
    <row r="8" spans="1:19" x14ac:dyDescent="0.25">
      <c r="A8">
        <v>2</v>
      </c>
      <c r="B8" t="s">
        <v>11</v>
      </c>
      <c r="C8" t="s">
        <v>1</v>
      </c>
      <c r="D8" t="s">
        <v>9</v>
      </c>
      <c r="E8">
        <v>100</v>
      </c>
      <c r="F8">
        <v>70</v>
      </c>
      <c r="K8" t="str">
        <v>Strømper</v>
      </c>
      <c r="L8">
        <v>193</v>
      </c>
      <c r="R8" s="3" t="s">
        <v>2</v>
      </c>
      <c r="S8" s="4">
        <v>90</v>
      </c>
    </row>
    <row r="9" spans="1:19" x14ac:dyDescent="0.25">
      <c r="A9">
        <v>3</v>
      </c>
      <c r="B9" t="s">
        <v>6</v>
      </c>
      <c r="C9" t="s">
        <v>2</v>
      </c>
      <c r="D9" t="s">
        <v>9</v>
      </c>
      <c r="E9">
        <v>45</v>
      </c>
      <c r="F9">
        <v>50</v>
      </c>
      <c r="K9" t="str">
        <v>I alt</v>
      </c>
      <c r="L9">
        <v>383</v>
      </c>
      <c r="R9" s="3" t="s">
        <v>1</v>
      </c>
      <c r="S9" s="4">
        <v>100</v>
      </c>
    </row>
    <row r="10" spans="1:19" x14ac:dyDescent="0.25">
      <c r="A10">
        <v>4</v>
      </c>
      <c r="B10" t="s">
        <v>10</v>
      </c>
      <c r="C10" t="s">
        <v>0</v>
      </c>
      <c r="D10" t="s">
        <v>9</v>
      </c>
      <c r="E10">
        <v>65</v>
      </c>
      <c r="F10">
        <v>9</v>
      </c>
      <c r="R10" s="3" t="s">
        <v>0</v>
      </c>
      <c r="S10" s="4">
        <v>193</v>
      </c>
    </row>
    <row r="11" spans="1:19" x14ac:dyDescent="0.25">
      <c r="A11">
        <v>5</v>
      </c>
      <c r="B11" t="s">
        <v>3</v>
      </c>
      <c r="C11" t="s">
        <v>0</v>
      </c>
      <c r="D11" t="s">
        <v>9</v>
      </c>
      <c r="E11">
        <v>65</v>
      </c>
      <c r="F11">
        <v>9</v>
      </c>
      <c r="R11" s="3" t="s">
        <v>20</v>
      </c>
      <c r="S11" s="4">
        <v>383</v>
      </c>
    </row>
    <row r="12" spans="1:19" x14ac:dyDescent="0.25">
      <c r="A12">
        <v>6</v>
      </c>
      <c r="B12" t="s">
        <v>4</v>
      </c>
      <c r="C12" t="s">
        <v>0</v>
      </c>
      <c r="D12" t="s">
        <v>8</v>
      </c>
      <c r="E12">
        <v>69</v>
      </c>
      <c r="F12">
        <v>9</v>
      </c>
      <c r="H12" s="5" t="s">
        <v>25</v>
      </c>
      <c r="I12" s="5"/>
      <c r="J12" s="5"/>
      <c r="K12" s="5" t="s">
        <v>9</v>
      </c>
      <c r="L12" s="5"/>
      <c r="M12" s="5"/>
      <c r="N12" s="5" t="s">
        <v>8</v>
      </c>
      <c r="O12" s="5"/>
      <c r="P12" s="5"/>
    </row>
    <row r="13" spans="1:19" x14ac:dyDescent="0.25">
      <c r="A13">
        <v>7</v>
      </c>
      <c r="B13" t="s">
        <v>5</v>
      </c>
      <c r="C13" t="s">
        <v>0</v>
      </c>
      <c r="D13" t="s">
        <v>8</v>
      </c>
      <c r="E13">
        <v>12</v>
      </c>
      <c r="F13">
        <v>9</v>
      </c>
      <c r="K13" t="str" cm="1">
        <f t="array" ref="K13:L17">_xlfn.GROUPBY(C6:C16,E6:E16,_xleta.SUM,3,1,2,D6:D16="Viborg")</f>
        <v>Vare gr.</v>
      </c>
      <c r="L13" t="str">
        <v>Stk.</v>
      </c>
      <c r="N13" t="str" cm="1">
        <f t="array" ref="N13:O15">_xlfn.GROUPBY(C6:C16,E6:E16,_xleta.SUM,3,1,2,D6:D16="Sønderborg")</f>
        <v>Vare gr.</v>
      </c>
      <c r="O13" t="str">
        <v>Stk.</v>
      </c>
    </row>
    <row r="14" spans="1:19" x14ac:dyDescent="0.25">
      <c r="A14">
        <v>8</v>
      </c>
      <c r="B14" t="s">
        <v>7</v>
      </c>
      <c r="C14" t="s">
        <v>2</v>
      </c>
      <c r="D14" t="s">
        <v>9</v>
      </c>
      <c r="E14">
        <v>45</v>
      </c>
      <c r="F14">
        <v>32</v>
      </c>
      <c r="K14" t="str">
        <v>Bælte</v>
      </c>
      <c r="L14">
        <v>90</v>
      </c>
      <c r="N14" t="str">
        <v>Strømper</v>
      </c>
      <c r="O14">
        <v>146</v>
      </c>
    </row>
    <row r="15" spans="1:19" x14ac:dyDescent="0.25">
      <c r="A15">
        <v>9</v>
      </c>
      <c r="B15" t="s">
        <v>4</v>
      </c>
      <c r="C15" t="s">
        <v>0</v>
      </c>
      <c r="D15" t="s">
        <v>9</v>
      </c>
      <c r="E15">
        <v>9</v>
      </c>
      <c r="F15">
        <v>9</v>
      </c>
      <c r="K15" t="str">
        <v>Hat</v>
      </c>
      <c r="L15">
        <v>100</v>
      </c>
      <c r="N15" t="str">
        <v>I alt</v>
      </c>
      <c r="O15">
        <v>146</v>
      </c>
    </row>
    <row r="16" spans="1:19" x14ac:dyDescent="0.25">
      <c r="A16">
        <v>10</v>
      </c>
      <c r="B16" t="s">
        <v>5</v>
      </c>
      <c r="C16" t="s">
        <v>0</v>
      </c>
      <c r="D16" t="s">
        <v>9</v>
      </c>
      <c r="E16">
        <v>54</v>
      </c>
      <c r="F16">
        <v>9</v>
      </c>
      <c r="K16" t="str">
        <v>Strømper</v>
      </c>
      <c r="L16">
        <v>193</v>
      </c>
    </row>
    <row r="17" spans="8:14" x14ac:dyDescent="0.25">
      <c r="K17" t="str">
        <v>I alt</v>
      </c>
      <c r="L17">
        <v>383</v>
      </c>
    </row>
    <row r="28" spans="8:14" x14ac:dyDescent="0.25">
      <c r="H28" s="7" t="s">
        <v>23</v>
      </c>
      <c r="I28" s="7"/>
    </row>
    <row r="30" spans="8:14" x14ac:dyDescent="0.25">
      <c r="K30" t="str" cm="1">
        <f t="array" ref="K30:N34">_xlfn.PIVOTBY(C6:C16,D6:D16,F6:F16,_xleta.SUM)</f>
        <v/>
      </c>
      <c r="L30" t="str">
        <v>Sønderborg</v>
      </c>
      <c r="M30" t="str">
        <v>Viborg</v>
      </c>
      <c r="N30" t="str">
        <v>I alt</v>
      </c>
    </row>
    <row r="31" spans="8:14" x14ac:dyDescent="0.25">
      <c r="K31" t="str">
        <v>Bælte</v>
      </c>
      <c r="L31" t="str">
        <v/>
      </c>
      <c r="M31">
        <v>82</v>
      </c>
      <c r="N31">
        <v>82</v>
      </c>
    </row>
    <row r="32" spans="8:14" x14ac:dyDescent="0.25">
      <c r="K32" t="str">
        <v>Hat</v>
      </c>
      <c r="L32" t="str">
        <v/>
      </c>
      <c r="M32">
        <v>70</v>
      </c>
      <c r="N32">
        <v>70</v>
      </c>
    </row>
    <row r="33" spans="11:14" x14ac:dyDescent="0.25">
      <c r="K33" t="str">
        <v>Strømper</v>
      </c>
      <c r="L33">
        <v>27</v>
      </c>
      <c r="M33">
        <v>36</v>
      </c>
      <c r="N33">
        <v>63</v>
      </c>
    </row>
    <row r="34" spans="11:14" x14ac:dyDescent="0.25">
      <c r="K34" t="str">
        <v>I alt</v>
      </c>
      <c r="L34">
        <v>27</v>
      </c>
      <c r="M34">
        <v>188</v>
      </c>
      <c r="N34">
        <v>215</v>
      </c>
    </row>
  </sheetData>
  <mergeCells count="1">
    <mergeCell ref="H1:I1"/>
  </mergeCells>
  <phoneticPr fontId="1" type="noConversion"/>
  <dataValidations count="1">
    <dataValidation type="list" allowBlank="1" showInputMessage="1" showErrorMessage="1" sqref="K3" xr:uid="{C6EFF213-2EFB-4737-8041-89B56E02CD26}">
      <formula1>_xlfn.ANCHORARRAY(H5)</formula1>
    </dataValidation>
  </dataValidation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6E47C65FEE4141A64466224F5408D3" ma:contentTypeVersion="4" ma:contentTypeDescription="Opret et nyt dokument." ma:contentTypeScope="" ma:versionID="4f2a415b245e953ddc73bc191615363d">
  <xsd:schema xmlns:xsd="http://www.w3.org/2001/XMLSchema" xmlns:xs="http://www.w3.org/2001/XMLSchema" xmlns:p="http://schemas.microsoft.com/office/2006/metadata/properties" xmlns:ns2="d0d72858-2488-40cd-8bf1-1d1bf42163d5" targetNamespace="http://schemas.microsoft.com/office/2006/metadata/properties" ma:root="true" ma:fieldsID="84b2cad4f0828d360c6b85faef395e66" ns2:_="">
    <xsd:import namespace="d0d72858-2488-40cd-8bf1-1d1bf42163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72858-2488-40cd-8bf1-1d1bf4216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B0F791-7B59-4E12-BA3B-AA036BB6FC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d72858-2488-40cd-8bf1-1d1bf42163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4E2717-0956-4956-999A-C1FDF4DA3F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7B4DD6-5A42-452A-9E42-E1AEBDE4846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Niels Krogsgaard Otten</cp:lastModifiedBy>
  <dcterms:created xsi:type="dcterms:W3CDTF">2006-09-16T00:00:00Z</dcterms:created>
  <dcterms:modified xsi:type="dcterms:W3CDTF">2024-10-25T07:10:22Z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0x010100706E47C65FEE4141A64466224F5408D3</vt:lpwstr>
  </property>
</Properties>
</file>