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35" yWindow="0" windowWidth="25605" windowHeight="15540" tabRatio="500"/>
  </bookViews>
  <sheets>
    <sheet name="Timesheet" sheetId="1" r:id="rId1"/>
    <sheet name="Key Data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G13" i="1"/>
  <c r="F13" i="1"/>
  <c r="E99" i="1"/>
  <c r="F93" i="1"/>
  <c r="F92" i="1"/>
  <c r="F91" i="1"/>
  <c r="F90" i="1"/>
  <c r="F89" i="1"/>
  <c r="F88" i="1"/>
  <c r="F80" i="1"/>
  <c r="F79" i="1"/>
  <c r="F78" i="1"/>
  <c r="F77" i="1"/>
  <c r="F76" i="1"/>
  <c r="F75" i="1"/>
  <c r="F67" i="1"/>
  <c r="F66" i="1"/>
  <c r="F65" i="1"/>
  <c r="F64" i="1"/>
  <c r="F63" i="1"/>
  <c r="F62" i="1"/>
  <c r="F54" i="1"/>
  <c r="F53" i="1"/>
  <c r="F52" i="1"/>
  <c r="F51" i="1"/>
  <c r="F50" i="1"/>
  <c r="F49" i="1"/>
  <c r="F41" i="1"/>
  <c r="F40" i="1"/>
  <c r="F39" i="1"/>
  <c r="F38" i="1"/>
  <c r="F37" i="1"/>
  <c r="F36" i="1"/>
  <c r="F28" i="1"/>
  <c r="F27" i="1"/>
  <c r="F26" i="1"/>
  <c r="F25" i="1"/>
  <c r="F24" i="1"/>
  <c r="F23" i="1"/>
  <c r="G19" i="1"/>
  <c r="F10" i="1"/>
  <c r="F11" i="1"/>
  <c r="F12" i="1"/>
  <c r="F14" i="1"/>
  <c r="F15" i="1"/>
  <c r="F19" i="1"/>
  <c r="G32" i="1"/>
  <c r="F32" i="1"/>
  <c r="G45" i="1"/>
  <c r="F45" i="1"/>
  <c r="G58" i="1"/>
  <c r="F58" i="1"/>
  <c r="G71" i="1"/>
  <c r="F71" i="1"/>
  <c r="G84" i="1"/>
  <c r="F84" i="1"/>
  <c r="F97" i="1"/>
  <c r="F99" i="1"/>
  <c r="G97" i="1"/>
  <c r="B22" i="1"/>
  <c r="B35" i="1"/>
  <c r="B48" i="1"/>
  <c r="B61" i="1"/>
  <c r="B74" i="1"/>
  <c r="B87" i="1"/>
</calcChain>
</file>

<file path=xl/sharedStrings.xml><?xml version="1.0" encoding="utf-8"?>
<sst xmlns="http://schemas.openxmlformats.org/spreadsheetml/2006/main" count="183" uniqueCount="85">
  <si>
    <t>Employee Name</t>
  </si>
  <si>
    <t>Employee Number</t>
  </si>
  <si>
    <t>Site Working at</t>
  </si>
  <si>
    <t>Country</t>
  </si>
  <si>
    <t>Work Performed</t>
  </si>
  <si>
    <t>Transport Hotel/Site - Site/Hotel</t>
  </si>
  <si>
    <t>Work Onsite</t>
  </si>
  <si>
    <t>Work Offsite</t>
  </si>
  <si>
    <t>Demobilize Onsite</t>
  </si>
  <si>
    <t>Demobilize Offsite</t>
  </si>
  <si>
    <t>Training / Course</t>
  </si>
  <si>
    <t>Absence / Sick</t>
  </si>
  <si>
    <t>Day Off</t>
  </si>
  <si>
    <t>Denmark</t>
  </si>
  <si>
    <t>Norway</t>
  </si>
  <si>
    <t>Sweden</t>
  </si>
  <si>
    <t>Germany</t>
  </si>
  <si>
    <t>Finland</t>
  </si>
  <si>
    <t>Poland</t>
  </si>
  <si>
    <t>United Kingdom</t>
  </si>
  <si>
    <t>Holland</t>
  </si>
  <si>
    <t>Belgium</t>
  </si>
  <si>
    <t>France</t>
  </si>
  <si>
    <t>Spain</t>
  </si>
  <si>
    <t>Italy</t>
  </si>
  <si>
    <t>Mikkel Lund</t>
  </si>
  <si>
    <t>Henrik Thomsen</t>
  </si>
  <si>
    <t>Mikkel Vestergaard Rue</t>
  </si>
  <si>
    <t>Bjarne Krogsgaard</t>
  </si>
  <si>
    <t>Henrik Mikkelsen</t>
  </si>
  <si>
    <t>Jesper Rasmussen</t>
  </si>
  <si>
    <t>Kim Kristensen</t>
  </si>
  <si>
    <t>Manuel Guerrero Romero</t>
  </si>
  <si>
    <t>Jimmi Bol Klausen</t>
  </si>
  <si>
    <t>Michael Mansgaard</t>
  </si>
  <si>
    <t>Per Morten Rasmussen</t>
  </si>
  <si>
    <t>Niels Ole Andersen</t>
  </si>
  <si>
    <t>Per Dalsgaard Knudsen</t>
  </si>
  <si>
    <t>Rene Flap Broholm Hansen</t>
  </si>
  <si>
    <t>Kenneth Kristensen</t>
  </si>
  <si>
    <t>Rene Guldager</t>
  </si>
  <si>
    <t>Santiago Aris Garcia</t>
  </si>
  <si>
    <t>Tina Toftdal Lund</t>
  </si>
  <si>
    <t>Troels Pedersen</t>
  </si>
  <si>
    <t>Viktor Rask</t>
  </si>
  <si>
    <t>Pavle Orlovic</t>
  </si>
  <si>
    <t>Mads Lund Rasmussen</t>
  </si>
  <si>
    <t>Patrick Stjernholm</t>
  </si>
  <si>
    <t>Morten Elmelund</t>
  </si>
  <si>
    <t>Richard James Sillitoe</t>
  </si>
  <si>
    <t>Michael Pedersen</t>
  </si>
  <si>
    <t>Viktor Szamosvari</t>
  </si>
  <si>
    <t>N/A</t>
  </si>
  <si>
    <t>Week</t>
  </si>
  <si>
    <t>Wednesday</t>
  </si>
  <si>
    <t>Thursday</t>
  </si>
  <si>
    <t>Friday</t>
  </si>
  <si>
    <t>Saturday</t>
  </si>
  <si>
    <t xml:space="preserve"> </t>
  </si>
  <si>
    <t xml:space="preserve"> Monday</t>
  </si>
  <si>
    <t>Start</t>
  </si>
  <si>
    <t>Stop</t>
  </si>
  <si>
    <t>Paid Hrs.</t>
  </si>
  <si>
    <t>Sunday</t>
  </si>
  <si>
    <t>Activity Description</t>
  </si>
  <si>
    <t>Date:</t>
  </si>
  <si>
    <t>Year</t>
  </si>
  <si>
    <t>Østerild</t>
  </si>
  <si>
    <t>Høvsøre</t>
  </si>
  <si>
    <t>Key Data: Her ligger du nye medarbejdere ind, eller hvis der mangler noget i nogle af kolonnerne, som feks "Site Working at", der skriver du bare siten ind, går tilbage i ugesedlen og vælger nu fra dropdown menu. alt hvad der er markeret med gult er klar til indtaste data, som automatisk kommer med om i Dropdown menuer.</t>
  </si>
  <si>
    <t>Mobilize Onsite</t>
  </si>
  <si>
    <t>Mobilize Offsite</t>
  </si>
  <si>
    <t>Glötesvålen</t>
  </si>
  <si>
    <t>Lars Jacobsen</t>
  </si>
  <si>
    <t>Nino Francois Perron</t>
  </si>
  <si>
    <t>Jacob Morgen</t>
  </si>
  <si>
    <t>Viggo Holmstael</t>
  </si>
  <si>
    <t>Alpha Time Sheet Master Doc_V01</t>
  </si>
  <si>
    <t>Break.</t>
  </si>
  <si>
    <t>Break</t>
  </si>
  <si>
    <t>Traveling  Site/Site - Home/Site</t>
  </si>
  <si>
    <t>Total hours</t>
  </si>
  <si>
    <t xml:space="preserve"> Tuesday</t>
  </si>
  <si>
    <t>Total Paid Working hours week</t>
  </si>
  <si>
    <t>Send Weekly Timesheet to mail@sendflerepenge.dk each Monday before 12:00 the week after completion.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</si>
</sst>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Border="1"/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/>
    <xf numFmtId="0" fontId="1" fillId="3" borderId="3" xfId="0" applyFont="1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0" fillId="4" borderId="19" xfId="0" applyFill="1" applyBorder="1"/>
    <xf numFmtId="0" fontId="0" fillId="4" borderId="0" xfId="0" applyFill="1" applyBorder="1" applyAlignment="1">
      <alignment horizontal="left"/>
    </xf>
    <xf numFmtId="0" fontId="0" fillId="4" borderId="18" xfId="0" applyFill="1" applyBorder="1"/>
    <xf numFmtId="0" fontId="0" fillId="4" borderId="22" xfId="0" applyFill="1" applyBorder="1"/>
    <xf numFmtId="0" fontId="9" fillId="5" borderId="18" xfId="0" applyFont="1" applyFill="1" applyBorder="1"/>
    <xf numFmtId="0" fontId="9" fillId="5" borderId="19" xfId="0" applyFont="1" applyFill="1" applyBorder="1"/>
    <xf numFmtId="0" fontId="9" fillId="5" borderId="22" xfId="0" applyFont="1" applyFill="1" applyBorder="1"/>
    <xf numFmtId="0" fontId="0" fillId="4" borderId="11" xfId="0" applyFill="1" applyBorder="1"/>
    <xf numFmtId="0" fontId="0" fillId="4" borderId="12" xfId="0" applyFill="1" applyBorder="1" applyAlignment="1">
      <alignment horizontal="left"/>
    </xf>
    <xf numFmtId="0" fontId="0" fillId="4" borderId="12" xfId="0" applyFill="1" applyBorder="1"/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10" fillId="2" borderId="0" xfId="0" applyFont="1" applyFill="1"/>
    <xf numFmtId="164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0" xfId="0" applyBorder="1"/>
    <xf numFmtId="0" fontId="1" fillId="3" borderId="17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 vertical="center"/>
    </xf>
    <xf numFmtId="20" fontId="14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2" fontId="14" fillId="6" borderId="15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left"/>
    </xf>
    <xf numFmtId="0" fontId="13" fillId="4" borderId="2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shrinkToFit="1"/>
    </xf>
    <xf numFmtId="0" fontId="12" fillId="4" borderId="26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0" fontId="12" fillId="4" borderId="29" xfId="0" applyFont="1" applyFill="1" applyBorder="1" applyAlignment="1">
      <alignment horizontal="left"/>
    </xf>
    <xf numFmtId="0" fontId="0" fillId="0" borderId="30" xfId="0" applyBorder="1"/>
    <xf numFmtId="0" fontId="0" fillId="0" borderId="9" xfId="0" applyBorder="1"/>
    <xf numFmtId="14" fontId="0" fillId="0" borderId="9" xfId="0" applyNumberFormat="1" applyBorder="1"/>
    <xf numFmtId="0" fontId="14" fillId="2" borderId="1" xfId="0" applyFont="1" applyFill="1" applyBorder="1" applyAlignment="1">
      <alignment horizontal="left" vertical="center"/>
    </xf>
    <xf numFmtId="20" fontId="14" fillId="2" borderId="1" xfId="0" applyNumberFormat="1" applyFont="1" applyFill="1" applyBorder="1" applyAlignment="1">
      <alignment horizontal="center" vertical="center"/>
    </xf>
    <xf numFmtId="2" fontId="14" fillId="9" borderId="1" xfId="0" applyNumberFormat="1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 vertical="center"/>
    </xf>
    <xf numFmtId="14" fontId="1" fillId="6" borderId="20" xfId="0" applyNumberFormat="1" applyFont="1" applyFill="1" applyBorder="1" applyAlignment="1">
      <alignment horizontal="center" vertical="center"/>
    </xf>
    <xf numFmtId="14" fontId="1" fillId="6" borderId="21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>
      <alignment horizontal="center" vertical="center"/>
    </xf>
    <xf numFmtId="0" fontId="0" fillId="8" borderId="9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center"/>
    </xf>
  </cellXfs>
  <cellStyles count="75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101"/>
  <sheetViews>
    <sheetView tabSelected="1" zoomScale="150" zoomScaleNormal="150" zoomScalePageLayoutView="150" workbookViewId="0">
      <selection activeCell="C5" sqref="C5"/>
    </sheetView>
  </sheetViews>
  <sheetFormatPr defaultColWidth="11" defaultRowHeight="15.75" x14ac:dyDescent="0.25"/>
  <cols>
    <col min="1" max="1" width="3.625" customWidth="1"/>
    <col min="2" max="2" width="15.125" customWidth="1"/>
    <col min="3" max="3" width="34" style="1" customWidth="1"/>
    <col min="4" max="4" width="14.625" customWidth="1"/>
    <col min="5" max="5" width="14.5" customWidth="1"/>
    <col min="6" max="7" width="15.625" customWidth="1"/>
    <col min="8" max="8" width="3.125" hidden="1" customWidth="1"/>
  </cols>
  <sheetData>
    <row r="1" spans="2:8" ht="16.5" thickBot="1" x14ac:dyDescent="0.3"/>
    <row r="2" spans="2:8" ht="16.5" thickBot="1" x14ac:dyDescent="0.3">
      <c r="B2" s="53" t="s">
        <v>77</v>
      </c>
      <c r="C2" s="54"/>
      <c r="D2" s="44"/>
      <c r="E2" s="45"/>
      <c r="F2" s="46" t="s">
        <v>58</v>
      </c>
      <c r="G2" s="30"/>
      <c r="H2" s="30"/>
    </row>
    <row r="3" spans="2:8" x14ac:dyDescent="0.25">
      <c r="B3" s="38" t="s">
        <v>0</v>
      </c>
      <c r="C3" s="41" t="s">
        <v>73</v>
      </c>
      <c r="D3" s="57" t="s">
        <v>84</v>
      </c>
      <c r="E3" s="58"/>
      <c r="F3" s="58"/>
      <c r="G3" s="58"/>
      <c r="H3" s="59"/>
    </row>
    <row r="4" spans="2:8" x14ac:dyDescent="0.25">
      <c r="B4" s="39" t="s">
        <v>66</v>
      </c>
      <c r="C4" s="42">
        <v>2014</v>
      </c>
      <c r="D4" s="60"/>
      <c r="E4" s="61"/>
      <c r="F4" s="61"/>
      <c r="G4" s="61"/>
      <c r="H4" s="62"/>
    </row>
    <row r="5" spans="2:8" x14ac:dyDescent="0.25">
      <c r="B5" s="39" t="s">
        <v>53</v>
      </c>
      <c r="C5" s="42">
        <v>25</v>
      </c>
      <c r="D5" s="60"/>
      <c r="E5" s="61"/>
      <c r="F5" s="61"/>
      <c r="G5" s="61"/>
      <c r="H5" s="62"/>
    </row>
    <row r="6" spans="2:8" x14ac:dyDescent="0.25">
      <c r="B6" s="39" t="s">
        <v>3</v>
      </c>
      <c r="C6" s="42" t="s">
        <v>15</v>
      </c>
      <c r="D6" s="60"/>
      <c r="E6" s="61"/>
      <c r="F6" s="61"/>
      <c r="G6" s="61"/>
      <c r="H6" s="62"/>
    </row>
    <row r="7" spans="2:8" ht="16.5" thickBot="1" x14ac:dyDescent="0.3">
      <c r="B7" s="39" t="s">
        <v>2</v>
      </c>
      <c r="C7" s="43" t="s">
        <v>72</v>
      </c>
      <c r="D7" s="63"/>
      <c r="E7" s="64"/>
      <c r="F7" s="64"/>
      <c r="G7" s="64"/>
      <c r="H7" s="65"/>
    </row>
    <row r="8" spans="2:8" ht="17.100000000000001" customHeight="1" x14ac:dyDescent="0.25">
      <c r="B8" s="31" t="s">
        <v>65</v>
      </c>
      <c r="C8" s="40" t="s">
        <v>59</v>
      </c>
      <c r="D8" s="79" t="s">
        <v>60</v>
      </c>
      <c r="E8" s="79" t="s">
        <v>61</v>
      </c>
      <c r="F8" s="79" t="s">
        <v>62</v>
      </c>
      <c r="G8" s="79" t="s">
        <v>78</v>
      </c>
      <c r="H8" s="10"/>
    </row>
    <row r="9" spans="2:8" ht="15" customHeight="1" x14ac:dyDescent="0.25">
      <c r="B9" s="51">
        <f>DATE($C$4,1,7*$C$5-3-WEEKDAY(DATE($C$4,,),3))</f>
        <v>41806</v>
      </c>
      <c r="C9" s="7" t="s">
        <v>64</v>
      </c>
      <c r="D9" s="67"/>
      <c r="E9" s="67"/>
      <c r="F9" s="67"/>
      <c r="G9" s="67"/>
      <c r="H9" s="10"/>
    </row>
    <row r="10" spans="2:8" ht="9" customHeight="1" x14ac:dyDescent="0.25">
      <c r="B10" s="52"/>
      <c r="C10" s="33" t="s">
        <v>5</v>
      </c>
      <c r="D10" s="34">
        <v>0.25</v>
      </c>
      <c r="E10" s="34">
        <v>0.29166666666666669</v>
      </c>
      <c r="F10" s="37">
        <f t="shared" ref="F10:F11" si="0">SUM(E10-D10)*24</f>
        <v>1.0000000000000004</v>
      </c>
      <c r="G10" s="37"/>
      <c r="H10" s="10"/>
    </row>
    <row r="11" spans="2:8" ht="9" customHeight="1" x14ac:dyDescent="0.25">
      <c r="B11" s="8"/>
      <c r="C11" s="33" t="s">
        <v>70</v>
      </c>
      <c r="D11" s="34">
        <v>0.29166666666666669</v>
      </c>
      <c r="E11" s="34">
        <v>0.33333333333333331</v>
      </c>
      <c r="F11" s="35">
        <f t="shared" si="0"/>
        <v>0.99999999999999911</v>
      </c>
      <c r="G11" s="35"/>
      <c r="H11" s="10"/>
    </row>
    <row r="12" spans="2:8" ht="9" customHeight="1" x14ac:dyDescent="0.25">
      <c r="B12" s="8"/>
      <c r="C12" s="33" t="s">
        <v>6</v>
      </c>
      <c r="D12" s="34">
        <v>0.33333333333333331</v>
      </c>
      <c r="E12" s="34">
        <v>0.5</v>
      </c>
      <c r="F12" s="35">
        <f>SUM(E12-D12)*24</f>
        <v>4</v>
      </c>
      <c r="G12" s="35"/>
      <c r="H12" s="10"/>
    </row>
    <row r="13" spans="2:8" ht="9" customHeight="1" x14ac:dyDescent="0.25">
      <c r="B13" s="8"/>
      <c r="C13" s="47" t="s">
        <v>79</v>
      </c>
      <c r="D13" s="48">
        <v>0.5</v>
      </c>
      <c r="E13" s="48">
        <v>0.52083333333333337</v>
      </c>
      <c r="F13" s="49" t="str">
        <f>IF(C13="Break","",SUM(E13-D13)*24)</f>
        <v/>
      </c>
      <c r="G13" s="50">
        <f>IF(C13="Break",(E13-D13)*24,"")</f>
        <v>0.50000000000000089</v>
      </c>
      <c r="H13" s="10"/>
    </row>
    <row r="14" spans="2:8" ht="9" customHeight="1" x14ac:dyDescent="0.25">
      <c r="B14" s="8"/>
      <c r="C14" s="33" t="s">
        <v>6</v>
      </c>
      <c r="D14" s="34">
        <v>0.52083333333333337</v>
      </c>
      <c r="E14" s="34">
        <v>0.69791666666666663</v>
      </c>
      <c r="F14" s="35">
        <f t="shared" ref="F14:F15" si="1">SUM(E14-D14)*24</f>
        <v>4.2499999999999982</v>
      </c>
      <c r="G14" s="35"/>
      <c r="H14" s="10"/>
    </row>
    <row r="15" spans="2:8" ht="9" customHeight="1" x14ac:dyDescent="0.25">
      <c r="B15" s="8"/>
      <c r="C15" s="33" t="s">
        <v>5</v>
      </c>
      <c r="D15" s="34">
        <v>0.69791666666666663</v>
      </c>
      <c r="E15" s="34">
        <v>0.75</v>
      </c>
      <c r="F15" s="35">
        <f t="shared" si="1"/>
        <v>1.2500000000000009</v>
      </c>
      <c r="G15" s="35"/>
      <c r="H15" s="10"/>
    </row>
    <row r="16" spans="2:8" ht="9" customHeight="1" x14ac:dyDescent="0.25">
      <c r="B16" s="8"/>
      <c r="C16" s="33"/>
      <c r="D16" s="36"/>
      <c r="E16" s="36"/>
      <c r="F16" s="35"/>
      <c r="G16" s="35"/>
      <c r="H16" s="10"/>
    </row>
    <row r="17" spans="2:8" ht="9" customHeight="1" x14ac:dyDescent="0.25">
      <c r="B17" s="8"/>
      <c r="C17" s="33"/>
      <c r="D17" s="36"/>
      <c r="E17" s="36"/>
      <c r="F17" s="35"/>
      <c r="G17" s="35"/>
      <c r="H17" s="10"/>
    </row>
    <row r="18" spans="2:8" ht="9" customHeight="1" x14ac:dyDescent="0.25">
      <c r="B18" s="8"/>
      <c r="C18" s="33"/>
      <c r="D18" s="36"/>
      <c r="E18" s="36"/>
      <c r="F18" s="35"/>
      <c r="G18" s="35"/>
      <c r="H18" s="10"/>
    </row>
    <row r="19" spans="2:8" x14ac:dyDescent="0.25">
      <c r="B19" s="8"/>
      <c r="C19" s="76" t="s">
        <v>81</v>
      </c>
      <c r="D19" s="77"/>
      <c r="E19" s="78"/>
      <c r="F19" s="29">
        <f>SUM(F10:F18)</f>
        <v>11.5</v>
      </c>
      <c r="G19" s="88">
        <f>SUM(G10:G18)</f>
        <v>0.50000000000000089</v>
      </c>
      <c r="H19" s="10"/>
    </row>
    <row r="20" spans="2:8" ht="9" customHeight="1" x14ac:dyDescent="0.25">
      <c r="B20" s="11"/>
      <c r="C20" s="3"/>
      <c r="D20" s="3"/>
      <c r="E20" s="4"/>
      <c r="F20" s="26"/>
      <c r="G20" s="27"/>
      <c r="H20" s="10"/>
    </row>
    <row r="21" spans="2:8" ht="17.100000000000001" customHeight="1" x14ac:dyDescent="0.25">
      <c r="B21" s="31" t="s">
        <v>65</v>
      </c>
      <c r="C21" s="6" t="s">
        <v>82</v>
      </c>
      <c r="D21" s="66" t="s">
        <v>60</v>
      </c>
      <c r="E21" s="66" t="s">
        <v>61</v>
      </c>
      <c r="F21" s="66" t="s">
        <v>62</v>
      </c>
      <c r="G21" s="66" t="s">
        <v>78</v>
      </c>
      <c r="H21" s="10"/>
    </row>
    <row r="22" spans="2:8" ht="15" customHeight="1" x14ac:dyDescent="0.25">
      <c r="B22" s="51">
        <f>SUM(B9+1)</f>
        <v>41807</v>
      </c>
      <c r="C22" s="7" t="s">
        <v>64</v>
      </c>
      <c r="D22" s="67"/>
      <c r="E22" s="67"/>
      <c r="F22" s="67"/>
      <c r="G22" s="67"/>
      <c r="H22" s="10"/>
    </row>
    <row r="23" spans="2:8" ht="9" customHeight="1" x14ac:dyDescent="0.25">
      <c r="B23" s="52"/>
      <c r="C23" s="33" t="s">
        <v>5</v>
      </c>
      <c r="D23" s="34">
        <v>0.25</v>
      </c>
      <c r="E23" s="34">
        <v>0.29166666666666669</v>
      </c>
      <c r="F23" s="37">
        <f t="shared" ref="F23:F24" si="2">SUM(E23-D23)*24</f>
        <v>1.0000000000000004</v>
      </c>
      <c r="G23" s="37"/>
      <c r="H23" s="10"/>
    </row>
    <row r="24" spans="2:8" ht="9" customHeight="1" x14ac:dyDescent="0.25">
      <c r="B24" s="8"/>
      <c r="C24" s="33" t="s">
        <v>70</v>
      </c>
      <c r="D24" s="34">
        <v>0.29166666666666669</v>
      </c>
      <c r="E24" s="34">
        <v>0.33333333333333331</v>
      </c>
      <c r="F24" s="35">
        <f t="shared" si="2"/>
        <v>0.99999999999999911</v>
      </c>
      <c r="G24" s="35"/>
      <c r="H24" s="10"/>
    </row>
    <row r="25" spans="2:8" ht="9" customHeight="1" x14ac:dyDescent="0.25">
      <c r="B25" s="8"/>
      <c r="C25" s="33" t="s">
        <v>6</v>
      </c>
      <c r="D25" s="34">
        <v>0.33333333333333331</v>
      </c>
      <c r="E25" s="34">
        <v>0.5</v>
      </c>
      <c r="F25" s="35">
        <f>SUM(E25-D25)*24</f>
        <v>4</v>
      </c>
      <c r="G25" s="35"/>
      <c r="H25" s="10"/>
    </row>
    <row r="26" spans="2:8" ht="9" customHeight="1" x14ac:dyDescent="0.25">
      <c r="B26" s="8"/>
      <c r="C26" s="33" t="s">
        <v>79</v>
      </c>
      <c r="D26" s="34">
        <v>0.5</v>
      </c>
      <c r="E26" s="34">
        <v>0.52083333333333337</v>
      </c>
      <c r="F26" s="35">
        <f t="shared" ref="F26:F28" si="3">SUM(E26-D26)*24</f>
        <v>0.50000000000000089</v>
      </c>
      <c r="G26" s="35"/>
      <c r="H26" s="10"/>
    </row>
    <row r="27" spans="2:8" ht="9" customHeight="1" x14ac:dyDescent="0.25">
      <c r="B27" s="8"/>
      <c r="C27" s="33" t="s">
        <v>6</v>
      </c>
      <c r="D27" s="34">
        <v>0.52083333333333337</v>
      </c>
      <c r="E27" s="34">
        <v>0.69791666666666663</v>
      </c>
      <c r="F27" s="35">
        <f t="shared" si="3"/>
        <v>4.2499999999999982</v>
      </c>
      <c r="G27" s="35"/>
      <c r="H27" s="10"/>
    </row>
    <row r="28" spans="2:8" ht="9" customHeight="1" x14ac:dyDescent="0.25">
      <c r="B28" s="8"/>
      <c r="C28" s="33" t="s">
        <v>5</v>
      </c>
      <c r="D28" s="34">
        <v>0.69791666666666663</v>
      </c>
      <c r="E28" s="34">
        <v>0.75</v>
      </c>
      <c r="F28" s="35">
        <f t="shared" si="3"/>
        <v>1.2500000000000009</v>
      </c>
      <c r="G28" s="35"/>
      <c r="H28" s="10"/>
    </row>
    <row r="29" spans="2:8" ht="9" customHeight="1" x14ac:dyDescent="0.25">
      <c r="B29" s="8"/>
      <c r="C29" s="33"/>
      <c r="D29" s="36"/>
      <c r="E29" s="36"/>
      <c r="F29" s="35"/>
      <c r="G29" s="35"/>
      <c r="H29" s="10"/>
    </row>
    <row r="30" spans="2:8" ht="9" customHeight="1" x14ac:dyDescent="0.25">
      <c r="B30" s="8"/>
      <c r="C30" s="33"/>
      <c r="D30" s="36"/>
      <c r="E30" s="36"/>
      <c r="F30" s="35"/>
      <c r="G30" s="35"/>
      <c r="H30" s="10"/>
    </row>
    <row r="31" spans="2:8" ht="9" customHeight="1" x14ac:dyDescent="0.25">
      <c r="B31" s="8"/>
      <c r="C31" s="33"/>
      <c r="D31" s="36"/>
      <c r="E31" s="36"/>
      <c r="F31" s="35"/>
      <c r="G31" s="35"/>
      <c r="H31" s="10"/>
    </row>
    <row r="32" spans="2:8" x14ac:dyDescent="0.25">
      <c r="B32" s="8"/>
      <c r="C32" s="76" t="s">
        <v>81</v>
      </c>
      <c r="D32" s="77"/>
      <c r="E32" s="78"/>
      <c r="F32" s="29">
        <f>SUM(F23:F31)</f>
        <v>12</v>
      </c>
      <c r="G32" s="28">
        <f>SUM(G23:G31)</f>
        <v>0</v>
      </c>
      <c r="H32" s="10"/>
    </row>
    <row r="33" spans="2:8" ht="9" customHeight="1" x14ac:dyDescent="0.25">
      <c r="B33" s="11"/>
      <c r="C33" s="3"/>
      <c r="D33" s="3"/>
      <c r="E33" s="4"/>
      <c r="F33" s="26"/>
      <c r="G33" s="27"/>
      <c r="H33" s="10"/>
    </row>
    <row r="34" spans="2:8" ht="17.100000000000001" customHeight="1" x14ac:dyDescent="0.25">
      <c r="B34" s="32" t="s">
        <v>65</v>
      </c>
      <c r="C34" s="6" t="s">
        <v>54</v>
      </c>
      <c r="D34" s="66" t="s">
        <v>60</v>
      </c>
      <c r="E34" s="66" t="s">
        <v>61</v>
      </c>
      <c r="F34" s="66" t="s">
        <v>62</v>
      </c>
      <c r="G34" s="66" t="s">
        <v>78</v>
      </c>
      <c r="H34" s="12"/>
    </row>
    <row r="35" spans="2:8" ht="15" customHeight="1" x14ac:dyDescent="0.25">
      <c r="B35" s="51">
        <f>SUM(B22+1)</f>
        <v>41808</v>
      </c>
      <c r="C35" s="7" t="s">
        <v>64</v>
      </c>
      <c r="D35" s="67"/>
      <c r="E35" s="67"/>
      <c r="F35" s="67"/>
      <c r="G35" s="67"/>
      <c r="H35" s="12"/>
    </row>
    <row r="36" spans="2:8" ht="9" customHeight="1" x14ac:dyDescent="0.25">
      <c r="B36" s="52"/>
      <c r="C36" s="33" t="s">
        <v>5</v>
      </c>
      <c r="D36" s="34">
        <v>0.25</v>
      </c>
      <c r="E36" s="34">
        <v>0.29166666666666669</v>
      </c>
      <c r="F36" s="37">
        <f t="shared" ref="F36:F37" si="4">SUM(E36-D36)*24</f>
        <v>1.0000000000000004</v>
      </c>
      <c r="G36" s="37"/>
      <c r="H36" s="12"/>
    </row>
    <row r="37" spans="2:8" ht="9" customHeight="1" x14ac:dyDescent="0.25">
      <c r="B37" s="13"/>
      <c r="C37" s="33" t="s">
        <v>70</v>
      </c>
      <c r="D37" s="34">
        <v>0.29166666666666669</v>
      </c>
      <c r="E37" s="34">
        <v>0.33333333333333331</v>
      </c>
      <c r="F37" s="35">
        <f t="shared" si="4"/>
        <v>0.99999999999999911</v>
      </c>
      <c r="G37" s="35"/>
      <c r="H37" s="12"/>
    </row>
    <row r="38" spans="2:8" ht="9" customHeight="1" x14ac:dyDescent="0.25">
      <c r="B38" s="13"/>
      <c r="C38" s="33" t="s">
        <v>6</v>
      </c>
      <c r="D38" s="34">
        <v>0.33333333333333331</v>
      </c>
      <c r="E38" s="34">
        <v>0.5</v>
      </c>
      <c r="F38" s="35">
        <f>SUM(E38-D38)*24</f>
        <v>4</v>
      </c>
      <c r="G38" s="35"/>
      <c r="H38" s="12"/>
    </row>
    <row r="39" spans="2:8" ht="9" customHeight="1" x14ac:dyDescent="0.25">
      <c r="B39" s="13"/>
      <c r="C39" s="33" t="s">
        <v>79</v>
      </c>
      <c r="D39" s="34">
        <v>0.5</v>
      </c>
      <c r="E39" s="34">
        <v>0.52083333333333337</v>
      </c>
      <c r="F39" s="35">
        <f t="shared" ref="F39:F41" si="5">SUM(E39-D39)*24</f>
        <v>0.50000000000000089</v>
      </c>
      <c r="G39" s="35"/>
      <c r="H39" s="12"/>
    </row>
    <row r="40" spans="2:8" ht="9" customHeight="1" x14ac:dyDescent="0.25">
      <c r="B40" s="13"/>
      <c r="C40" s="33" t="s">
        <v>6</v>
      </c>
      <c r="D40" s="34">
        <v>0.52083333333333337</v>
      </c>
      <c r="E40" s="34">
        <v>0.69791666666666663</v>
      </c>
      <c r="F40" s="35">
        <f t="shared" si="5"/>
        <v>4.2499999999999982</v>
      </c>
      <c r="G40" s="35"/>
      <c r="H40" s="12"/>
    </row>
    <row r="41" spans="2:8" ht="9" customHeight="1" x14ac:dyDescent="0.25">
      <c r="B41" s="13"/>
      <c r="C41" s="33" t="s">
        <v>5</v>
      </c>
      <c r="D41" s="34">
        <v>0.69791666666666663</v>
      </c>
      <c r="E41" s="34">
        <v>0.75</v>
      </c>
      <c r="F41" s="35">
        <f t="shared" si="5"/>
        <v>1.2500000000000009</v>
      </c>
      <c r="G41" s="35"/>
      <c r="H41" s="12"/>
    </row>
    <row r="42" spans="2:8" ht="9" customHeight="1" x14ac:dyDescent="0.25">
      <c r="B42" s="13"/>
      <c r="C42" s="33"/>
      <c r="D42" s="36"/>
      <c r="E42" s="36"/>
      <c r="F42" s="35"/>
      <c r="G42" s="35"/>
      <c r="H42" s="12"/>
    </row>
    <row r="43" spans="2:8" ht="9" customHeight="1" x14ac:dyDescent="0.25">
      <c r="B43" s="13"/>
      <c r="C43" s="33"/>
      <c r="D43" s="36"/>
      <c r="E43" s="36"/>
      <c r="F43" s="35"/>
      <c r="G43" s="35"/>
      <c r="H43" s="12"/>
    </row>
    <row r="44" spans="2:8" ht="9" customHeight="1" x14ac:dyDescent="0.25">
      <c r="B44" s="13"/>
      <c r="C44" s="33"/>
      <c r="D44" s="36"/>
      <c r="E44" s="36"/>
      <c r="F44" s="35"/>
      <c r="G44" s="35"/>
      <c r="H44" s="12"/>
    </row>
    <row r="45" spans="2:8" x14ac:dyDescent="0.25">
      <c r="B45" s="13"/>
      <c r="C45" s="76" t="s">
        <v>81</v>
      </c>
      <c r="D45" s="77"/>
      <c r="E45" s="78"/>
      <c r="F45" s="29">
        <f>SUM(F36:F44)</f>
        <v>12</v>
      </c>
      <c r="G45" s="28">
        <f>SUM(G36:G44)</f>
        <v>0</v>
      </c>
      <c r="H45" s="12"/>
    </row>
    <row r="46" spans="2:8" ht="9" customHeight="1" x14ac:dyDescent="0.25">
      <c r="B46" s="14"/>
      <c r="C46" s="3"/>
      <c r="D46" s="3"/>
      <c r="E46" s="4"/>
      <c r="F46" s="26"/>
      <c r="G46" s="27"/>
      <c r="H46" s="12"/>
    </row>
    <row r="47" spans="2:8" ht="17.100000000000001" customHeight="1" x14ac:dyDescent="0.25">
      <c r="B47" s="32" t="s">
        <v>65</v>
      </c>
      <c r="C47" s="6" t="s">
        <v>55</v>
      </c>
      <c r="D47" s="66" t="s">
        <v>60</v>
      </c>
      <c r="E47" s="66" t="s">
        <v>61</v>
      </c>
      <c r="F47" s="66" t="s">
        <v>62</v>
      </c>
      <c r="G47" s="66" t="s">
        <v>78</v>
      </c>
      <c r="H47" s="12"/>
    </row>
    <row r="48" spans="2:8" ht="15" customHeight="1" x14ac:dyDescent="0.25">
      <c r="B48" s="51">
        <f>SUM(B35+1)</f>
        <v>41809</v>
      </c>
      <c r="C48" s="7" t="s">
        <v>64</v>
      </c>
      <c r="D48" s="67"/>
      <c r="E48" s="67"/>
      <c r="F48" s="67"/>
      <c r="G48" s="67"/>
      <c r="H48" s="12"/>
    </row>
    <row r="49" spans="2:8" ht="9" customHeight="1" x14ac:dyDescent="0.25">
      <c r="B49" s="52"/>
      <c r="C49" s="33" t="s">
        <v>5</v>
      </c>
      <c r="D49" s="34">
        <v>0.25</v>
      </c>
      <c r="E49" s="34">
        <v>0.29166666666666669</v>
      </c>
      <c r="F49" s="37">
        <f t="shared" ref="F49:F50" si="6">SUM(E49-D49)*24</f>
        <v>1.0000000000000004</v>
      </c>
      <c r="G49" s="37"/>
      <c r="H49" s="12"/>
    </row>
    <row r="50" spans="2:8" ht="9" customHeight="1" x14ac:dyDescent="0.25">
      <c r="B50" s="13"/>
      <c r="C50" s="33" t="s">
        <v>70</v>
      </c>
      <c r="D50" s="34">
        <v>0.29166666666666669</v>
      </c>
      <c r="E50" s="34">
        <v>0.33333333333333331</v>
      </c>
      <c r="F50" s="35">
        <f t="shared" si="6"/>
        <v>0.99999999999999911</v>
      </c>
      <c r="G50" s="35"/>
      <c r="H50" s="12"/>
    </row>
    <row r="51" spans="2:8" ht="9" customHeight="1" x14ac:dyDescent="0.25">
      <c r="B51" s="13"/>
      <c r="C51" s="33" t="s">
        <v>6</v>
      </c>
      <c r="D51" s="34">
        <v>0.33333333333333331</v>
      </c>
      <c r="E51" s="34">
        <v>0.5</v>
      </c>
      <c r="F51" s="35">
        <f>SUM(E51-D51)*24</f>
        <v>4</v>
      </c>
      <c r="G51" s="35"/>
      <c r="H51" s="12"/>
    </row>
    <row r="52" spans="2:8" ht="9" customHeight="1" x14ac:dyDescent="0.25">
      <c r="B52" s="13"/>
      <c r="C52" s="33" t="s">
        <v>79</v>
      </c>
      <c r="D52" s="34">
        <v>0.5</v>
      </c>
      <c r="E52" s="34">
        <v>0.52083333333333337</v>
      </c>
      <c r="F52" s="35">
        <f t="shared" ref="F52:F54" si="7">SUM(E52-D52)*24</f>
        <v>0.50000000000000089</v>
      </c>
      <c r="G52" s="35"/>
      <c r="H52" s="12"/>
    </row>
    <row r="53" spans="2:8" ht="9" customHeight="1" x14ac:dyDescent="0.25">
      <c r="B53" s="13"/>
      <c r="C53" s="33" t="s">
        <v>6</v>
      </c>
      <c r="D53" s="34">
        <v>0.52083333333333337</v>
      </c>
      <c r="E53" s="34">
        <v>0.69791666666666663</v>
      </c>
      <c r="F53" s="35">
        <f t="shared" si="7"/>
        <v>4.2499999999999982</v>
      </c>
      <c r="G53" s="35"/>
      <c r="H53" s="12"/>
    </row>
    <row r="54" spans="2:8" ht="9" customHeight="1" x14ac:dyDescent="0.25">
      <c r="B54" s="13"/>
      <c r="C54" s="33" t="s">
        <v>5</v>
      </c>
      <c r="D54" s="34">
        <v>0.69791666666666663</v>
      </c>
      <c r="E54" s="34">
        <v>0.75</v>
      </c>
      <c r="F54" s="35">
        <f t="shared" si="7"/>
        <v>1.2500000000000009</v>
      </c>
      <c r="G54" s="35"/>
      <c r="H54" s="12"/>
    </row>
    <row r="55" spans="2:8" ht="9" customHeight="1" x14ac:dyDescent="0.25">
      <c r="B55" s="13"/>
      <c r="C55" s="33"/>
      <c r="D55" s="36"/>
      <c r="E55" s="36"/>
      <c r="F55" s="35"/>
      <c r="G55" s="35"/>
      <c r="H55" s="12"/>
    </row>
    <row r="56" spans="2:8" ht="9" customHeight="1" x14ac:dyDescent="0.25">
      <c r="B56" s="13"/>
      <c r="C56" s="33"/>
      <c r="D56" s="36"/>
      <c r="E56" s="36"/>
      <c r="F56" s="35"/>
      <c r="G56" s="35"/>
      <c r="H56" s="12"/>
    </row>
    <row r="57" spans="2:8" ht="9" customHeight="1" x14ac:dyDescent="0.25">
      <c r="B57" s="13"/>
      <c r="C57" s="33"/>
      <c r="D57" s="36"/>
      <c r="E57" s="36"/>
      <c r="F57" s="35"/>
      <c r="G57" s="35"/>
      <c r="H57" s="12"/>
    </row>
    <row r="58" spans="2:8" x14ac:dyDescent="0.25">
      <c r="B58" s="13"/>
      <c r="C58" s="76" t="s">
        <v>81</v>
      </c>
      <c r="D58" s="77"/>
      <c r="E58" s="78"/>
      <c r="F58" s="29">
        <f>SUM(F49:F57)</f>
        <v>12</v>
      </c>
      <c r="G58" s="28">
        <f>SUM(G49:G57)</f>
        <v>0</v>
      </c>
      <c r="H58" s="12"/>
    </row>
    <row r="59" spans="2:8" ht="9" customHeight="1" x14ac:dyDescent="0.25">
      <c r="B59" s="14"/>
      <c r="C59" s="3"/>
      <c r="D59" s="3"/>
      <c r="E59" s="4"/>
      <c r="F59" s="26"/>
      <c r="G59" s="27"/>
      <c r="H59" s="12"/>
    </row>
    <row r="60" spans="2:8" ht="17.100000000000001" customHeight="1" x14ac:dyDescent="0.25">
      <c r="B60" s="32" t="s">
        <v>65</v>
      </c>
      <c r="C60" s="6" t="s">
        <v>56</v>
      </c>
      <c r="D60" s="66" t="s">
        <v>60</v>
      </c>
      <c r="E60" s="66" t="s">
        <v>61</v>
      </c>
      <c r="F60" s="66" t="s">
        <v>62</v>
      </c>
      <c r="G60" s="66" t="s">
        <v>78</v>
      </c>
      <c r="H60" s="12"/>
    </row>
    <row r="61" spans="2:8" ht="15" customHeight="1" x14ac:dyDescent="0.25">
      <c r="B61" s="51">
        <f>SUM(B48+1)</f>
        <v>41810</v>
      </c>
      <c r="C61" s="7" t="s">
        <v>64</v>
      </c>
      <c r="D61" s="67"/>
      <c r="E61" s="67"/>
      <c r="F61" s="67"/>
      <c r="G61" s="67"/>
      <c r="H61" s="12"/>
    </row>
    <row r="62" spans="2:8" ht="9" customHeight="1" x14ac:dyDescent="0.25">
      <c r="B62" s="52"/>
      <c r="C62" s="33" t="s">
        <v>5</v>
      </c>
      <c r="D62" s="34">
        <v>0.25</v>
      </c>
      <c r="E62" s="34">
        <v>0.29166666666666669</v>
      </c>
      <c r="F62" s="37">
        <f t="shared" ref="F62:F63" si="8">SUM(E62-D62)*24</f>
        <v>1.0000000000000004</v>
      </c>
      <c r="G62" s="37"/>
      <c r="H62" s="12"/>
    </row>
    <row r="63" spans="2:8" ht="9" customHeight="1" x14ac:dyDescent="0.25">
      <c r="B63" s="13"/>
      <c r="C63" s="33" t="s">
        <v>70</v>
      </c>
      <c r="D63" s="34">
        <v>0.29166666666666669</v>
      </c>
      <c r="E63" s="34">
        <v>0.33333333333333331</v>
      </c>
      <c r="F63" s="35">
        <f t="shared" si="8"/>
        <v>0.99999999999999911</v>
      </c>
      <c r="G63" s="35"/>
      <c r="H63" s="12"/>
    </row>
    <row r="64" spans="2:8" ht="9" customHeight="1" x14ac:dyDescent="0.25">
      <c r="B64" s="13"/>
      <c r="C64" s="33" t="s">
        <v>6</v>
      </c>
      <c r="D64" s="34">
        <v>0.33333333333333331</v>
      </c>
      <c r="E64" s="34">
        <v>0.5</v>
      </c>
      <c r="F64" s="35">
        <f>SUM(E64-D64)*24</f>
        <v>4</v>
      </c>
      <c r="G64" s="35"/>
      <c r="H64" s="12"/>
    </row>
    <row r="65" spans="2:8" ht="9" customHeight="1" x14ac:dyDescent="0.25">
      <c r="B65" s="13"/>
      <c r="C65" s="33" t="s">
        <v>79</v>
      </c>
      <c r="D65" s="34">
        <v>0.5</v>
      </c>
      <c r="E65" s="34">
        <v>0.52083333333333337</v>
      </c>
      <c r="F65" s="35">
        <f t="shared" ref="F65:F67" si="9">SUM(E65-D65)*24</f>
        <v>0.50000000000000089</v>
      </c>
      <c r="G65" s="35"/>
      <c r="H65" s="12"/>
    </row>
    <row r="66" spans="2:8" ht="9" customHeight="1" x14ac:dyDescent="0.25">
      <c r="B66" s="13"/>
      <c r="C66" s="33" t="s">
        <v>6</v>
      </c>
      <c r="D66" s="34">
        <v>0.52083333333333337</v>
      </c>
      <c r="E66" s="34">
        <v>0.69791666666666663</v>
      </c>
      <c r="F66" s="35">
        <f t="shared" si="9"/>
        <v>4.2499999999999982</v>
      </c>
      <c r="G66" s="35"/>
      <c r="H66" s="12"/>
    </row>
    <row r="67" spans="2:8" ht="9" customHeight="1" x14ac:dyDescent="0.25">
      <c r="B67" s="13"/>
      <c r="C67" s="33" t="s">
        <v>5</v>
      </c>
      <c r="D67" s="34">
        <v>0.69791666666666663</v>
      </c>
      <c r="E67" s="34">
        <v>0.75</v>
      </c>
      <c r="F67" s="35">
        <f t="shared" si="9"/>
        <v>1.2500000000000009</v>
      </c>
      <c r="G67" s="35"/>
      <c r="H67" s="12"/>
    </row>
    <row r="68" spans="2:8" ht="9" customHeight="1" x14ac:dyDescent="0.25">
      <c r="B68" s="13"/>
      <c r="C68" s="33"/>
      <c r="D68" s="36"/>
      <c r="E68" s="36"/>
      <c r="F68" s="35"/>
      <c r="G68" s="35"/>
      <c r="H68" s="12"/>
    </row>
    <row r="69" spans="2:8" ht="9" customHeight="1" x14ac:dyDescent="0.25">
      <c r="B69" s="13"/>
      <c r="C69" s="33"/>
      <c r="D69" s="36"/>
      <c r="E69" s="36"/>
      <c r="F69" s="35"/>
      <c r="G69" s="35"/>
      <c r="H69" s="12"/>
    </row>
    <row r="70" spans="2:8" ht="9" customHeight="1" x14ac:dyDescent="0.25">
      <c r="B70" s="13"/>
      <c r="C70" s="33"/>
      <c r="D70" s="36"/>
      <c r="E70" s="36"/>
      <c r="F70" s="35"/>
      <c r="G70" s="35"/>
      <c r="H70" s="12"/>
    </row>
    <row r="71" spans="2:8" x14ac:dyDescent="0.25">
      <c r="B71" s="13"/>
      <c r="C71" s="76" t="s">
        <v>81</v>
      </c>
      <c r="D71" s="77"/>
      <c r="E71" s="78"/>
      <c r="F71" s="29">
        <f>SUM(F62:F70)</f>
        <v>12</v>
      </c>
      <c r="G71" s="28">
        <f>SUM(G62:G70)</f>
        <v>0</v>
      </c>
      <c r="H71" s="12"/>
    </row>
    <row r="72" spans="2:8" ht="9" customHeight="1" x14ac:dyDescent="0.25">
      <c r="B72" s="14"/>
      <c r="C72" s="3"/>
      <c r="D72" s="3"/>
      <c r="E72" s="4"/>
      <c r="F72" s="26"/>
      <c r="G72" s="27"/>
      <c r="H72" s="12"/>
    </row>
    <row r="73" spans="2:8" ht="17.100000000000001" customHeight="1" x14ac:dyDescent="0.25">
      <c r="B73" s="32" t="s">
        <v>65</v>
      </c>
      <c r="C73" s="6" t="s">
        <v>57</v>
      </c>
      <c r="D73" s="66" t="s">
        <v>60</v>
      </c>
      <c r="E73" s="66" t="s">
        <v>61</v>
      </c>
      <c r="F73" s="66" t="s">
        <v>62</v>
      </c>
      <c r="G73" s="66" t="s">
        <v>78</v>
      </c>
      <c r="H73" s="12"/>
    </row>
    <row r="74" spans="2:8" ht="15" customHeight="1" x14ac:dyDescent="0.25">
      <c r="B74" s="51">
        <f>SUM(B61+1)</f>
        <v>41811</v>
      </c>
      <c r="C74" s="7" t="s">
        <v>64</v>
      </c>
      <c r="D74" s="67"/>
      <c r="E74" s="67"/>
      <c r="F74" s="67"/>
      <c r="G74" s="67"/>
      <c r="H74" s="12"/>
    </row>
    <row r="75" spans="2:8" ht="9" customHeight="1" x14ac:dyDescent="0.25">
      <c r="B75" s="52"/>
      <c r="C75" s="33" t="s">
        <v>5</v>
      </c>
      <c r="D75" s="34">
        <v>0.25</v>
      </c>
      <c r="E75" s="34">
        <v>0.29166666666666669</v>
      </c>
      <c r="F75" s="37">
        <f t="shared" ref="F75:F76" si="10">SUM(E75-D75)*24</f>
        <v>1.0000000000000004</v>
      </c>
      <c r="G75" s="37"/>
      <c r="H75" s="12"/>
    </row>
    <row r="76" spans="2:8" ht="9" customHeight="1" x14ac:dyDescent="0.25">
      <c r="B76" s="13"/>
      <c r="C76" s="33" t="s">
        <v>70</v>
      </c>
      <c r="D76" s="34">
        <v>0.29166666666666669</v>
      </c>
      <c r="E76" s="34">
        <v>0.33333333333333331</v>
      </c>
      <c r="F76" s="35">
        <f t="shared" si="10"/>
        <v>0.99999999999999911</v>
      </c>
      <c r="G76" s="35"/>
      <c r="H76" s="12"/>
    </row>
    <row r="77" spans="2:8" ht="9" customHeight="1" x14ac:dyDescent="0.25">
      <c r="B77" s="13"/>
      <c r="C77" s="33" t="s">
        <v>6</v>
      </c>
      <c r="D77" s="34">
        <v>0.33333333333333331</v>
      </c>
      <c r="E77" s="34">
        <v>0.5</v>
      </c>
      <c r="F77" s="35">
        <f>SUM(E77-D77)*24</f>
        <v>4</v>
      </c>
      <c r="G77" s="35"/>
      <c r="H77" s="12"/>
    </row>
    <row r="78" spans="2:8" ht="9" customHeight="1" x14ac:dyDescent="0.25">
      <c r="B78" s="13"/>
      <c r="C78" s="33" t="s">
        <v>79</v>
      </c>
      <c r="D78" s="34">
        <v>0.5</v>
      </c>
      <c r="E78" s="34">
        <v>0.52083333333333337</v>
      </c>
      <c r="F78" s="35">
        <f t="shared" ref="F78:F80" si="11">SUM(E78-D78)*24</f>
        <v>0.50000000000000089</v>
      </c>
      <c r="G78" s="35"/>
      <c r="H78" s="12"/>
    </row>
    <row r="79" spans="2:8" ht="9" customHeight="1" x14ac:dyDescent="0.25">
      <c r="B79" s="13"/>
      <c r="C79" s="33" t="s">
        <v>6</v>
      </c>
      <c r="D79" s="34">
        <v>0.52083333333333337</v>
      </c>
      <c r="E79" s="34">
        <v>0.69791666666666663</v>
      </c>
      <c r="F79" s="35">
        <f t="shared" si="11"/>
        <v>4.2499999999999982</v>
      </c>
      <c r="G79" s="35"/>
      <c r="H79" s="12"/>
    </row>
    <row r="80" spans="2:8" ht="9" customHeight="1" x14ac:dyDescent="0.25">
      <c r="B80" s="13"/>
      <c r="C80" s="33" t="s">
        <v>5</v>
      </c>
      <c r="D80" s="34">
        <v>0.69791666666666663</v>
      </c>
      <c r="E80" s="34">
        <v>0.75</v>
      </c>
      <c r="F80" s="35">
        <f t="shared" si="11"/>
        <v>1.2500000000000009</v>
      </c>
      <c r="G80" s="35"/>
      <c r="H80" s="12"/>
    </row>
    <row r="81" spans="2:8" ht="9" customHeight="1" x14ac:dyDescent="0.25">
      <c r="B81" s="13"/>
      <c r="C81" s="33"/>
      <c r="D81" s="36"/>
      <c r="E81" s="36"/>
      <c r="F81" s="35"/>
      <c r="G81" s="35"/>
      <c r="H81" s="12"/>
    </row>
    <row r="82" spans="2:8" ht="9" customHeight="1" x14ac:dyDescent="0.25">
      <c r="B82" s="13"/>
      <c r="C82" s="33"/>
      <c r="D82" s="36"/>
      <c r="E82" s="36"/>
      <c r="F82" s="35"/>
      <c r="G82" s="35"/>
      <c r="H82" s="12"/>
    </row>
    <row r="83" spans="2:8" ht="9" customHeight="1" x14ac:dyDescent="0.25">
      <c r="B83" s="13"/>
      <c r="C83" s="33"/>
      <c r="D83" s="36"/>
      <c r="E83" s="36"/>
      <c r="F83" s="35"/>
      <c r="G83" s="35"/>
      <c r="H83" s="12"/>
    </row>
    <row r="84" spans="2:8" ht="15.75" customHeight="1" x14ac:dyDescent="0.25">
      <c r="B84" s="13"/>
      <c r="C84" s="76" t="s">
        <v>81</v>
      </c>
      <c r="D84" s="77"/>
      <c r="E84" s="78"/>
      <c r="F84" s="29">
        <f>SUM(F75:F83)</f>
        <v>12</v>
      </c>
      <c r="G84" s="28">
        <f>SUM(G75:G83)</f>
        <v>0</v>
      </c>
      <c r="H84" s="12"/>
    </row>
    <row r="85" spans="2:8" ht="9" customHeight="1" x14ac:dyDescent="0.25">
      <c r="B85" s="14"/>
      <c r="C85" s="3"/>
      <c r="D85" s="3"/>
      <c r="E85" s="4"/>
      <c r="F85" s="26"/>
      <c r="G85" s="27"/>
      <c r="H85" s="12"/>
    </row>
    <row r="86" spans="2:8" ht="17.100000000000001" customHeight="1" x14ac:dyDescent="0.25">
      <c r="B86" s="32" t="s">
        <v>65</v>
      </c>
      <c r="C86" s="6" t="s">
        <v>63</v>
      </c>
      <c r="D86" s="66" t="s">
        <v>60</v>
      </c>
      <c r="E86" s="66" t="s">
        <v>61</v>
      </c>
      <c r="F86" s="66" t="s">
        <v>62</v>
      </c>
      <c r="G86" s="66" t="s">
        <v>78</v>
      </c>
      <c r="H86" s="12"/>
    </row>
    <row r="87" spans="2:8" ht="15" customHeight="1" x14ac:dyDescent="0.25">
      <c r="B87" s="51">
        <f>SUM(B74+1)</f>
        <v>41812</v>
      </c>
      <c r="C87" s="7" t="s">
        <v>64</v>
      </c>
      <c r="D87" s="67"/>
      <c r="E87" s="67"/>
      <c r="F87" s="67"/>
      <c r="G87" s="67"/>
      <c r="H87" s="12"/>
    </row>
    <row r="88" spans="2:8" ht="9" customHeight="1" x14ac:dyDescent="0.25">
      <c r="B88" s="52"/>
      <c r="C88" s="33" t="s">
        <v>5</v>
      </c>
      <c r="D88" s="34">
        <v>0.25</v>
      </c>
      <c r="E88" s="34">
        <v>0.29166666666666669</v>
      </c>
      <c r="F88" s="37">
        <f t="shared" ref="F88:F89" si="12">SUM(E88-D88)*24</f>
        <v>1.0000000000000004</v>
      </c>
      <c r="G88" s="37"/>
      <c r="H88" s="12"/>
    </row>
    <row r="89" spans="2:8" ht="9" customHeight="1" x14ac:dyDescent="0.25">
      <c r="B89" s="13"/>
      <c r="C89" s="33" t="s">
        <v>70</v>
      </c>
      <c r="D89" s="34">
        <v>0.29166666666666669</v>
      </c>
      <c r="E89" s="34">
        <v>0.33333333333333331</v>
      </c>
      <c r="F89" s="35">
        <f t="shared" si="12"/>
        <v>0.99999999999999911</v>
      </c>
      <c r="G89" s="35"/>
      <c r="H89" s="12"/>
    </row>
    <row r="90" spans="2:8" ht="9" customHeight="1" x14ac:dyDescent="0.25">
      <c r="B90" s="13"/>
      <c r="C90" s="33" t="s">
        <v>6</v>
      </c>
      <c r="D90" s="34">
        <v>0.33333333333333331</v>
      </c>
      <c r="E90" s="34">
        <v>0.5</v>
      </c>
      <c r="F90" s="35">
        <f>SUM(E90-D90)*24</f>
        <v>4</v>
      </c>
      <c r="G90" s="35"/>
      <c r="H90" s="12"/>
    </row>
    <row r="91" spans="2:8" ht="9" customHeight="1" x14ac:dyDescent="0.25">
      <c r="B91" s="13"/>
      <c r="C91" s="33" t="s">
        <v>79</v>
      </c>
      <c r="D91" s="34">
        <v>0.5</v>
      </c>
      <c r="E91" s="34">
        <v>0.52083333333333337</v>
      </c>
      <c r="F91" s="35">
        <f t="shared" ref="F91:F93" si="13">SUM(E91-D91)*24</f>
        <v>0.50000000000000089</v>
      </c>
      <c r="G91" s="35"/>
      <c r="H91" s="12"/>
    </row>
    <row r="92" spans="2:8" ht="9" customHeight="1" x14ac:dyDescent="0.25">
      <c r="B92" s="13"/>
      <c r="C92" s="33" t="s">
        <v>6</v>
      </c>
      <c r="D92" s="34">
        <v>0.52083333333333337</v>
      </c>
      <c r="E92" s="34">
        <v>0.69791666666666663</v>
      </c>
      <c r="F92" s="35">
        <f t="shared" si="13"/>
        <v>4.2499999999999982</v>
      </c>
      <c r="G92" s="35"/>
      <c r="H92" s="12"/>
    </row>
    <row r="93" spans="2:8" ht="9" customHeight="1" x14ac:dyDescent="0.25">
      <c r="B93" s="13"/>
      <c r="C93" s="33" t="s">
        <v>5</v>
      </c>
      <c r="D93" s="34">
        <v>0.69791666666666663</v>
      </c>
      <c r="E93" s="34">
        <v>0.75</v>
      </c>
      <c r="F93" s="35">
        <f t="shared" si="13"/>
        <v>1.2500000000000009</v>
      </c>
      <c r="G93" s="35"/>
      <c r="H93" s="12"/>
    </row>
    <row r="94" spans="2:8" ht="9" customHeight="1" x14ac:dyDescent="0.25">
      <c r="B94" s="13"/>
      <c r="C94" s="33"/>
      <c r="D94" s="36"/>
      <c r="E94" s="36"/>
      <c r="F94" s="35"/>
      <c r="G94" s="35"/>
      <c r="H94" s="12"/>
    </row>
    <row r="95" spans="2:8" ht="9" customHeight="1" x14ac:dyDescent="0.25">
      <c r="B95" s="13"/>
      <c r="C95" s="33"/>
      <c r="D95" s="36"/>
      <c r="E95" s="36"/>
      <c r="F95" s="35"/>
      <c r="G95" s="35"/>
      <c r="H95" s="12"/>
    </row>
    <row r="96" spans="2:8" ht="9" customHeight="1" x14ac:dyDescent="0.25">
      <c r="B96" s="13"/>
      <c r="C96" s="33"/>
      <c r="D96" s="36"/>
      <c r="E96" s="36"/>
      <c r="F96" s="35"/>
      <c r="G96" s="35"/>
      <c r="H96" s="12"/>
    </row>
    <row r="97" spans="2:8" ht="15.75" customHeight="1" x14ac:dyDescent="0.25">
      <c r="B97" s="13"/>
      <c r="C97" s="76" t="s">
        <v>81</v>
      </c>
      <c r="D97" s="77"/>
      <c r="E97" s="78"/>
      <c r="F97" s="29">
        <f>SUM(F88:F96)</f>
        <v>12</v>
      </c>
      <c r="G97" s="28">
        <f>SUM(G88:G96)</f>
        <v>0</v>
      </c>
      <c r="H97" s="12"/>
    </row>
    <row r="98" spans="2:8" ht="15.75" customHeight="1" x14ac:dyDescent="0.25">
      <c r="B98" s="8"/>
      <c r="C98" s="9"/>
      <c r="D98" s="2"/>
      <c r="E98" s="2"/>
      <c r="F98" s="2"/>
      <c r="G98" s="2"/>
      <c r="H98" s="10"/>
    </row>
    <row r="99" spans="2:8" x14ac:dyDescent="0.25">
      <c r="B99" s="8"/>
      <c r="C99" s="70" t="s">
        <v>83</v>
      </c>
      <c r="D99" s="71"/>
      <c r="E99" s="74">
        <f>SUM(C5)</f>
        <v>25</v>
      </c>
      <c r="F99" s="55">
        <f>SUM(F19,F32,F45,F58,F71,F84,F97)</f>
        <v>83.5</v>
      </c>
      <c r="G99" s="68"/>
      <c r="H99" s="10"/>
    </row>
    <row r="100" spans="2:8" x14ac:dyDescent="0.25">
      <c r="B100" s="8"/>
      <c r="C100" s="72"/>
      <c r="D100" s="73"/>
      <c r="E100" s="75"/>
      <c r="F100" s="56"/>
      <c r="G100" s="69"/>
      <c r="H100" s="10"/>
    </row>
    <row r="101" spans="2:8" ht="16.5" thickBot="1" x14ac:dyDescent="0.3">
      <c r="B101" s="15"/>
      <c r="C101" s="16"/>
      <c r="D101" s="17"/>
      <c r="E101" s="17"/>
      <c r="F101" s="17"/>
      <c r="G101" s="17"/>
      <c r="H101" s="5"/>
    </row>
  </sheetData>
  <mergeCells count="48">
    <mergeCell ref="C97:E97"/>
    <mergeCell ref="F73:F74"/>
    <mergeCell ref="G73:G74"/>
    <mergeCell ref="C84:E84"/>
    <mergeCell ref="F86:F87"/>
    <mergeCell ref="G86:G87"/>
    <mergeCell ref="G47:G48"/>
    <mergeCell ref="C58:E58"/>
    <mergeCell ref="F60:F61"/>
    <mergeCell ref="G60:G61"/>
    <mergeCell ref="C71:E71"/>
    <mergeCell ref="C32:E32"/>
    <mergeCell ref="F34:F35"/>
    <mergeCell ref="F8:F9"/>
    <mergeCell ref="G8:G9"/>
    <mergeCell ref="C19:E19"/>
    <mergeCell ref="F21:F22"/>
    <mergeCell ref="G21:G22"/>
    <mergeCell ref="B9:B10"/>
    <mergeCell ref="D21:D22"/>
    <mergeCell ref="E21:E22"/>
    <mergeCell ref="D8:D9"/>
    <mergeCell ref="E8:E9"/>
    <mergeCell ref="B22:B23"/>
    <mergeCell ref="B74:B75"/>
    <mergeCell ref="D34:D35"/>
    <mergeCell ref="E34:E35"/>
    <mergeCell ref="B35:B36"/>
    <mergeCell ref="D47:D48"/>
    <mergeCell ref="E47:E48"/>
    <mergeCell ref="B48:B49"/>
    <mergeCell ref="C45:E45"/>
    <mergeCell ref="B87:B88"/>
    <mergeCell ref="B2:C2"/>
    <mergeCell ref="F99:F100"/>
    <mergeCell ref="D3:H7"/>
    <mergeCell ref="D60:D61"/>
    <mergeCell ref="E60:E61"/>
    <mergeCell ref="D86:D87"/>
    <mergeCell ref="E86:E87"/>
    <mergeCell ref="B61:B62"/>
    <mergeCell ref="D73:D74"/>
    <mergeCell ref="G99:G100"/>
    <mergeCell ref="C99:D100"/>
    <mergeCell ref="E99:E100"/>
    <mergeCell ref="E73:E74"/>
    <mergeCell ref="G34:G35"/>
    <mergeCell ref="F47:F48"/>
  </mergeCells>
  <pageMargins left="0.75" right="0.75" top="1" bottom="1" header="0.5" footer="0.5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'Key Data'!$D$5:$D$40</xm:f>
          </x14:formula1>
          <xm:sqref>C3</xm:sqref>
        </x14:dataValidation>
        <x14:dataValidation type="list" allowBlank="1" showInputMessage="1" showErrorMessage="1">
          <x14:formula1>
            <xm:f>'Key Data'!$B$5:$B$16</xm:f>
          </x14:formula1>
          <xm:sqref>C4</xm:sqref>
        </x14:dataValidation>
        <x14:dataValidation type="list" allowBlank="1" showInputMessage="1" showErrorMessage="1">
          <x14:formula1>
            <xm:f>'Key Data'!$A$5:$A$58</xm:f>
          </x14:formula1>
          <xm:sqref>C5</xm:sqref>
        </x14:dataValidation>
        <x14:dataValidation type="list" allowBlank="1" showInputMessage="1" showErrorMessage="1">
          <x14:formula1>
            <xm:f>'Key Data'!$E$5:$E$29</xm:f>
          </x14:formula1>
          <xm:sqref>C6</xm:sqref>
        </x14:dataValidation>
        <x14:dataValidation type="list" allowBlank="1" showInputMessage="1" showErrorMessage="1">
          <x14:formula1>
            <xm:f>'Key Data'!$G$5:$G$17</xm:f>
          </x14:formula1>
          <xm:sqref>C11:C19 C24:C32 C37:C45 C50:C58 C63:C71 C76:C84 C89:C97</xm:sqref>
        </x14:dataValidation>
        <x14:dataValidation type="list" allowBlank="1" showInputMessage="1" showErrorMessage="1">
          <x14:formula1>
            <xm:f>'Key Data'!$F$5:$F$29</xm:f>
          </x14:formula1>
          <xm:sqref>C7</xm:sqref>
        </x14:dataValidation>
        <x14:dataValidation type="list" allowBlank="1" showInputMessage="1" showErrorMessage="1">
          <x14:formula1>
            <xm:f>'Key Data'!$G$5:$G$25</xm:f>
          </x14:formula1>
          <xm:sqref>C10 C75 C23 C36 C49 C62 C88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opLeftCell="A10" workbookViewId="0">
      <selection activeCell="B5" sqref="B5"/>
    </sheetView>
  </sheetViews>
  <sheetFormatPr defaultColWidth="11" defaultRowHeight="15.75" x14ac:dyDescent="0.25"/>
  <cols>
    <col min="3" max="3" width="16.375" bestFit="1" customWidth="1"/>
    <col min="4" max="4" width="21.5" bestFit="1" customWidth="1"/>
    <col min="5" max="5" width="14.375" bestFit="1" customWidth="1"/>
    <col min="6" max="6" width="13.625" bestFit="1" customWidth="1"/>
    <col min="7" max="7" width="27.625" bestFit="1" customWidth="1"/>
  </cols>
  <sheetData>
    <row r="2" spans="1:12" ht="16.5" thickBot="1" x14ac:dyDescent="0.3"/>
    <row r="3" spans="1:12" x14ac:dyDescent="0.25">
      <c r="A3" s="23" t="s">
        <v>53</v>
      </c>
      <c r="B3" s="23" t="s">
        <v>66</v>
      </c>
      <c r="C3" s="23" t="s">
        <v>1</v>
      </c>
      <c r="D3" s="23" t="s">
        <v>0</v>
      </c>
      <c r="E3" s="23" t="s">
        <v>3</v>
      </c>
      <c r="F3" s="23" t="s">
        <v>2</v>
      </c>
      <c r="G3" s="23" t="s">
        <v>4</v>
      </c>
      <c r="H3" s="24"/>
      <c r="I3" s="80" t="s">
        <v>69</v>
      </c>
      <c r="J3" s="80"/>
      <c r="K3" s="80"/>
      <c r="L3" s="81"/>
    </row>
    <row r="4" spans="1:12" x14ac:dyDescent="0.25">
      <c r="I4" s="82"/>
      <c r="J4" s="83"/>
      <c r="K4" s="83"/>
      <c r="L4" s="84"/>
    </row>
    <row r="5" spans="1:12" x14ac:dyDescent="0.25">
      <c r="A5" s="18">
        <v>1</v>
      </c>
      <c r="B5" s="18">
        <v>2014</v>
      </c>
      <c r="C5" s="19">
        <v>116589</v>
      </c>
      <c r="D5" s="21" t="s">
        <v>25</v>
      </c>
      <c r="E5" s="18" t="s">
        <v>13</v>
      </c>
      <c r="F5" s="18" t="s">
        <v>67</v>
      </c>
      <c r="G5" s="18" t="s">
        <v>80</v>
      </c>
      <c r="I5" s="82"/>
      <c r="J5" s="83"/>
      <c r="K5" s="83"/>
      <c r="L5" s="84"/>
    </row>
    <row r="6" spans="1:12" x14ac:dyDescent="0.25">
      <c r="A6" s="18">
        <v>2</v>
      </c>
      <c r="B6" s="18">
        <v>2015</v>
      </c>
      <c r="C6" s="19"/>
      <c r="D6" s="21" t="s">
        <v>26</v>
      </c>
      <c r="E6" s="18" t="s">
        <v>14</v>
      </c>
      <c r="F6" s="18" t="s">
        <v>68</v>
      </c>
      <c r="G6" s="18" t="s">
        <v>5</v>
      </c>
      <c r="I6" s="82"/>
      <c r="J6" s="83"/>
      <c r="K6" s="83"/>
      <c r="L6" s="84"/>
    </row>
    <row r="7" spans="1:12" x14ac:dyDescent="0.25">
      <c r="A7" s="18">
        <v>3</v>
      </c>
      <c r="B7" s="18">
        <v>2016</v>
      </c>
      <c r="C7" s="19">
        <v>160860</v>
      </c>
      <c r="D7" s="21" t="s">
        <v>27</v>
      </c>
      <c r="E7" s="18" t="s">
        <v>15</v>
      </c>
      <c r="F7" s="25" t="s">
        <v>72</v>
      </c>
      <c r="G7" s="18" t="s">
        <v>70</v>
      </c>
      <c r="I7" s="82"/>
      <c r="J7" s="83"/>
      <c r="K7" s="83"/>
      <c r="L7" s="84"/>
    </row>
    <row r="8" spans="1:12" x14ac:dyDescent="0.25">
      <c r="A8" s="18">
        <v>4</v>
      </c>
      <c r="B8" s="18">
        <v>2017</v>
      </c>
      <c r="C8" s="20">
        <v>144127</v>
      </c>
      <c r="D8" s="22" t="s">
        <v>28</v>
      </c>
      <c r="E8" s="18" t="s">
        <v>16</v>
      </c>
      <c r="F8" s="18"/>
      <c r="G8" s="18" t="s">
        <v>71</v>
      </c>
      <c r="I8" s="82"/>
      <c r="J8" s="83"/>
      <c r="K8" s="83"/>
      <c r="L8" s="84"/>
    </row>
    <row r="9" spans="1:12" x14ac:dyDescent="0.25">
      <c r="A9" s="18">
        <v>5</v>
      </c>
      <c r="B9" s="18">
        <v>2018</v>
      </c>
      <c r="C9" s="20">
        <v>155767</v>
      </c>
      <c r="D9" s="22" t="s">
        <v>29</v>
      </c>
      <c r="E9" s="18" t="s">
        <v>17</v>
      </c>
      <c r="F9" s="18"/>
      <c r="G9" s="18" t="s">
        <v>6</v>
      </c>
      <c r="I9" s="82"/>
      <c r="J9" s="83"/>
      <c r="K9" s="83"/>
      <c r="L9" s="84"/>
    </row>
    <row r="10" spans="1:12" x14ac:dyDescent="0.25">
      <c r="A10" s="18">
        <v>6</v>
      </c>
      <c r="B10" s="18">
        <v>2019</v>
      </c>
      <c r="C10" s="20">
        <v>155861</v>
      </c>
      <c r="D10" s="22" t="s">
        <v>30</v>
      </c>
      <c r="E10" s="18" t="s">
        <v>18</v>
      </c>
      <c r="F10" s="18"/>
      <c r="G10" s="18" t="s">
        <v>7</v>
      </c>
      <c r="I10" s="82"/>
      <c r="J10" s="83"/>
      <c r="K10" s="83"/>
      <c r="L10" s="84"/>
    </row>
    <row r="11" spans="1:12" x14ac:dyDescent="0.25">
      <c r="A11" s="18">
        <v>7</v>
      </c>
      <c r="B11" s="18">
        <v>2020</v>
      </c>
      <c r="C11" s="19">
        <v>157995</v>
      </c>
      <c r="D11" s="21" t="s">
        <v>31</v>
      </c>
      <c r="E11" s="18" t="s">
        <v>19</v>
      </c>
      <c r="F11" s="18"/>
      <c r="G11" s="18" t="s">
        <v>8</v>
      </c>
      <c r="I11" s="82"/>
      <c r="J11" s="83"/>
      <c r="K11" s="83"/>
      <c r="L11" s="84"/>
    </row>
    <row r="12" spans="1:12" x14ac:dyDescent="0.25">
      <c r="A12" s="18">
        <v>8</v>
      </c>
      <c r="B12" s="18">
        <v>2021</v>
      </c>
      <c r="C12" s="20">
        <v>163588</v>
      </c>
      <c r="D12" s="22" t="s">
        <v>32</v>
      </c>
      <c r="E12" s="18" t="s">
        <v>20</v>
      </c>
      <c r="F12" s="18"/>
      <c r="G12" s="18" t="s">
        <v>9</v>
      </c>
      <c r="I12" s="82"/>
      <c r="J12" s="83"/>
      <c r="K12" s="83"/>
      <c r="L12" s="84"/>
    </row>
    <row r="13" spans="1:12" x14ac:dyDescent="0.25">
      <c r="A13" s="18">
        <v>9</v>
      </c>
      <c r="B13" s="18">
        <v>2022</v>
      </c>
      <c r="C13" s="20">
        <v>157182</v>
      </c>
      <c r="D13" s="22" t="s">
        <v>33</v>
      </c>
      <c r="E13" s="18" t="s">
        <v>21</v>
      </c>
      <c r="F13" s="18"/>
      <c r="G13" s="18" t="s">
        <v>10</v>
      </c>
      <c r="I13" s="82"/>
      <c r="J13" s="83"/>
      <c r="K13" s="83"/>
      <c r="L13" s="84"/>
    </row>
    <row r="14" spans="1:12" x14ac:dyDescent="0.25">
      <c r="A14" s="18">
        <v>10</v>
      </c>
      <c r="B14" s="18">
        <v>2023</v>
      </c>
      <c r="C14" s="19">
        <v>157966</v>
      </c>
      <c r="D14" s="21" t="s">
        <v>34</v>
      </c>
      <c r="E14" s="18" t="s">
        <v>22</v>
      </c>
      <c r="F14" s="18"/>
      <c r="G14" s="18" t="s">
        <v>11</v>
      </c>
      <c r="I14" s="82"/>
      <c r="J14" s="83"/>
      <c r="K14" s="83"/>
      <c r="L14" s="84"/>
    </row>
    <row r="15" spans="1:12" x14ac:dyDescent="0.25">
      <c r="A15" s="18">
        <v>11</v>
      </c>
      <c r="B15" s="18">
        <v>2024</v>
      </c>
      <c r="C15" s="20">
        <v>162452</v>
      </c>
      <c r="D15" s="22" t="s">
        <v>35</v>
      </c>
      <c r="E15" s="18" t="s">
        <v>23</v>
      </c>
      <c r="F15" s="18"/>
      <c r="G15" s="18" t="s">
        <v>12</v>
      </c>
      <c r="I15" s="82"/>
      <c r="J15" s="83"/>
      <c r="K15" s="83"/>
      <c r="L15" s="84"/>
    </row>
    <row r="16" spans="1:12" x14ac:dyDescent="0.25">
      <c r="A16" s="18">
        <v>12</v>
      </c>
      <c r="B16" s="18">
        <v>2025</v>
      </c>
      <c r="C16" s="19">
        <v>158144</v>
      </c>
      <c r="D16" s="21" t="s">
        <v>36</v>
      </c>
      <c r="E16" s="18" t="s">
        <v>24</v>
      </c>
      <c r="F16" s="18"/>
      <c r="G16" s="18" t="s">
        <v>79</v>
      </c>
      <c r="I16" s="82"/>
      <c r="J16" s="83"/>
      <c r="K16" s="83"/>
      <c r="L16" s="84"/>
    </row>
    <row r="17" spans="1:12" x14ac:dyDescent="0.25">
      <c r="A17" s="18">
        <v>13</v>
      </c>
      <c r="B17" s="18"/>
      <c r="C17" s="19">
        <v>158105</v>
      </c>
      <c r="D17" s="21" t="s">
        <v>37</v>
      </c>
      <c r="E17" s="18"/>
      <c r="F17" s="18"/>
      <c r="G17" s="18" t="s">
        <v>81</v>
      </c>
      <c r="I17" s="82"/>
      <c r="J17" s="83"/>
      <c r="K17" s="83"/>
      <c r="L17" s="84"/>
    </row>
    <row r="18" spans="1:12" x14ac:dyDescent="0.25">
      <c r="A18" s="18">
        <v>14</v>
      </c>
      <c r="C18" s="20">
        <v>158805</v>
      </c>
      <c r="D18" s="22" t="s">
        <v>38</v>
      </c>
      <c r="E18" s="18"/>
      <c r="F18" s="18"/>
      <c r="G18" s="18"/>
      <c r="I18" s="82"/>
      <c r="J18" s="83"/>
      <c r="K18" s="83"/>
      <c r="L18" s="84"/>
    </row>
    <row r="19" spans="1:12" x14ac:dyDescent="0.25">
      <c r="A19" s="18">
        <v>15</v>
      </c>
      <c r="C19" s="20">
        <v>115678</v>
      </c>
      <c r="D19" s="22" t="s">
        <v>39</v>
      </c>
      <c r="E19" s="18"/>
      <c r="F19" s="18"/>
      <c r="G19" s="18"/>
      <c r="I19" s="82"/>
      <c r="J19" s="83"/>
      <c r="K19" s="83"/>
      <c r="L19" s="84"/>
    </row>
    <row r="20" spans="1:12" x14ac:dyDescent="0.25">
      <c r="A20" s="18">
        <v>16</v>
      </c>
      <c r="C20" s="20">
        <v>140326</v>
      </c>
      <c r="D20" s="22" t="s">
        <v>40</v>
      </c>
      <c r="E20" s="18"/>
      <c r="F20" s="18"/>
      <c r="G20" s="18"/>
      <c r="I20" s="82"/>
      <c r="J20" s="83"/>
      <c r="K20" s="83"/>
      <c r="L20" s="84"/>
    </row>
    <row r="21" spans="1:12" x14ac:dyDescent="0.25">
      <c r="A21" s="18">
        <v>17</v>
      </c>
      <c r="C21" s="20">
        <v>163792</v>
      </c>
      <c r="D21" s="22" t="s">
        <v>41</v>
      </c>
      <c r="E21" s="18"/>
      <c r="F21" s="18"/>
      <c r="G21" s="18"/>
      <c r="I21" s="82"/>
      <c r="J21" s="83"/>
      <c r="K21" s="83"/>
      <c r="L21" s="84"/>
    </row>
    <row r="22" spans="1:12" x14ac:dyDescent="0.25">
      <c r="A22" s="18">
        <v>18</v>
      </c>
      <c r="C22" s="20" t="s">
        <v>52</v>
      </c>
      <c r="D22" s="22" t="s">
        <v>42</v>
      </c>
      <c r="E22" s="18"/>
      <c r="F22" s="18"/>
      <c r="G22" s="18"/>
      <c r="I22" s="82"/>
      <c r="J22" s="83"/>
      <c r="K22" s="83"/>
      <c r="L22" s="84"/>
    </row>
    <row r="23" spans="1:12" x14ac:dyDescent="0.25">
      <c r="A23" s="18">
        <v>19</v>
      </c>
      <c r="C23" s="19">
        <v>116597</v>
      </c>
      <c r="D23" s="21" t="s">
        <v>43</v>
      </c>
      <c r="E23" s="18"/>
      <c r="F23" s="18"/>
      <c r="G23" s="18"/>
      <c r="I23" s="82"/>
      <c r="J23" s="83"/>
      <c r="K23" s="83"/>
      <c r="L23" s="84"/>
    </row>
    <row r="24" spans="1:12" x14ac:dyDescent="0.25">
      <c r="A24" s="18">
        <v>20</v>
      </c>
      <c r="C24" s="19">
        <v>158562</v>
      </c>
      <c r="D24" s="21" t="s">
        <v>44</v>
      </c>
      <c r="E24" s="18"/>
      <c r="F24" s="18"/>
      <c r="G24" s="18"/>
      <c r="I24" s="82"/>
      <c r="J24" s="83"/>
      <c r="K24" s="83"/>
      <c r="L24" s="84"/>
    </row>
    <row r="25" spans="1:12" x14ac:dyDescent="0.25">
      <c r="A25" s="18">
        <v>21</v>
      </c>
      <c r="C25" s="20" t="s">
        <v>52</v>
      </c>
      <c r="D25" s="21" t="s">
        <v>45</v>
      </c>
      <c r="E25" s="18"/>
      <c r="F25" s="18"/>
      <c r="G25" s="18"/>
      <c r="I25" s="82"/>
      <c r="J25" s="83"/>
      <c r="K25" s="83"/>
      <c r="L25" s="84"/>
    </row>
    <row r="26" spans="1:12" ht="16.5" thickBot="1" x14ac:dyDescent="0.3">
      <c r="A26" s="18">
        <v>22</v>
      </c>
      <c r="C26" s="20">
        <v>162647</v>
      </c>
      <c r="D26" s="21" t="s">
        <v>46</v>
      </c>
      <c r="E26" s="18"/>
      <c r="F26" s="18"/>
      <c r="I26" s="85"/>
      <c r="J26" s="86"/>
      <c r="K26" s="86"/>
      <c r="L26" s="87"/>
    </row>
    <row r="27" spans="1:12" x14ac:dyDescent="0.25">
      <c r="A27" s="18">
        <v>23</v>
      </c>
      <c r="C27" s="20">
        <v>165150</v>
      </c>
      <c r="D27" s="21" t="s">
        <v>47</v>
      </c>
      <c r="E27" s="18"/>
      <c r="F27" s="18"/>
    </row>
    <row r="28" spans="1:12" x14ac:dyDescent="0.25">
      <c r="A28" s="18">
        <v>24</v>
      </c>
      <c r="C28" s="20">
        <v>162933</v>
      </c>
      <c r="D28" s="21" t="s">
        <v>48</v>
      </c>
      <c r="E28" s="18"/>
      <c r="F28" s="18"/>
    </row>
    <row r="29" spans="1:12" x14ac:dyDescent="0.25">
      <c r="A29" s="18">
        <v>25</v>
      </c>
      <c r="C29" s="20">
        <v>163790</v>
      </c>
      <c r="D29" s="21" t="s">
        <v>49</v>
      </c>
      <c r="E29" s="18"/>
      <c r="F29" s="18"/>
    </row>
    <row r="30" spans="1:12" x14ac:dyDescent="0.25">
      <c r="A30" s="18">
        <v>26</v>
      </c>
      <c r="C30" s="20">
        <v>163560</v>
      </c>
      <c r="D30" s="21" t="s">
        <v>50</v>
      </c>
    </row>
    <row r="31" spans="1:12" x14ac:dyDescent="0.25">
      <c r="A31" s="18">
        <v>27</v>
      </c>
      <c r="C31" s="20">
        <v>162829</v>
      </c>
      <c r="D31" s="22" t="s">
        <v>51</v>
      </c>
    </row>
    <row r="32" spans="1:12" x14ac:dyDescent="0.25">
      <c r="A32" s="18">
        <v>28</v>
      </c>
      <c r="C32" s="20" t="s">
        <v>52</v>
      </c>
      <c r="D32" s="18" t="s">
        <v>73</v>
      </c>
    </row>
    <row r="33" spans="1:4" x14ac:dyDescent="0.25">
      <c r="A33" s="18">
        <v>29</v>
      </c>
      <c r="C33" s="20" t="s">
        <v>52</v>
      </c>
      <c r="D33" s="18" t="s">
        <v>74</v>
      </c>
    </row>
    <row r="34" spans="1:4" x14ac:dyDescent="0.25">
      <c r="A34" s="18">
        <v>30</v>
      </c>
      <c r="C34" s="20" t="s">
        <v>52</v>
      </c>
      <c r="D34" s="18" t="s">
        <v>75</v>
      </c>
    </row>
    <row r="35" spans="1:4" x14ac:dyDescent="0.25">
      <c r="A35" s="18">
        <v>31</v>
      </c>
      <c r="C35" s="20" t="s">
        <v>52</v>
      </c>
      <c r="D35" s="18" t="s">
        <v>76</v>
      </c>
    </row>
    <row r="36" spans="1:4" x14ac:dyDescent="0.25">
      <c r="A36" s="18">
        <v>32</v>
      </c>
      <c r="C36" s="18"/>
      <c r="D36" s="18"/>
    </row>
    <row r="37" spans="1:4" x14ac:dyDescent="0.25">
      <c r="A37" s="18">
        <v>33</v>
      </c>
      <c r="C37" s="18"/>
      <c r="D37" s="18"/>
    </row>
    <row r="38" spans="1:4" x14ac:dyDescent="0.25">
      <c r="A38" s="18">
        <v>34</v>
      </c>
      <c r="C38" s="18"/>
      <c r="D38" s="18"/>
    </row>
    <row r="39" spans="1:4" x14ac:dyDescent="0.25">
      <c r="A39" s="18">
        <v>35</v>
      </c>
      <c r="C39" s="18"/>
      <c r="D39" s="18"/>
    </row>
    <row r="40" spans="1:4" x14ac:dyDescent="0.25">
      <c r="A40" s="18">
        <v>36</v>
      </c>
      <c r="C40" s="18"/>
      <c r="D40" s="18"/>
    </row>
    <row r="41" spans="1:4" x14ac:dyDescent="0.25">
      <c r="A41" s="18">
        <v>37</v>
      </c>
    </row>
    <row r="42" spans="1:4" x14ac:dyDescent="0.25">
      <c r="A42" s="18">
        <v>38</v>
      </c>
    </row>
    <row r="43" spans="1:4" x14ac:dyDescent="0.25">
      <c r="A43" s="18">
        <v>39</v>
      </c>
    </row>
    <row r="44" spans="1:4" x14ac:dyDescent="0.25">
      <c r="A44" s="18">
        <v>40</v>
      </c>
    </row>
    <row r="45" spans="1:4" x14ac:dyDescent="0.25">
      <c r="A45" s="18">
        <v>41</v>
      </c>
    </row>
    <row r="46" spans="1:4" x14ac:dyDescent="0.25">
      <c r="A46" s="18">
        <v>42</v>
      </c>
    </row>
    <row r="47" spans="1:4" x14ac:dyDescent="0.25">
      <c r="A47" s="18">
        <v>43</v>
      </c>
    </row>
    <row r="48" spans="1:4" x14ac:dyDescent="0.25">
      <c r="A48" s="18">
        <v>44</v>
      </c>
    </row>
    <row r="49" spans="1:1" x14ac:dyDescent="0.25">
      <c r="A49" s="18">
        <v>45</v>
      </c>
    </row>
    <row r="50" spans="1:1" x14ac:dyDescent="0.25">
      <c r="A50" s="18">
        <v>46</v>
      </c>
    </row>
    <row r="51" spans="1:1" x14ac:dyDescent="0.25">
      <c r="A51" s="18">
        <v>47</v>
      </c>
    </row>
    <row r="52" spans="1:1" x14ac:dyDescent="0.25">
      <c r="A52" s="18">
        <v>48</v>
      </c>
    </row>
    <row r="53" spans="1:1" x14ac:dyDescent="0.25">
      <c r="A53" s="18">
        <v>49</v>
      </c>
    </row>
    <row r="54" spans="1:1" x14ac:dyDescent="0.25">
      <c r="A54" s="18">
        <v>50</v>
      </c>
    </row>
    <row r="55" spans="1:1" x14ac:dyDescent="0.25">
      <c r="A55" s="18">
        <v>51</v>
      </c>
    </row>
    <row r="56" spans="1:1" x14ac:dyDescent="0.25">
      <c r="A56" s="18">
        <v>52</v>
      </c>
    </row>
    <row r="57" spans="1:1" x14ac:dyDescent="0.25">
      <c r="A57" s="18">
        <v>53</v>
      </c>
    </row>
    <row r="58" spans="1:1" x14ac:dyDescent="0.25">
      <c r="A58" s="18"/>
    </row>
  </sheetData>
  <mergeCells count="1">
    <mergeCell ref="I3:L2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Timesheet</vt:lpstr>
      <vt:lpstr>Key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 Rue</dc:creator>
  <cp:lastModifiedBy>Bjarne Hansen</cp:lastModifiedBy>
  <cp:lastPrinted>2014-06-20T05:54:56Z</cp:lastPrinted>
  <dcterms:created xsi:type="dcterms:W3CDTF">2014-06-19T18:28:29Z</dcterms:created>
  <dcterms:modified xsi:type="dcterms:W3CDTF">2014-06-21T08:32:00Z</dcterms:modified>
</cp:coreProperties>
</file>