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2805" yWindow="240" windowWidth="20730" windowHeight="11760" activeTab="0"/>
  </bookViews>
  <sheets>
    <sheet name="Timer" sheetId="1" r:id="rId1"/>
    <sheet name="Omsætning" sheetId="2" r:id="rId2"/>
    <sheet name="Timeseddel Daglig" sheetId="3" r:id="rId3"/>
  </sheets>
  <definedNames>
    <definedName name="_GoBack" localSheetId="2">'Timeseddel Daglig'!#REF!</definedName>
    <definedName name="_xlnm.Print_Area" localSheetId="2">'Timeseddel Daglig'!$B$1:$G$33</definedName>
  </definedNames>
  <calcPr fullCalcOnLoad="1"/>
</workbook>
</file>

<file path=xl/sharedStrings.xml><?xml version="1.0" encoding="utf-8"?>
<sst xmlns="http://schemas.openxmlformats.org/spreadsheetml/2006/main" count="113" uniqueCount="22">
  <si>
    <t>I alt</t>
  </si>
  <si>
    <t xml:space="preserve"> </t>
  </si>
  <si>
    <t>Timer i alt</t>
  </si>
  <si>
    <t>Timer i alt samlet</t>
  </si>
  <si>
    <t>KØKKEN</t>
  </si>
  <si>
    <t>BAR</t>
  </si>
  <si>
    <t>Mobil nr.</t>
  </si>
  <si>
    <t>Ret NAVN og TLF. NR. herunder, så ændres de også i Timeseddel daglig</t>
  </si>
  <si>
    <t>OPVASKER</t>
  </si>
  <si>
    <t>15 Sept - 14 Okt</t>
  </si>
  <si>
    <t>Lørdag</t>
  </si>
  <si>
    <t>Søndag</t>
  </si>
  <si>
    <t>Mandag</t>
  </si>
  <si>
    <t>Tirsdag</t>
  </si>
  <si>
    <t>Onsdag</t>
  </si>
  <si>
    <t>Torsdag</t>
  </si>
  <si>
    <t>Fredag</t>
  </si>
  <si>
    <t>Man-Fre</t>
  </si>
  <si>
    <t>Lør-Søn</t>
  </si>
  <si>
    <t>Kr. 110</t>
  </si>
  <si>
    <t>Kr. 120</t>
  </si>
  <si>
    <t>1/100 dele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</si>
</sst>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.00\ &quot;kr&quot;;[Red]\-#,##0.00\ &quot;kr&quot;"/>
    <numFmt numFmtId="165" formatCode="_ [$kr.-406]\ * #,##0.00_ ;_ [$kr.-406]\ * \-#,##0.00_ ;_ [$kr.-406]\ * &quot;-&quot;??_ ;_ @_ "/>
    <numFmt numFmtId="166" formatCode="_ [$kr-406]\ * #,##0.00_ ;_ [$kr-406]\ * \-#,##0.00_ ;_ [$kr-406]\ * &quot;-&quot;??_ ;_ @_ "/>
    <numFmt numFmtId="167" formatCode="[h]:mm"/>
    <numFmt numFmtId="168" formatCode="&quot;Ja&quot;;&quot;Ja&quot;;&quot;Nej&quot;"/>
    <numFmt numFmtId="169" formatCode="&quot;Sand&quot;;&quot;Sand&quot;;&quot;Falsk&quot;"/>
    <numFmt numFmtId="170" formatCode="&quot;Til&quot;;&quot;Til&quot;;&quot;Fra&quot;"/>
    <numFmt numFmtId="171" formatCode="[$€-2]\ #.##000_);[Red]\([$€-2]\ #.##000\)"/>
    <numFmt numFmtId="172" formatCode="mmm/yyyy"/>
    <numFmt numFmtId="173" formatCode="_-* #,##0.00\ [$kr.-406]_-;\-* #,##0.00\ [$kr.-406]_-;_-* &quot;-&quot;??\ [$kr.-406]_-;_-@_-"/>
    <numFmt numFmtId="174" formatCode="&quot;kr.&quot;\ #,##0.00"/>
    <numFmt numFmtId="175" formatCode="#,##0.00\ [$kr.-406];\-#,##0.00\ [$kr.-406]"/>
    <numFmt numFmtId="176" formatCode="_-* #,##0.00\ [$kr-41D]_-;\-* #,##0.00\ [$kr-41D]_-;_-* &quot;-&quot;??\ [$kr-41D]_-;_-@_-"/>
    <numFmt numFmtId="177" formatCode="#,##0.00_ ;\-#,##0.00\ "/>
    <numFmt numFmtId="178" formatCode="[$-406]d\.\ mmmm\ yyyy"/>
    <numFmt numFmtId="179" formatCode="&quot;Sandt&quot;;&quot;Sandt&quot;;&quot;Falsk&quot;"/>
    <numFmt numFmtId="180" formatCode="hh:mm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26"/>
      <color indexed="8"/>
      <name val="Helvetica Neue Thin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22"/>
      <color indexed="8"/>
      <name val="Helvetica Neue Thin"/>
      <family val="0"/>
    </font>
    <font>
      <sz val="11"/>
      <color indexed="8"/>
      <name val="Cambria"/>
      <family val="1"/>
    </font>
    <font>
      <sz val="12"/>
      <color indexed="8"/>
      <name val="Helvetica Neue Thin"/>
      <family val="0"/>
    </font>
    <font>
      <sz val="12"/>
      <color indexed="8"/>
      <name val="Calibri"/>
      <family val="2"/>
    </font>
    <font>
      <b/>
      <sz val="12"/>
      <color indexed="8"/>
      <name val="Helvetica Neue Thin"/>
      <family val="0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i/>
      <sz val="9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22"/>
      <color theme="1"/>
      <name val="Helvetica Neue Thin"/>
      <family val="0"/>
    </font>
    <font>
      <sz val="11"/>
      <color theme="1"/>
      <name val="Cambria"/>
      <family val="1"/>
    </font>
    <font>
      <sz val="12"/>
      <color rgb="FF000000"/>
      <name val="Helvetica Neue Thin"/>
      <family val="0"/>
    </font>
    <font>
      <sz val="12"/>
      <color rgb="FF000000"/>
      <name val="Calibri"/>
      <family val="2"/>
    </font>
    <font>
      <b/>
      <sz val="12"/>
      <color rgb="FF000000"/>
      <name val="Helvetica Neue Thin"/>
      <family val="0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sz val="10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26"/>
      <color theme="1"/>
      <name val="Helvetica Neue Thin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3" applyNumberFormat="0" applyAlignment="0" applyProtection="0"/>
    <xf numFmtId="0" fontId="42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0" xfId="0" applyFont="1" applyAlignment="1">
      <alignment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6" fillId="33" borderId="10" xfId="0" applyFont="1" applyFill="1" applyBorder="1" applyAlignment="1">
      <alignment horizontal="left"/>
    </xf>
    <xf numFmtId="0" fontId="54" fillId="33" borderId="10" xfId="0" applyFont="1" applyFill="1" applyBorder="1" applyAlignment="1">
      <alignment horizontal="center"/>
    </xf>
    <xf numFmtId="0" fontId="52" fillId="0" borderId="0" xfId="0" applyFont="1" applyAlignment="1">
      <alignment vertical="center"/>
    </xf>
    <xf numFmtId="0" fontId="0" fillId="0" borderId="0" xfId="0" applyFill="1" applyAlignment="1" applyProtection="1">
      <alignment/>
      <protection locked="0"/>
    </xf>
    <xf numFmtId="43" fontId="0" fillId="0" borderId="0" xfId="39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textRotation="90"/>
      <protection locked="0"/>
    </xf>
    <xf numFmtId="0" fontId="50" fillId="34" borderId="11" xfId="0" applyFont="1" applyFill="1" applyBorder="1" applyAlignment="1" applyProtection="1">
      <alignment horizontal="center"/>
      <protection locked="0"/>
    </xf>
    <xf numFmtId="16" fontId="0" fillId="0" borderId="12" xfId="0" applyNumberFormat="1" applyFill="1" applyBorder="1" applyAlignment="1" applyProtection="1">
      <alignment horizontal="center"/>
      <protection locked="0"/>
    </xf>
    <xf numFmtId="43" fontId="0" fillId="0" borderId="11" xfId="39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57" fillId="35" borderId="13" xfId="0" applyFont="1" applyFill="1" applyBorder="1" applyAlignment="1" applyProtection="1">
      <alignment horizontal="left"/>
      <protection locked="0"/>
    </xf>
    <xf numFmtId="0" fontId="57" fillId="0" borderId="14" xfId="0" applyFont="1" applyFill="1" applyBorder="1" applyAlignment="1" applyProtection="1">
      <alignment vertical="top" wrapText="1"/>
      <protection locked="0"/>
    </xf>
    <xf numFmtId="0" fontId="57" fillId="0" borderId="14" xfId="0" applyFont="1" applyFill="1" applyBorder="1" applyAlignment="1" applyProtection="1">
      <alignment horizontal="left" vertical="center" wrapText="1"/>
      <protection locked="0"/>
    </xf>
    <xf numFmtId="0" fontId="57" fillId="0" borderId="15" xfId="0" applyFont="1" applyFill="1" applyBorder="1" applyAlignment="1" applyProtection="1">
      <alignment vertical="top" wrapText="1"/>
      <protection locked="0"/>
    </xf>
    <xf numFmtId="0" fontId="57" fillId="0" borderId="14" xfId="0" applyFont="1" applyFill="1" applyBorder="1" applyAlignment="1" applyProtection="1">
      <alignment/>
      <protection locked="0"/>
    </xf>
    <xf numFmtId="0" fontId="57" fillId="0" borderId="14" xfId="0" applyFont="1" applyFill="1" applyBorder="1" applyAlignment="1" applyProtection="1">
      <alignment horizontal="left" vertical="center"/>
      <protection locked="0"/>
    </xf>
    <xf numFmtId="0" fontId="55" fillId="0" borderId="14" xfId="0" applyFont="1" applyFill="1" applyBorder="1" applyAlignment="1" applyProtection="1">
      <alignment horizontal="left" vertical="center"/>
      <protection locked="0"/>
    </xf>
    <xf numFmtId="0" fontId="57" fillId="0" borderId="14" xfId="0" applyFont="1" applyFill="1" applyBorder="1" applyAlignment="1" applyProtection="1">
      <alignment horizontal="left" vertical="top" wrapText="1"/>
      <protection locked="0"/>
    </xf>
    <xf numFmtId="0" fontId="50" fillId="34" borderId="11" xfId="0" applyFont="1" applyFill="1" applyBorder="1" applyAlignment="1" applyProtection="1">
      <alignment horizontal="left" vertical="center" wrapText="1"/>
      <protection locked="0"/>
    </xf>
    <xf numFmtId="0" fontId="57" fillId="0" borderId="13" xfId="0" applyFont="1" applyFill="1" applyBorder="1" applyAlignment="1" applyProtection="1">
      <alignment vertical="top" wrapText="1"/>
      <protection locked="0"/>
    </xf>
    <xf numFmtId="0" fontId="57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57" fillId="0" borderId="14" xfId="0" applyFont="1" applyFill="1" applyBorder="1" applyAlignment="1" applyProtection="1">
      <alignment horizontal="justify"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/>
      <protection locked="0"/>
    </xf>
    <xf numFmtId="167" fontId="0" fillId="0" borderId="11" xfId="0" applyNumberFormat="1" applyFont="1" applyFill="1" applyBorder="1" applyAlignment="1" applyProtection="1">
      <alignment/>
      <protection/>
    </xf>
    <xf numFmtId="167" fontId="0" fillId="0" borderId="18" xfId="0" applyNumberFormat="1" applyFont="1" applyFill="1" applyBorder="1" applyAlignment="1" applyProtection="1">
      <alignment/>
      <protection/>
    </xf>
    <xf numFmtId="167" fontId="0" fillId="0" borderId="19" xfId="0" applyNumberFormat="1" applyFont="1" applyFill="1" applyBorder="1" applyAlignment="1" applyProtection="1">
      <alignment/>
      <protection/>
    </xf>
    <xf numFmtId="0" fontId="58" fillId="0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165" fontId="0" fillId="34" borderId="0" xfId="0" applyNumberFormat="1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50" fillId="34" borderId="0" xfId="0" applyFont="1" applyFill="1" applyAlignment="1" applyProtection="1">
      <alignment horizontal="center"/>
      <protection locked="0"/>
    </xf>
    <xf numFmtId="0" fontId="50" fillId="34" borderId="0" xfId="0" applyFont="1" applyFill="1" applyAlignment="1" applyProtection="1">
      <alignment/>
      <protection locked="0"/>
    </xf>
    <xf numFmtId="16" fontId="50" fillId="0" borderId="0" xfId="0" applyNumberFormat="1" applyFont="1" applyFill="1" applyAlignment="1" applyProtection="1">
      <alignment horizontal="center"/>
      <protection locked="0"/>
    </xf>
    <xf numFmtId="165" fontId="0" fillId="35" borderId="10" xfId="0" applyNumberFormat="1" applyFill="1" applyBorder="1" applyAlignment="1" applyProtection="1">
      <alignment horizontal="center"/>
      <protection locked="0"/>
    </xf>
    <xf numFmtId="166" fontId="0" fillId="35" borderId="10" xfId="0" applyNumberFormat="1" applyFill="1" applyBorder="1" applyAlignment="1" applyProtection="1">
      <alignment/>
      <protection locked="0"/>
    </xf>
    <xf numFmtId="0" fontId="27" fillId="34" borderId="0" xfId="0" applyFont="1" applyFill="1" applyAlignment="1" applyProtection="1">
      <alignment/>
      <protection locked="0"/>
    </xf>
    <xf numFmtId="165" fontId="0" fillId="35" borderId="20" xfId="0" applyNumberFormat="1" applyFill="1" applyBorder="1" applyAlignment="1" applyProtection="1">
      <alignment horizontal="center"/>
      <protection locked="0"/>
    </xf>
    <xf numFmtId="166" fontId="0" fillId="35" borderId="20" xfId="0" applyNumberFormat="1" applyFill="1" applyBorder="1" applyAlignment="1" applyProtection="1">
      <alignment/>
      <protection locked="0"/>
    </xf>
    <xf numFmtId="0" fontId="50" fillId="34" borderId="21" xfId="0" applyFont="1" applyFill="1" applyBorder="1" applyAlignment="1" applyProtection="1">
      <alignment horizontal="center"/>
      <protection locked="0"/>
    </xf>
    <xf numFmtId="44" fontId="50" fillId="34" borderId="22" xfId="60" applyFont="1" applyFill="1" applyBorder="1" applyAlignment="1" applyProtection="1">
      <alignment horizontal="center"/>
      <protection locked="0"/>
    </xf>
    <xf numFmtId="0" fontId="50" fillId="34" borderId="23" xfId="0" applyFont="1" applyFill="1" applyBorder="1" applyAlignment="1" applyProtection="1">
      <alignment/>
      <protection locked="0"/>
    </xf>
    <xf numFmtId="166" fontId="50" fillId="34" borderId="22" xfId="0" applyNumberFormat="1" applyFon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 horizontal="center"/>
      <protection/>
    </xf>
    <xf numFmtId="2" fontId="0" fillId="34" borderId="20" xfId="0" applyNumberFormat="1" applyFill="1" applyBorder="1" applyAlignment="1" applyProtection="1">
      <alignment horizontal="center"/>
      <protection/>
    </xf>
    <xf numFmtId="2" fontId="50" fillId="34" borderId="24" xfId="0" applyNumberFormat="1" applyFont="1" applyFill="1" applyBorder="1" applyAlignment="1" applyProtection="1">
      <alignment horizontal="center"/>
      <protection/>
    </xf>
    <xf numFmtId="2" fontId="50" fillId="34" borderId="22" xfId="0" applyNumberFormat="1" applyFont="1" applyFill="1" applyBorder="1" applyAlignment="1" applyProtection="1">
      <alignment horizontal="center"/>
      <protection/>
    </xf>
    <xf numFmtId="166" fontId="0" fillId="34" borderId="10" xfId="0" applyNumberFormat="1" applyFill="1" applyBorder="1" applyAlignment="1" applyProtection="1">
      <alignment/>
      <protection/>
    </xf>
    <xf numFmtId="166" fontId="0" fillId="36" borderId="0" xfId="0" applyNumberFormat="1" applyFill="1" applyBorder="1" applyAlignment="1" applyProtection="1">
      <alignment/>
      <protection/>
    </xf>
    <xf numFmtId="44" fontId="0" fillId="34" borderId="10" xfId="0" applyNumberFormat="1" applyFill="1" applyBorder="1" applyAlignment="1" applyProtection="1">
      <alignment/>
      <protection/>
    </xf>
    <xf numFmtId="166" fontId="27" fillId="36" borderId="0" xfId="0" applyNumberFormat="1" applyFont="1" applyFill="1" applyBorder="1" applyAlignment="1" applyProtection="1">
      <alignment/>
      <protection/>
    </xf>
    <xf numFmtId="166" fontId="0" fillId="34" borderId="2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44" fontId="0" fillId="34" borderId="20" xfId="0" applyNumberFormat="1" applyFill="1" applyBorder="1" applyAlignment="1" applyProtection="1">
      <alignment/>
      <protection/>
    </xf>
    <xf numFmtId="166" fontId="50" fillId="34" borderId="22" xfId="0" applyNumberFormat="1" applyFont="1" applyFill="1" applyBorder="1" applyAlignment="1" applyProtection="1">
      <alignment/>
      <protection/>
    </xf>
    <xf numFmtId="166" fontId="50" fillId="36" borderId="23" xfId="0" applyNumberFormat="1" applyFont="1" applyFill="1" applyBorder="1" applyAlignment="1" applyProtection="1">
      <alignment/>
      <protection/>
    </xf>
    <xf numFmtId="177" fontId="50" fillId="34" borderId="22" xfId="0" applyNumberFormat="1" applyFont="1" applyFill="1" applyBorder="1" applyAlignment="1" applyProtection="1">
      <alignment/>
      <protection/>
    </xf>
    <xf numFmtId="166" fontId="50" fillId="34" borderId="25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165" fontId="0" fillId="34" borderId="0" xfId="0" applyNumberForma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165" fontId="50" fillId="34" borderId="0" xfId="0" applyNumberFormat="1" applyFont="1" applyFill="1" applyAlignment="1" applyProtection="1">
      <alignment horizontal="center"/>
      <protection/>
    </xf>
    <xf numFmtId="0" fontId="50" fillId="34" borderId="0" xfId="0" applyFont="1" applyFill="1" applyAlignment="1" applyProtection="1">
      <alignment horizontal="center"/>
      <protection/>
    </xf>
    <xf numFmtId="0" fontId="50" fillId="34" borderId="0" xfId="0" applyFont="1" applyFill="1" applyAlignment="1" applyProtection="1">
      <alignment/>
      <protection/>
    </xf>
    <xf numFmtId="0" fontId="50" fillId="36" borderId="0" xfId="0" applyFont="1" applyFill="1" applyAlignment="1" applyProtection="1">
      <alignment horizontal="center"/>
      <protection/>
    </xf>
    <xf numFmtId="0" fontId="57" fillId="35" borderId="10" xfId="0" applyFont="1" applyFill="1" applyBorder="1" applyAlignment="1" applyProtection="1">
      <alignment horizontal="left"/>
      <protection locked="0"/>
    </xf>
    <xf numFmtId="0" fontId="55" fillId="0" borderId="10" xfId="0" applyNumberFormat="1" applyFont="1" applyFill="1" applyBorder="1" applyAlignment="1">
      <alignment horizontal="right"/>
    </xf>
    <xf numFmtId="0" fontId="57" fillId="34" borderId="10" xfId="0" applyFont="1" applyFill="1" applyBorder="1" applyAlignment="1" applyProtection="1">
      <alignment horizontal="left"/>
      <protection locked="0"/>
    </xf>
    <xf numFmtId="0" fontId="55" fillId="34" borderId="10" xfId="0" applyNumberFormat="1" applyFont="1" applyFill="1" applyBorder="1" applyAlignment="1">
      <alignment horizontal="right"/>
    </xf>
    <xf numFmtId="0" fontId="53" fillId="34" borderId="10" xfId="0" applyFont="1" applyFill="1" applyBorder="1" applyAlignment="1">
      <alignment/>
    </xf>
    <xf numFmtId="0" fontId="54" fillId="34" borderId="10" xfId="0" applyFont="1" applyFill="1" applyBorder="1" applyAlignment="1">
      <alignment horizontal="center"/>
    </xf>
    <xf numFmtId="0" fontId="54" fillId="33" borderId="26" xfId="0" applyFont="1" applyFill="1" applyBorder="1" applyAlignment="1">
      <alignment horizontal="center"/>
    </xf>
    <xf numFmtId="0" fontId="57" fillId="0" borderId="16" xfId="0" applyFont="1" applyFill="1" applyBorder="1" applyAlignment="1" applyProtection="1">
      <alignment vertical="top" wrapText="1"/>
      <protection locked="0"/>
    </xf>
    <xf numFmtId="0" fontId="57" fillId="34" borderId="17" xfId="0" applyFont="1" applyFill="1" applyBorder="1" applyAlignment="1" applyProtection="1">
      <alignment horizontal="left" vertical="center" wrapText="1"/>
      <protection locked="0"/>
    </xf>
    <xf numFmtId="0" fontId="59" fillId="34" borderId="11" xfId="0" applyFont="1" applyFill="1" applyBorder="1" applyAlignment="1" applyProtection="1">
      <alignment horizontal="center" vertical="top" wrapText="1"/>
      <protection locked="0"/>
    </xf>
    <xf numFmtId="0" fontId="57" fillId="34" borderId="11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57" fillId="35" borderId="17" xfId="0" applyFont="1" applyFill="1" applyBorder="1" applyAlignment="1" applyProtection="1">
      <alignment horizontal="left" vertical="center"/>
      <protection locked="0"/>
    </xf>
    <xf numFmtId="0" fontId="57" fillId="0" borderId="27" xfId="0" applyFont="1" applyFill="1" applyBorder="1" applyAlignment="1" applyProtection="1">
      <alignment horizontal="left"/>
      <protection locked="0"/>
    </xf>
    <xf numFmtId="0" fontId="57" fillId="0" borderId="15" xfId="0" applyFont="1" applyBorder="1" applyAlignment="1">
      <alignment/>
    </xf>
    <xf numFmtId="0" fontId="54" fillId="0" borderId="10" xfId="0" applyNumberFormat="1" applyFont="1" applyFill="1" applyBorder="1" applyAlignment="1">
      <alignment/>
    </xf>
    <xf numFmtId="0" fontId="60" fillId="34" borderId="10" xfId="0" applyFont="1" applyFill="1" applyBorder="1" applyAlignment="1" applyProtection="1">
      <alignment horizontal="center"/>
      <protection locked="0"/>
    </xf>
    <xf numFmtId="0" fontId="60" fillId="34" borderId="10" xfId="0" applyFont="1" applyFill="1" applyBorder="1" applyAlignment="1" applyProtection="1">
      <alignment horizontal="left"/>
      <protection locked="0"/>
    </xf>
    <xf numFmtId="0" fontId="52" fillId="0" borderId="0" xfId="0" applyFont="1" applyBorder="1" applyAlignment="1">
      <alignment vertical="center"/>
    </xf>
    <xf numFmtId="0" fontId="58" fillId="0" borderId="0" xfId="0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/>
      <protection locked="0"/>
    </xf>
    <xf numFmtId="16" fontId="0" fillId="9" borderId="12" xfId="0" applyNumberFormat="1" applyFill="1" applyBorder="1" applyAlignment="1" applyProtection="1">
      <alignment horizontal="center"/>
      <protection locked="0"/>
    </xf>
    <xf numFmtId="0" fontId="57" fillId="0" borderId="28" xfId="0" applyFont="1" applyFill="1" applyBorder="1" applyAlignment="1" applyProtection="1">
      <alignment horizontal="left" vertical="center"/>
      <protection locked="0"/>
    </xf>
    <xf numFmtId="0" fontId="57" fillId="0" borderId="28" xfId="0" applyFont="1" applyFill="1" applyBorder="1" applyAlignment="1" applyProtection="1">
      <alignment horizontal="left" vertical="center" wrapText="1"/>
      <protection locked="0"/>
    </xf>
    <xf numFmtId="0" fontId="57" fillId="0" borderId="29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/>
      <protection locked="0"/>
    </xf>
    <xf numFmtId="167" fontId="0" fillId="0" borderId="30" xfId="0" applyNumberFormat="1" applyFont="1" applyFill="1" applyBorder="1" applyAlignment="1" applyProtection="1">
      <alignment/>
      <protection/>
    </xf>
    <xf numFmtId="167" fontId="0" fillId="34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167" fontId="27" fillId="0" borderId="11" xfId="0" applyNumberFormat="1" applyFont="1" applyFill="1" applyBorder="1" applyAlignment="1" applyProtection="1">
      <alignment/>
      <protection/>
    </xf>
    <xf numFmtId="0" fontId="0" fillId="9" borderId="11" xfId="0" applyFill="1" applyBorder="1" applyAlignment="1" applyProtection="1">
      <alignment horizontal="center"/>
      <protection locked="0"/>
    </xf>
    <xf numFmtId="167" fontId="0" fillId="0" borderId="11" xfId="0" applyNumberFormat="1" applyFill="1" applyBorder="1" applyAlignment="1" applyProtection="1">
      <alignment horizontal="right"/>
      <protection locked="0"/>
    </xf>
    <xf numFmtId="167" fontId="27" fillId="0" borderId="14" xfId="0" applyNumberFormat="1" applyFont="1" applyFill="1" applyBorder="1" applyAlignment="1" applyProtection="1">
      <alignment/>
      <protection/>
    </xf>
    <xf numFmtId="167" fontId="0" fillId="0" borderId="14" xfId="0" applyNumberFormat="1" applyFont="1" applyFill="1" applyBorder="1" applyAlignment="1" applyProtection="1">
      <alignment/>
      <protection/>
    </xf>
    <xf numFmtId="167" fontId="27" fillId="0" borderId="30" xfId="0" applyNumberFormat="1" applyFont="1" applyFill="1" applyBorder="1" applyAlignment="1" applyProtection="1">
      <alignment/>
      <protection/>
    </xf>
    <xf numFmtId="167" fontId="0" fillId="34" borderId="31" xfId="0" applyNumberFormat="1" applyFont="1" applyFill="1" applyBorder="1" applyAlignment="1" applyProtection="1">
      <alignment/>
      <protection/>
    </xf>
    <xf numFmtId="0" fontId="50" fillId="9" borderId="32" xfId="0" applyFont="1" applyFill="1" applyBorder="1" applyAlignment="1" applyProtection="1">
      <alignment/>
      <protection locked="0"/>
    </xf>
    <xf numFmtId="43" fontId="0" fillId="37" borderId="31" xfId="39" applyFont="1" applyFill="1" applyBorder="1" applyAlignment="1" applyProtection="1">
      <alignment horizontal="center"/>
      <protection locked="0"/>
    </xf>
    <xf numFmtId="43" fontId="50" fillId="37" borderId="11" xfId="39" applyFont="1" applyFill="1" applyBorder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 horizontal="center"/>
      <protection locked="0"/>
    </xf>
    <xf numFmtId="180" fontId="0" fillId="9" borderId="33" xfId="0" applyNumberFormat="1" applyFill="1" applyBorder="1" applyAlignment="1" applyProtection="1">
      <alignment horizontal="right"/>
      <protection locked="0"/>
    </xf>
    <xf numFmtId="180" fontId="0" fillId="0" borderId="33" xfId="0" applyNumberFormat="1" applyFill="1" applyBorder="1" applyAlignment="1" applyProtection="1">
      <alignment horizontal="right"/>
      <protection locked="0"/>
    </xf>
    <xf numFmtId="180" fontId="27" fillId="0" borderId="34" xfId="0" applyNumberFormat="1" applyFont="1" applyFill="1" applyBorder="1" applyAlignment="1" applyProtection="1">
      <alignment/>
      <protection/>
    </xf>
    <xf numFmtId="180" fontId="0" fillId="0" borderId="35" xfId="0" applyNumberFormat="1" applyFill="1" applyBorder="1" applyAlignment="1" applyProtection="1">
      <alignment horizontal="right"/>
      <protection locked="0"/>
    </xf>
    <xf numFmtId="180" fontId="27" fillId="0" borderId="36" xfId="0" applyNumberFormat="1" applyFont="1" applyFill="1" applyBorder="1" applyAlignment="1" applyProtection="1">
      <alignment/>
      <protection/>
    </xf>
    <xf numFmtId="180" fontId="0" fillId="0" borderId="37" xfId="0" applyNumberForma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/>
      <protection/>
    </xf>
    <xf numFmtId="180" fontId="27" fillId="0" borderId="10" xfId="0" applyNumberFormat="1" applyFont="1" applyFill="1" applyBorder="1" applyAlignment="1" applyProtection="1">
      <alignment/>
      <protection/>
    </xf>
    <xf numFmtId="180" fontId="0" fillId="0" borderId="38" xfId="0" applyNumberFormat="1" applyFill="1" applyBorder="1" applyAlignment="1" applyProtection="1">
      <alignment horizontal="right"/>
      <protection locked="0"/>
    </xf>
    <xf numFmtId="180" fontId="0" fillId="9" borderId="0" xfId="0" applyNumberFormat="1" applyFill="1" applyBorder="1" applyAlignment="1" applyProtection="1">
      <alignment horizontal="right"/>
      <protection locked="0"/>
    </xf>
    <xf numFmtId="180" fontId="0" fillId="9" borderId="10" xfId="0" applyNumberFormat="1" applyFill="1" applyBorder="1" applyAlignment="1" applyProtection="1">
      <alignment horizontal="right"/>
      <protection locked="0"/>
    </xf>
    <xf numFmtId="180" fontId="0" fillId="0" borderId="26" xfId="0" applyNumberFormat="1" applyFill="1" applyBorder="1" applyAlignment="1" applyProtection="1">
      <alignment horizontal="right"/>
      <protection locked="0"/>
    </xf>
    <xf numFmtId="0" fontId="50" fillId="34" borderId="18" xfId="0" applyFont="1" applyFill="1" applyBorder="1" applyAlignment="1" applyProtection="1">
      <alignment horizontal="center"/>
      <protection locked="0"/>
    </xf>
    <xf numFmtId="0" fontId="50" fillId="34" borderId="18" xfId="0" applyFont="1" applyFill="1" applyBorder="1" applyAlignment="1" applyProtection="1">
      <alignment horizontal="left" vertical="center"/>
      <protection locked="0"/>
    </xf>
    <xf numFmtId="0" fontId="50" fillId="34" borderId="11" xfId="0" applyFont="1" applyFill="1" applyBorder="1" applyAlignment="1" applyProtection="1">
      <alignment horizontal="center" vertical="center" wrapText="1"/>
      <protection locked="0"/>
    </xf>
    <xf numFmtId="2" fontId="0" fillId="9" borderId="12" xfId="0" applyNumberFormat="1" applyFont="1" applyFill="1" applyBorder="1" applyAlignment="1" applyProtection="1">
      <alignment horizontal="center"/>
      <protection/>
    </xf>
    <xf numFmtId="2" fontId="0" fillId="0" borderId="11" xfId="0" applyNumberFormat="1" applyFont="1" applyFill="1" applyBorder="1" applyAlignment="1" applyProtection="1">
      <alignment/>
      <protection/>
    </xf>
    <xf numFmtId="167" fontId="0" fillId="0" borderId="11" xfId="0" applyNumberFormat="1" applyFont="1" applyFill="1" applyBorder="1" applyAlignment="1" applyProtection="1" quotePrefix="1">
      <alignment horizontal="center"/>
      <protection/>
    </xf>
    <xf numFmtId="2" fontId="27" fillId="0" borderId="0" xfId="0" applyNumberFormat="1" applyFont="1" applyFill="1" applyAlignment="1" applyProtection="1">
      <alignment/>
      <protection locked="0"/>
    </xf>
    <xf numFmtId="2" fontId="0" fillId="0" borderId="12" xfId="0" applyNumberFormat="1" applyFont="1" applyFill="1" applyBorder="1" applyAlignment="1" applyProtection="1">
      <alignment horizontal="right"/>
      <protection/>
    </xf>
    <xf numFmtId="167" fontId="0" fillId="34" borderId="11" xfId="0" applyNumberFormat="1" applyFont="1" applyFill="1" applyBorder="1" applyAlignment="1" applyProtection="1">
      <alignment horizontal="right"/>
      <protection/>
    </xf>
    <xf numFmtId="180" fontId="0" fillId="0" borderId="10" xfId="0" applyNumberFormat="1" applyFill="1" applyBorder="1" applyAlignment="1" applyProtection="1">
      <alignment horizontal="right"/>
      <protection locked="0"/>
    </xf>
    <xf numFmtId="180" fontId="0" fillId="0" borderId="39" xfId="0" applyNumberFormat="1" applyFill="1" applyBorder="1" applyAlignment="1" applyProtection="1">
      <alignment horizontal="right"/>
      <protection locked="0"/>
    </xf>
    <xf numFmtId="167" fontId="0" fillId="9" borderId="12" xfId="0" applyNumberFormat="1" applyFont="1" applyFill="1" applyBorder="1" applyAlignment="1" applyProtection="1">
      <alignment horizontal="right"/>
      <protection/>
    </xf>
    <xf numFmtId="167" fontId="0" fillId="0" borderId="12" xfId="0" applyNumberFormat="1" applyFont="1" applyFill="1" applyBorder="1" applyAlignment="1" applyProtection="1">
      <alignment horizontal="right"/>
      <protection/>
    </xf>
    <xf numFmtId="167" fontId="0" fillId="0" borderId="32" xfId="0" applyNumberFormat="1" applyFont="1" applyFill="1" applyBorder="1" applyAlignment="1" applyProtection="1">
      <alignment horizontal="right"/>
      <protection/>
    </xf>
    <xf numFmtId="2" fontId="0" fillId="9" borderId="12" xfId="0" applyNumberFormat="1" applyFont="1" applyFill="1" applyBorder="1" applyAlignment="1" applyProtection="1">
      <alignment horizontal="right"/>
      <protection/>
    </xf>
    <xf numFmtId="167" fontId="61" fillId="34" borderId="22" xfId="0" applyNumberFormat="1" applyFont="1" applyFill="1" applyBorder="1" applyAlignment="1" applyProtection="1">
      <alignment horizontal="right"/>
      <protection locked="0"/>
    </xf>
    <xf numFmtId="167" fontId="61" fillId="34" borderId="40" xfId="0" applyNumberFormat="1" applyFont="1" applyFill="1" applyBorder="1" applyAlignment="1" applyProtection="1">
      <alignment horizontal="right"/>
      <protection locked="0"/>
    </xf>
    <xf numFmtId="180" fontId="0" fillId="0" borderId="41" xfId="0" applyNumberFormat="1" applyFill="1" applyBorder="1" applyAlignment="1" applyProtection="1">
      <alignment horizontal="right"/>
      <protection locked="0"/>
    </xf>
    <xf numFmtId="2" fontId="0" fillId="0" borderId="32" xfId="0" applyNumberFormat="1" applyFont="1" applyFill="1" applyBorder="1" applyAlignment="1" applyProtection="1">
      <alignment horizontal="right"/>
      <protection/>
    </xf>
    <xf numFmtId="20" fontId="0" fillId="34" borderId="22" xfId="0" applyNumberFormat="1" applyFill="1" applyBorder="1" applyAlignment="1" applyProtection="1">
      <alignment horizontal="right"/>
      <protection locked="0"/>
    </xf>
    <xf numFmtId="20" fontId="0" fillId="34" borderId="40" xfId="0" applyNumberFormat="1" applyFill="1" applyBorder="1" applyAlignment="1" applyProtection="1">
      <alignment horizontal="right"/>
      <protection locked="0"/>
    </xf>
    <xf numFmtId="180" fontId="27" fillId="0" borderId="26" xfId="0" applyNumberFormat="1" applyFont="1" applyFill="1" applyBorder="1" applyAlignment="1" applyProtection="1">
      <alignment horizontal="right"/>
      <protection locked="0"/>
    </xf>
    <xf numFmtId="180" fontId="27" fillId="0" borderId="41" xfId="0" applyNumberFormat="1" applyFont="1" applyFill="1" applyBorder="1" applyAlignment="1" applyProtection="1">
      <alignment horizontal="right"/>
      <protection locked="0"/>
    </xf>
    <xf numFmtId="167" fontId="0" fillId="0" borderId="12" xfId="0" applyNumberFormat="1" applyFill="1" applyBorder="1" applyAlignment="1" applyProtection="1">
      <alignment horizontal="right"/>
      <protection/>
    </xf>
    <xf numFmtId="167" fontId="0" fillId="34" borderId="12" xfId="0" applyNumberForma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167" fontId="0" fillId="34" borderId="11" xfId="0" applyNumberFormat="1" applyFont="1" applyFill="1" applyBorder="1" applyAlignment="1" applyProtection="1">
      <alignment horizontal="center"/>
      <protection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57" fillId="34" borderId="11" xfId="0" applyFont="1" applyFill="1" applyBorder="1" applyAlignment="1" applyProtection="1">
      <alignment horizontal="center" vertical="center" wrapText="1"/>
      <protection locked="0"/>
    </xf>
    <xf numFmtId="0" fontId="57" fillId="0" borderId="16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180" fontId="0" fillId="9" borderId="42" xfId="0" applyNumberFormat="1" applyFill="1" applyBorder="1" applyAlignment="1" applyProtection="1">
      <alignment horizontal="right"/>
      <protection locked="0"/>
    </xf>
    <xf numFmtId="180" fontId="0" fillId="9" borderId="43" xfId="0" applyNumberFormat="1" applyFill="1" applyBorder="1" applyAlignment="1" applyProtection="1">
      <alignment horizontal="right"/>
      <protection locked="0"/>
    </xf>
    <xf numFmtId="167" fontId="61" fillId="34" borderId="12" xfId="0" applyNumberFormat="1" applyFont="1" applyFill="1" applyBorder="1" applyAlignment="1" applyProtection="1">
      <alignment horizontal="right"/>
      <protection locked="0"/>
    </xf>
    <xf numFmtId="180" fontId="0" fillId="0" borderId="43" xfId="0" applyNumberFormat="1" applyFill="1" applyBorder="1" applyAlignment="1" applyProtection="1">
      <alignment horizontal="right"/>
      <protection locked="0"/>
    </xf>
    <xf numFmtId="180" fontId="0" fillId="0" borderId="44" xfId="0" applyNumberFormat="1" applyFill="1" applyBorder="1" applyAlignment="1" applyProtection="1">
      <alignment horizontal="right"/>
      <protection locked="0"/>
    </xf>
    <xf numFmtId="180" fontId="0" fillId="0" borderId="45" xfId="0" applyNumberFormat="1" applyFont="1" applyFill="1" applyBorder="1" applyAlignment="1" applyProtection="1">
      <alignment horizontal="right"/>
      <protection/>
    </xf>
    <xf numFmtId="180" fontId="0" fillId="0" borderId="10" xfId="0" applyNumberFormat="1" applyFont="1" applyFill="1" applyBorder="1" applyAlignment="1" applyProtection="1">
      <alignment horizontal="right"/>
      <protection/>
    </xf>
    <xf numFmtId="180" fontId="0" fillId="0" borderId="26" xfId="0" applyNumberFormat="1" applyFont="1" applyFill="1" applyBorder="1" applyAlignment="1" applyProtection="1">
      <alignment horizontal="right"/>
      <protection/>
    </xf>
    <xf numFmtId="180" fontId="0" fillId="0" borderId="46" xfId="0" applyNumberFormat="1" applyFill="1" applyBorder="1" applyAlignment="1" applyProtection="1">
      <alignment horizontal="right"/>
      <protection locked="0"/>
    </xf>
    <xf numFmtId="180" fontId="0" fillId="0" borderId="43" xfId="0" applyNumberFormat="1" applyFont="1" applyFill="1" applyBorder="1" applyAlignment="1" applyProtection="1">
      <alignment horizontal="right"/>
      <protection/>
    </xf>
    <xf numFmtId="20" fontId="0" fillId="34" borderId="12" xfId="0" applyNumberFormat="1" applyFill="1" applyBorder="1" applyAlignment="1" applyProtection="1">
      <alignment horizontal="right"/>
      <protection locked="0"/>
    </xf>
    <xf numFmtId="180" fontId="27" fillId="0" borderId="43" xfId="0" applyNumberFormat="1" applyFont="1" applyFill="1" applyBorder="1" applyAlignment="1" applyProtection="1">
      <alignment horizontal="right"/>
      <protection locked="0"/>
    </xf>
    <xf numFmtId="180" fontId="27" fillId="0" borderId="44" xfId="0" applyNumberFormat="1" applyFont="1" applyFill="1" applyBorder="1" applyAlignment="1" applyProtection="1">
      <alignment horizontal="right"/>
      <protection locked="0"/>
    </xf>
    <xf numFmtId="180" fontId="0" fillId="0" borderId="47" xfId="0" applyNumberFormat="1" applyFill="1" applyBorder="1" applyAlignment="1" applyProtection="1">
      <alignment horizontal="right"/>
      <protection locked="0"/>
    </xf>
    <xf numFmtId="167" fontId="0" fillId="34" borderId="17" xfId="0" applyNumberFormat="1" applyFont="1" applyFill="1" applyBorder="1" applyAlignment="1" applyProtection="1">
      <alignment/>
      <protection/>
    </xf>
    <xf numFmtId="167" fontId="27" fillId="0" borderId="10" xfId="0" applyNumberFormat="1" applyFont="1" applyFill="1" applyBorder="1" applyAlignment="1" applyProtection="1">
      <alignment/>
      <protection/>
    </xf>
    <xf numFmtId="0" fontId="31" fillId="38" borderId="10" xfId="0" applyFont="1" applyFill="1" applyBorder="1" applyAlignment="1" applyProtection="1">
      <alignment horizontal="center" wrapText="1"/>
      <protection locked="0"/>
    </xf>
    <xf numFmtId="0" fontId="62" fillId="0" borderId="10" xfId="0" applyFont="1" applyFill="1" applyBorder="1" applyAlignment="1" applyProtection="1">
      <alignment horizontal="center"/>
      <protection locked="0"/>
    </xf>
    <xf numFmtId="0" fontId="63" fillId="34" borderId="0" xfId="0" applyFont="1" applyFill="1" applyAlignment="1" applyProtection="1">
      <alignment horizontal="center"/>
      <protection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0" fillId="34" borderId="31" xfId="0" applyFont="1" applyFill="1" applyBorder="1" applyAlignment="1">
      <alignment horizontal="center" wrapText="1"/>
    </xf>
    <xf numFmtId="0" fontId="50" fillId="34" borderId="23" xfId="0" applyFont="1" applyFill="1" applyBorder="1" applyAlignment="1">
      <alignment horizontal="center" wrapText="1"/>
    </xf>
    <xf numFmtId="0" fontId="50" fillId="34" borderId="32" xfId="0" applyFont="1" applyFill="1" applyBorder="1" applyAlignment="1">
      <alignment horizontal="center" wrapText="1"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Hyperlink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AO38"/>
  <sheetViews>
    <sheetView tabSelected="1" zoomScalePageLayoutView="0" workbookViewId="0" topLeftCell="A1">
      <pane xSplit="3" ySplit="35" topLeftCell="D36" activePane="bottomRight" state="frozen"/>
      <selection pane="topLeft" activeCell="A1" sqref="A1"/>
      <selection pane="topRight" activeCell="D1" sqref="D1"/>
      <selection pane="bottomLeft" activeCell="A36" sqref="A36"/>
      <selection pane="bottomRight" activeCell="F5" sqref="F5"/>
    </sheetView>
  </sheetViews>
  <sheetFormatPr defaultColWidth="8.8515625" defaultRowHeight="15"/>
  <cols>
    <col min="1" max="1" width="8.8515625" style="10" customWidth="1"/>
    <col min="2" max="2" width="32.7109375" style="28" customWidth="1"/>
    <col min="3" max="3" width="13.00390625" style="35" customWidth="1"/>
    <col min="4" max="4" width="7.7109375" style="10" bestFit="1" customWidth="1"/>
    <col min="5" max="6" width="7.7109375" style="10" customWidth="1"/>
    <col min="7" max="7" width="7.28125" style="10" customWidth="1"/>
    <col min="8" max="8" width="7.7109375" style="10" customWidth="1"/>
    <col min="9" max="9" width="7.57421875" style="10" customWidth="1"/>
    <col min="10" max="11" width="7.28125" style="10" customWidth="1"/>
    <col min="12" max="12" width="7.8515625" style="10" customWidth="1"/>
    <col min="13" max="14" width="7.7109375" style="10" customWidth="1"/>
    <col min="15" max="15" width="7.57421875" style="10" customWidth="1"/>
    <col min="16" max="16" width="7.7109375" style="10" customWidth="1"/>
    <col min="17" max="17" width="8.00390625" style="10" customWidth="1"/>
    <col min="18" max="18" width="7.421875" style="10" bestFit="1" customWidth="1"/>
    <col min="19" max="19" width="7.57421875" style="10" bestFit="1" customWidth="1"/>
    <col min="20" max="20" width="7.57421875" style="10" customWidth="1"/>
    <col min="21" max="29" width="7.57421875" style="10" bestFit="1" customWidth="1"/>
    <col min="30" max="30" width="8.57421875" style="10" bestFit="1" customWidth="1"/>
    <col min="31" max="31" width="7.57421875" style="10" bestFit="1" customWidth="1"/>
    <col min="32" max="33" width="7.00390625" style="10" bestFit="1" customWidth="1"/>
    <col min="34" max="34" width="6.8515625" style="10" bestFit="1" customWidth="1"/>
    <col min="35" max="36" width="10.28125" style="10" customWidth="1"/>
    <col min="37" max="16384" width="8.8515625" style="10" customWidth="1"/>
  </cols>
  <sheetData>
    <row r="1" spans="1:37" s="12" customFormat="1" ht="23.25" customHeight="1" thickBot="1">
      <c r="A1" s="12" t="s">
        <v>1</v>
      </c>
      <c r="B1" s="184" t="s">
        <v>9</v>
      </c>
      <c r="C1" s="184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1"/>
      <c r="AK1" s="10"/>
    </row>
    <row r="2" spans="2:37" s="12" customFormat="1" ht="36.75" customHeight="1" thickBot="1">
      <c r="B2" s="183" t="s">
        <v>7</v>
      </c>
      <c r="C2" s="183"/>
      <c r="D2" s="100" t="s">
        <v>10</v>
      </c>
      <c r="E2" s="100" t="s">
        <v>11</v>
      </c>
      <c r="F2" s="10" t="s">
        <v>12</v>
      </c>
      <c r="G2" s="10" t="s">
        <v>13</v>
      </c>
      <c r="H2" s="10" t="s">
        <v>14</v>
      </c>
      <c r="I2" s="10" t="s">
        <v>15</v>
      </c>
      <c r="J2" s="10" t="s">
        <v>16</v>
      </c>
      <c r="K2" s="100" t="s">
        <v>10</v>
      </c>
      <c r="L2" s="10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0" t="s">
        <v>10</v>
      </c>
      <c r="S2" s="100" t="s">
        <v>11</v>
      </c>
      <c r="T2" s="10" t="s">
        <v>12</v>
      </c>
      <c r="U2" s="10" t="s">
        <v>13</v>
      </c>
      <c r="V2" s="10" t="s">
        <v>14</v>
      </c>
      <c r="W2" s="10" t="s">
        <v>15</v>
      </c>
      <c r="X2" s="10" t="s">
        <v>16</v>
      </c>
      <c r="Y2" s="100" t="s">
        <v>10</v>
      </c>
      <c r="Z2" s="100" t="s">
        <v>11</v>
      </c>
      <c r="AA2" s="10" t="s">
        <v>12</v>
      </c>
      <c r="AB2" s="10" t="s">
        <v>13</v>
      </c>
      <c r="AC2" s="10" t="s">
        <v>14</v>
      </c>
      <c r="AD2" s="10" t="s">
        <v>15</v>
      </c>
      <c r="AE2" s="10" t="s">
        <v>16</v>
      </c>
      <c r="AF2" s="100" t="s">
        <v>10</v>
      </c>
      <c r="AG2" s="100" t="s">
        <v>11</v>
      </c>
      <c r="AH2" s="10"/>
      <c r="AI2" s="11"/>
      <c r="AJ2" s="120" t="s">
        <v>19</v>
      </c>
      <c r="AK2" s="118" t="s">
        <v>20</v>
      </c>
    </row>
    <row r="3" spans="1:37" s="16" customFormat="1" ht="13.5" customHeight="1" thickBot="1">
      <c r="A3" s="16" t="s">
        <v>1</v>
      </c>
      <c r="B3" s="134" t="s">
        <v>5</v>
      </c>
      <c r="C3" s="135" t="s">
        <v>6</v>
      </c>
      <c r="D3" s="101">
        <v>43358</v>
      </c>
      <c r="E3" s="101">
        <v>43359</v>
      </c>
      <c r="F3" s="14">
        <v>43360</v>
      </c>
      <c r="G3" s="14">
        <v>43361</v>
      </c>
      <c r="H3" s="14">
        <v>43362</v>
      </c>
      <c r="I3" s="14">
        <v>43363</v>
      </c>
      <c r="J3" s="14">
        <v>43364</v>
      </c>
      <c r="K3" s="101">
        <v>43365</v>
      </c>
      <c r="L3" s="101">
        <v>43366</v>
      </c>
      <c r="M3" s="14">
        <v>43367</v>
      </c>
      <c r="N3" s="14">
        <v>43368</v>
      </c>
      <c r="O3" s="14">
        <v>43369</v>
      </c>
      <c r="P3" s="14">
        <v>43370</v>
      </c>
      <c r="Q3" s="14">
        <v>43371</v>
      </c>
      <c r="R3" s="101">
        <v>43372</v>
      </c>
      <c r="S3" s="101"/>
      <c r="T3" s="14"/>
      <c r="U3" s="14">
        <v>43375</v>
      </c>
      <c r="V3" s="14">
        <v>43376</v>
      </c>
      <c r="W3" s="14">
        <v>43377</v>
      </c>
      <c r="X3" s="14">
        <v>43378</v>
      </c>
      <c r="Y3" s="101">
        <v>43379</v>
      </c>
      <c r="Z3" s="101">
        <v>43380</v>
      </c>
      <c r="AA3" s="14">
        <v>43381</v>
      </c>
      <c r="AB3" s="14">
        <v>43382</v>
      </c>
      <c r="AC3" s="14">
        <v>43383</v>
      </c>
      <c r="AD3" s="14">
        <v>43384</v>
      </c>
      <c r="AE3" s="14">
        <v>43385</v>
      </c>
      <c r="AF3" s="101">
        <v>43386</v>
      </c>
      <c r="AG3" s="101">
        <v>43387</v>
      </c>
      <c r="AH3" s="14"/>
      <c r="AI3" s="15" t="s">
        <v>0</v>
      </c>
      <c r="AJ3" s="119" t="s">
        <v>17</v>
      </c>
      <c r="AK3" s="112" t="s">
        <v>18</v>
      </c>
    </row>
    <row r="4" spans="1:38" s="16" customFormat="1" ht="13.5" customHeight="1">
      <c r="A4" s="16" t="s">
        <v>1</v>
      </c>
      <c r="B4" s="17"/>
      <c r="C4" s="92" t="s">
        <v>1</v>
      </c>
      <c r="D4" s="131"/>
      <c r="E4" s="132"/>
      <c r="F4" s="123">
        <v>0.0625</v>
      </c>
      <c r="G4" s="133"/>
      <c r="H4" s="123"/>
      <c r="I4" s="123"/>
      <c r="J4" s="123"/>
      <c r="K4" s="122"/>
      <c r="L4" s="122"/>
      <c r="M4" s="123"/>
      <c r="N4" s="123"/>
      <c r="O4" s="123"/>
      <c r="P4" s="123"/>
      <c r="Q4" s="123"/>
      <c r="R4" s="122"/>
      <c r="S4" s="122">
        <v>0.041666666666666664</v>
      </c>
      <c r="T4" s="123"/>
      <c r="U4" s="123"/>
      <c r="V4" s="123"/>
      <c r="W4" s="123"/>
      <c r="X4" s="123"/>
      <c r="Y4" s="122"/>
      <c r="Z4" s="122"/>
      <c r="AA4" s="123"/>
      <c r="AB4" s="123"/>
      <c r="AC4" s="123"/>
      <c r="AD4" s="123"/>
      <c r="AE4" s="123"/>
      <c r="AF4" s="122"/>
      <c r="AG4" s="122"/>
      <c r="AH4" s="130"/>
      <c r="AI4" s="114">
        <f aca="true" t="shared" si="0" ref="AI4:AI11">SUM(D4:AH4)</f>
        <v>0.10416666666666666</v>
      </c>
      <c r="AJ4" s="124">
        <f>AI4-AK4</f>
        <v>0.06249999999999999</v>
      </c>
      <c r="AK4" s="125">
        <f>SUM(D4:E4,K4:L4,R4:S4,Y4:Z4,AF4:AG4)</f>
        <v>0.041666666666666664</v>
      </c>
      <c r="AL4" s="121" t="s">
        <v>1</v>
      </c>
    </row>
    <row r="5" spans="2:38" ht="13.5" customHeight="1">
      <c r="B5" s="18" t="s">
        <v>1</v>
      </c>
      <c r="C5" s="19"/>
      <c r="D5" s="167"/>
      <c r="E5" s="132"/>
      <c r="F5" s="143"/>
      <c r="G5" s="143"/>
      <c r="H5" s="143"/>
      <c r="I5" s="143"/>
      <c r="J5" s="143"/>
      <c r="K5" s="132"/>
      <c r="L5" s="132"/>
      <c r="M5" s="143"/>
      <c r="N5" s="143"/>
      <c r="O5" s="143"/>
      <c r="P5" s="143"/>
      <c r="Q5" s="143"/>
      <c r="R5" s="132"/>
      <c r="S5" s="132"/>
      <c r="T5" s="143"/>
      <c r="U5" s="143"/>
      <c r="V5" s="143"/>
      <c r="W5" s="143"/>
      <c r="X5" s="143"/>
      <c r="Y5" s="132"/>
      <c r="Z5" s="132"/>
      <c r="AA5" s="143"/>
      <c r="AB5" s="143"/>
      <c r="AC5" s="143"/>
      <c r="AD5" s="143"/>
      <c r="AE5" s="143"/>
      <c r="AF5" s="132"/>
      <c r="AG5" s="132"/>
      <c r="AH5" s="144"/>
      <c r="AI5" s="114">
        <f t="shared" si="0"/>
        <v>0</v>
      </c>
      <c r="AJ5" s="126">
        <v>0</v>
      </c>
      <c r="AK5" s="127">
        <f aca="true" t="shared" si="1" ref="AK5:AK17">SUM(D5:E5,K5:L5,R5:S5,Y5:Z5,AF5:AG5)</f>
        <v>0</v>
      </c>
      <c r="AL5" s="121" t="s">
        <v>1</v>
      </c>
    </row>
    <row r="6" spans="1:37" ht="13.5" customHeight="1">
      <c r="A6" s="10" t="s">
        <v>1</v>
      </c>
      <c r="B6" s="18" t="s">
        <v>1</v>
      </c>
      <c r="C6" s="19" t="s">
        <v>1</v>
      </c>
      <c r="D6" s="167">
        <v>0.21875</v>
      </c>
      <c r="E6" s="132">
        <v>0.21875</v>
      </c>
      <c r="F6" s="143"/>
      <c r="G6" s="143"/>
      <c r="H6" s="143"/>
      <c r="I6" s="143"/>
      <c r="J6" s="143">
        <v>0.2708333333333333</v>
      </c>
      <c r="K6" s="132">
        <v>0.3229166666666667</v>
      </c>
      <c r="L6" s="132">
        <v>0.2604166666666667</v>
      </c>
      <c r="M6" s="143"/>
      <c r="N6" s="143"/>
      <c r="O6" s="143">
        <v>0.17708333333333334</v>
      </c>
      <c r="P6" s="143"/>
      <c r="Q6" s="143"/>
      <c r="R6" s="132"/>
      <c r="S6" s="132"/>
      <c r="T6" s="143">
        <v>0.2708333333333333</v>
      </c>
      <c r="U6" s="143"/>
      <c r="V6" s="143">
        <v>0.2604166666666667</v>
      </c>
      <c r="W6" s="143">
        <v>0.28125</v>
      </c>
      <c r="X6" s="143"/>
      <c r="Y6" s="132"/>
      <c r="Z6" s="132"/>
      <c r="AA6" s="143"/>
      <c r="AB6" s="143"/>
      <c r="AC6" s="143"/>
      <c r="AD6" s="143"/>
      <c r="AE6" s="143"/>
      <c r="AF6" s="132"/>
      <c r="AG6" s="132"/>
      <c r="AH6" s="144"/>
      <c r="AI6" s="114">
        <f t="shared" si="0"/>
        <v>2.28125</v>
      </c>
      <c r="AJ6" s="126">
        <f aca="true" t="shared" si="2" ref="AJ6:AJ17">AI6-AK6</f>
        <v>1.2604166666666665</v>
      </c>
      <c r="AK6" s="127">
        <f t="shared" si="1"/>
        <v>1.0208333333333335</v>
      </c>
    </row>
    <row r="7" spans="2:37" ht="13.5" customHeight="1">
      <c r="B7" s="18" t="s">
        <v>1</v>
      </c>
      <c r="C7" s="19"/>
      <c r="D7" s="167"/>
      <c r="E7" s="132">
        <v>0.16666666666666666</v>
      </c>
      <c r="F7" s="143"/>
      <c r="G7" s="143">
        <v>0.21875</v>
      </c>
      <c r="H7" s="143"/>
      <c r="I7" s="143"/>
      <c r="J7" s="143"/>
      <c r="K7" s="132">
        <v>0.17708333333333334</v>
      </c>
      <c r="L7" s="132"/>
      <c r="M7" s="143"/>
      <c r="N7" s="143"/>
      <c r="O7" s="143"/>
      <c r="P7" s="143"/>
      <c r="Q7" s="143"/>
      <c r="R7" s="132">
        <v>0.16666666666666666</v>
      </c>
      <c r="S7" s="132">
        <v>0.13541666666666666</v>
      </c>
      <c r="T7" s="143">
        <v>0.2708333333333333</v>
      </c>
      <c r="U7" s="143"/>
      <c r="V7" s="143"/>
      <c r="W7" s="143"/>
      <c r="X7" s="143"/>
      <c r="Y7" s="132"/>
      <c r="Z7" s="132"/>
      <c r="AA7" s="143"/>
      <c r="AB7" s="143">
        <v>0.08680555555555557</v>
      </c>
      <c r="AC7" s="143"/>
      <c r="AD7" s="143"/>
      <c r="AE7" s="143"/>
      <c r="AF7" s="132"/>
      <c r="AG7" s="132">
        <v>0.22916666666666666</v>
      </c>
      <c r="AH7" s="144"/>
      <c r="AI7" s="114">
        <f t="shared" si="0"/>
        <v>1.4513888888888888</v>
      </c>
      <c r="AJ7" s="126">
        <f t="shared" si="2"/>
        <v>0.576388888888889</v>
      </c>
      <c r="AK7" s="127">
        <f t="shared" si="1"/>
        <v>0.8749999999999999</v>
      </c>
    </row>
    <row r="8" spans="2:37" ht="13.5" customHeight="1">
      <c r="B8" s="18" t="s">
        <v>1</v>
      </c>
      <c r="C8" s="19"/>
      <c r="D8" s="167">
        <v>0.125</v>
      </c>
      <c r="E8" s="132">
        <v>0.25</v>
      </c>
      <c r="F8" s="143"/>
      <c r="G8" s="143"/>
      <c r="H8" s="143"/>
      <c r="I8" s="143"/>
      <c r="J8" s="143"/>
      <c r="K8" s="132">
        <v>0.2708333333333333</v>
      </c>
      <c r="L8" s="132">
        <v>0.1388888888888889</v>
      </c>
      <c r="M8" s="143">
        <v>0.19791666666666666</v>
      </c>
      <c r="N8" s="143"/>
      <c r="O8" s="143"/>
      <c r="P8" s="143"/>
      <c r="Q8" s="143">
        <v>0.2638888888888889</v>
      </c>
      <c r="R8" s="132"/>
      <c r="S8" s="132">
        <v>0.25</v>
      </c>
      <c r="T8" s="143"/>
      <c r="U8" s="143"/>
      <c r="V8" s="143"/>
      <c r="W8" s="143"/>
      <c r="X8" s="143"/>
      <c r="Y8" s="132">
        <v>0.1875</v>
      </c>
      <c r="Z8" s="132">
        <v>0.2916666666666667</v>
      </c>
      <c r="AA8" s="143"/>
      <c r="AB8" s="143"/>
      <c r="AC8" s="143"/>
      <c r="AD8" s="143">
        <v>0.2708333333333333</v>
      </c>
      <c r="AE8" s="143">
        <v>0.3125</v>
      </c>
      <c r="AF8" s="132">
        <v>0.23958333333333334</v>
      </c>
      <c r="AG8" s="132" t="s">
        <v>1</v>
      </c>
      <c r="AH8" s="144"/>
      <c r="AI8" s="114">
        <f t="shared" si="0"/>
        <v>2.798611111111111</v>
      </c>
      <c r="AJ8" s="126">
        <f t="shared" si="2"/>
        <v>1.045138888888889</v>
      </c>
      <c r="AK8" s="127">
        <f t="shared" si="1"/>
        <v>1.753472222222222</v>
      </c>
    </row>
    <row r="9" spans="1:37" ht="13.5" customHeight="1">
      <c r="A9" s="10" t="s">
        <v>1</v>
      </c>
      <c r="B9" s="18" t="s">
        <v>1</v>
      </c>
      <c r="C9" s="19" t="s">
        <v>1</v>
      </c>
      <c r="D9" s="167">
        <v>0.40972222222222227</v>
      </c>
      <c r="E9" s="132"/>
      <c r="F9" s="143">
        <v>0.21180555555555555</v>
      </c>
      <c r="G9" s="143"/>
      <c r="H9" s="143"/>
      <c r="I9" s="143"/>
      <c r="J9" s="143">
        <v>0.16666666666666666</v>
      </c>
      <c r="K9" s="132"/>
      <c r="L9" s="132">
        <v>0.21875</v>
      </c>
      <c r="M9" s="143">
        <v>0.25</v>
      </c>
      <c r="N9" s="143">
        <v>0.2743055555555555</v>
      </c>
      <c r="O9" s="143"/>
      <c r="P9" s="143"/>
      <c r="Q9" s="143"/>
      <c r="R9" s="132"/>
      <c r="S9" s="132"/>
      <c r="T9" s="143"/>
      <c r="U9" s="143"/>
      <c r="V9" s="143"/>
      <c r="W9" s="143"/>
      <c r="X9" s="143">
        <v>0.2916666666666667</v>
      </c>
      <c r="Y9" s="132">
        <v>0.2986111111111111</v>
      </c>
      <c r="Z9" s="132">
        <v>0.14930555555555555</v>
      </c>
      <c r="AA9" s="143"/>
      <c r="AB9" s="143">
        <v>0.2152777777777778</v>
      </c>
      <c r="AC9" s="143"/>
      <c r="AD9" s="143"/>
      <c r="AE9" s="143"/>
      <c r="AF9" s="132"/>
      <c r="AG9" s="132"/>
      <c r="AH9" s="144"/>
      <c r="AI9" s="114">
        <f t="shared" si="0"/>
        <v>2.4861111111111107</v>
      </c>
      <c r="AJ9" s="126">
        <f t="shared" si="2"/>
        <v>1.4097222222222217</v>
      </c>
      <c r="AK9" s="127">
        <f t="shared" si="1"/>
        <v>1.076388888888889</v>
      </c>
    </row>
    <row r="10" spans="1:37" ht="13.5" customHeight="1">
      <c r="A10" s="10" t="s">
        <v>1</v>
      </c>
      <c r="B10" s="20" t="s">
        <v>1</v>
      </c>
      <c r="C10" s="19" t="s">
        <v>1</v>
      </c>
      <c r="D10" s="167"/>
      <c r="E10" s="132">
        <v>0.20486111111111113</v>
      </c>
      <c r="F10" s="143"/>
      <c r="G10" s="143"/>
      <c r="H10" s="143"/>
      <c r="I10" s="143"/>
      <c r="J10" s="143"/>
      <c r="K10" s="132">
        <v>0.2708333333333333</v>
      </c>
      <c r="L10" s="132">
        <v>0.1388888888888889</v>
      </c>
      <c r="M10" s="143"/>
      <c r="N10" s="143"/>
      <c r="O10" s="143"/>
      <c r="P10" s="143">
        <v>0.25</v>
      </c>
      <c r="Q10" s="143"/>
      <c r="R10" s="132"/>
      <c r="S10" s="132"/>
      <c r="T10" s="143"/>
      <c r="U10" s="143">
        <v>0.2638888888888889</v>
      </c>
      <c r="V10" s="143"/>
      <c r="W10" s="143"/>
      <c r="X10" s="143"/>
      <c r="Y10" s="132"/>
      <c r="Z10" s="132">
        <v>0.2604166666666667</v>
      </c>
      <c r="AA10" s="143"/>
      <c r="AB10" s="143"/>
      <c r="AC10" s="143">
        <v>0.2708333333333333</v>
      </c>
      <c r="AD10" s="143"/>
      <c r="AE10" s="143"/>
      <c r="AF10" s="132"/>
      <c r="AG10" s="132"/>
      <c r="AH10" s="144"/>
      <c r="AI10" s="114">
        <f t="shared" si="0"/>
        <v>1.659722222222222</v>
      </c>
      <c r="AJ10" s="126">
        <f t="shared" si="2"/>
        <v>0.7847222222222221</v>
      </c>
      <c r="AK10" s="127">
        <f t="shared" si="1"/>
        <v>0.875</v>
      </c>
    </row>
    <row r="11" spans="1:37" ht="13.5" customHeight="1">
      <c r="A11" s="10" t="s">
        <v>1</v>
      </c>
      <c r="B11" s="21" t="s">
        <v>1</v>
      </c>
      <c r="C11" s="22" t="s">
        <v>1</v>
      </c>
      <c r="D11" s="167">
        <v>0.23611111111111113</v>
      </c>
      <c r="E11" s="132">
        <v>0.22569444444444445</v>
      </c>
      <c r="F11" s="143"/>
      <c r="G11" s="143">
        <v>0.22916666666666666</v>
      </c>
      <c r="H11" s="143">
        <v>0.22916666666666666</v>
      </c>
      <c r="I11" s="143"/>
      <c r="J11" s="143"/>
      <c r="K11" s="132">
        <v>0.20833333333333334</v>
      </c>
      <c r="L11" s="132">
        <v>0.3680555555555556</v>
      </c>
      <c r="M11" s="143"/>
      <c r="N11" s="143"/>
      <c r="O11" s="143">
        <v>0.2604166666666667</v>
      </c>
      <c r="P11" s="143">
        <v>0.2708333333333333</v>
      </c>
      <c r="Q11" s="143">
        <v>0.3541666666666667</v>
      </c>
      <c r="R11" s="132">
        <v>0.3125</v>
      </c>
      <c r="S11" s="132">
        <v>0.22916666666666666</v>
      </c>
      <c r="T11" s="143"/>
      <c r="U11" s="143"/>
      <c r="V11" s="143">
        <v>0.19444444444444445</v>
      </c>
      <c r="W11" s="143">
        <v>0.1875</v>
      </c>
      <c r="X11" s="143">
        <v>0.375</v>
      </c>
      <c r="Y11" s="132">
        <v>0.25</v>
      </c>
      <c r="Z11" s="132">
        <v>0.1423611111111111</v>
      </c>
      <c r="AA11" s="143"/>
      <c r="AB11" s="143"/>
      <c r="AC11" s="143" t="s">
        <v>1</v>
      </c>
      <c r="AD11" s="143"/>
      <c r="AE11" s="143"/>
      <c r="AF11" s="132"/>
      <c r="AG11" s="132"/>
      <c r="AH11" s="144"/>
      <c r="AI11" s="114">
        <f t="shared" si="0"/>
        <v>4.072916666666666</v>
      </c>
      <c r="AJ11" s="126">
        <f t="shared" si="2"/>
        <v>2.1006944444444438</v>
      </c>
      <c r="AK11" s="127">
        <f t="shared" si="1"/>
        <v>1.9722222222222225</v>
      </c>
    </row>
    <row r="12" spans="1:37" ht="13.5" customHeight="1">
      <c r="A12" s="10" t="s">
        <v>1</v>
      </c>
      <c r="B12" s="91" t="s">
        <v>1</v>
      </c>
      <c r="C12" s="23" t="s">
        <v>1</v>
      </c>
      <c r="D12" s="167">
        <v>0.2777777777777778</v>
      </c>
      <c r="E12" s="132"/>
      <c r="F12" s="143"/>
      <c r="G12" s="143"/>
      <c r="H12" s="143">
        <v>0.25</v>
      </c>
      <c r="I12" s="143"/>
      <c r="J12" s="143"/>
      <c r="K12" s="132"/>
      <c r="L12" s="132">
        <v>0.23958333333333334</v>
      </c>
      <c r="M12" s="143">
        <v>0.16319444444444445</v>
      </c>
      <c r="N12" s="143"/>
      <c r="O12" s="143"/>
      <c r="P12" s="143"/>
      <c r="Q12" s="143"/>
      <c r="R12" s="132">
        <v>0.2638888888888889</v>
      </c>
      <c r="S12" s="132">
        <v>0.2569444444444445</v>
      </c>
      <c r="T12" s="143"/>
      <c r="U12" s="143"/>
      <c r="V12" s="143"/>
      <c r="W12" s="143"/>
      <c r="X12" s="143">
        <v>0.20486111111111113</v>
      </c>
      <c r="Y12" s="132"/>
      <c r="Z12" s="132"/>
      <c r="AA12" s="143">
        <v>0.2638888888888889</v>
      </c>
      <c r="AB12" s="143"/>
      <c r="AC12" s="143"/>
      <c r="AD12" s="143"/>
      <c r="AE12" s="143"/>
      <c r="AF12" s="132"/>
      <c r="AG12" s="132"/>
      <c r="AH12" s="144"/>
      <c r="AI12" s="115">
        <f>SUM(D12:AH12)</f>
        <v>1.9201388888888888</v>
      </c>
      <c r="AJ12" s="126">
        <f t="shared" si="2"/>
        <v>0.8819444444444444</v>
      </c>
      <c r="AK12" s="127">
        <f t="shared" si="1"/>
        <v>1.0381944444444444</v>
      </c>
    </row>
    <row r="13" spans="1:37" ht="13.5" customHeight="1">
      <c r="A13" s="10" t="s">
        <v>1</v>
      </c>
      <c r="B13" s="90" t="s">
        <v>1</v>
      </c>
      <c r="C13" s="19" t="s">
        <v>1</v>
      </c>
      <c r="D13" s="167"/>
      <c r="E13" s="132"/>
      <c r="F13" s="143"/>
      <c r="G13" s="143">
        <v>0.19791666666666666</v>
      </c>
      <c r="H13" s="143"/>
      <c r="I13" s="143">
        <v>0.3194444444444445</v>
      </c>
      <c r="J13" s="143">
        <v>0.24305555555555555</v>
      </c>
      <c r="K13" s="132"/>
      <c r="L13" s="132"/>
      <c r="M13" s="143"/>
      <c r="N13" s="143">
        <v>0.3229166666666667</v>
      </c>
      <c r="O13" s="143">
        <v>0.2604166666666667</v>
      </c>
      <c r="P13" s="143"/>
      <c r="Q13" s="143"/>
      <c r="R13" s="132"/>
      <c r="S13" s="132"/>
      <c r="T13" s="143">
        <v>0.25</v>
      </c>
      <c r="U13" s="143">
        <v>0.25</v>
      </c>
      <c r="V13" s="143">
        <v>0.20833333333333334</v>
      </c>
      <c r="W13" s="143">
        <v>0.2708333333333333</v>
      </c>
      <c r="X13" s="143"/>
      <c r="Y13" s="132"/>
      <c r="Z13" s="132"/>
      <c r="AA13" s="143"/>
      <c r="AB13" s="143">
        <v>0.20833333333333334</v>
      </c>
      <c r="AC13" s="143">
        <v>0.2916666666666667</v>
      </c>
      <c r="AD13" s="143">
        <v>0.3263888888888889</v>
      </c>
      <c r="AE13" s="143">
        <v>0.21875</v>
      </c>
      <c r="AF13" s="132">
        <v>0.1875</v>
      </c>
      <c r="AG13" s="132"/>
      <c r="AH13" s="144"/>
      <c r="AI13" s="115">
        <f>SUM(D13:AH13)</f>
        <v>3.555555555555556</v>
      </c>
      <c r="AJ13" s="126">
        <f t="shared" si="2"/>
        <v>3.368055555555556</v>
      </c>
      <c r="AK13" s="127">
        <f t="shared" si="1"/>
        <v>0.1875</v>
      </c>
    </row>
    <row r="14" spans="1:37" ht="13.5" customHeight="1">
      <c r="A14" s="10" t="s">
        <v>1</v>
      </c>
      <c r="B14" s="18" t="s">
        <v>1</v>
      </c>
      <c r="C14" s="19" t="s">
        <v>1</v>
      </c>
      <c r="D14" s="167"/>
      <c r="E14" s="132"/>
      <c r="F14" s="143"/>
      <c r="G14" s="143"/>
      <c r="H14" s="143"/>
      <c r="I14" s="143">
        <v>0.16666666666666666</v>
      </c>
      <c r="J14" s="143"/>
      <c r="K14" s="132"/>
      <c r="L14" s="132"/>
      <c r="M14" s="143">
        <v>0.21875</v>
      </c>
      <c r="N14" s="143">
        <v>0.17708333333333334</v>
      </c>
      <c r="O14" s="143"/>
      <c r="P14" s="143"/>
      <c r="Q14" s="143">
        <v>0.20138888888888887</v>
      </c>
      <c r="R14" s="132">
        <v>0.2708333333333333</v>
      </c>
      <c r="S14" s="132"/>
      <c r="T14" s="143"/>
      <c r="U14" s="143"/>
      <c r="V14" s="143"/>
      <c r="W14" s="143">
        <v>0.2916666666666667</v>
      </c>
      <c r="X14" s="143">
        <v>0.17708333333333334</v>
      </c>
      <c r="Y14" s="132"/>
      <c r="Z14" s="132"/>
      <c r="AA14" s="143">
        <v>0.22916666666666666</v>
      </c>
      <c r="AB14" s="143"/>
      <c r="AC14" s="143"/>
      <c r="AD14" s="143">
        <v>0.23958333333333334</v>
      </c>
      <c r="AE14" s="143"/>
      <c r="AF14" s="132">
        <v>0.2916666666666667</v>
      </c>
      <c r="AG14" s="132"/>
      <c r="AH14" s="144"/>
      <c r="AI14" s="115">
        <f>SUM(D14:AH14)</f>
        <v>2.263888888888889</v>
      </c>
      <c r="AJ14" s="126">
        <f t="shared" si="2"/>
        <v>1.7013888888888888</v>
      </c>
      <c r="AK14" s="127">
        <f t="shared" si="1"/>
        <v>0.5625</v>
      </c>
    </row>
    <row r="15" spans="1:37" ht="13.5" customHeight="1">
      <c r="A15" s="10" t="s">
        <v>1</v>
      </c>
      <c r="B15" s="24" t="s">
        <v>1</v>
      </c>
      <c r="C15" s="19"/>
      <c r="D15" s="168"/>
      <c r="E15" s="132"/>
      <c r="F15" s="143"/>
      <c r="G15" s="143"/>
      <c r="H15" s="143"/>
      <c r="I15" s="143"/>
      <c r="J15" s="143">
        <v>0.2708333333333333</v>
      </c>
      <c r="K15" s="132"/>
      <c r="L15" s="132">
        <v>0.3888888888888889</v>
      </c>
      <c r="M15" s="143"/>
      <c r="N15" s="143"/>
      <c r="O15" s="143"/>
      <c r="P15" s="143"/>
      <c r="Q15" s="143"/>
      <c r="R15" s="132">
        <v>0.3333333333333333</v>
      </c>
      <c r="S15" s="132">
        <v>0.3125</v>
      </c>
      <c r="T15" s="143"/>
      <c r="U15" s="143"/>
      <c r="V15" s="143">
        <v>0.2604166666666667</v>
      </c>
      <c r="W15" s="143"/>
      <c r="X15" s="143"/>
      <c r="Y15" s="132"/>
      <c r="Z15" s="132">
        <v>0.22916666666666666</v>
      </c>
      <c r="AA15" s="143"/>
      <c r="AB15" s="143"/>
      <c r="AC15" s="143"/>
      <c r="AD15" s="143"/>
      <c r="AE15" s="143"/>
      <c r="AF15" s="132">
        <v>0.16666666666666666</v>
      </c>
      <c r="AG15" s="132">
        <v>0.20833333333333334</v>
      </c>
      <c r="AH15" s="144"/>
      <c r="AI15" s="115">
        <f>SUM(D15:AH15)</f>
        <v>2.1701388888888893</v>
      </c>
      <c r="AJ15" s="126">
        <f t="shared" si="2"/>
        <v>0.5312500000000002</v>
      </c>
      <c r="AK15" s="127">
        <f t="shared" si="1"/>
        <v>1.638888888888889</v>
      </c>
    </row>
    <row r="16" spans="1:37" ht="13.5" customHeight="1" thickBot="1">
      <c r="A16" s="10" t="s">
        <v>1</v>
      </c>
      <c r="B16" s="165" t="s">
        <v>1</v>
      </c>
      <c r="C16" s="19"/>
      <c r="D16" s="168"/>
      <c r="E16" s="132"/>
      <c r="F16" s="143"/>
      <c r="G16" s="143"/>
      <c r="H16" s="143"/>
      <c r="I16" s="143"/>
      <c r="J16" s="143"/>
      <c r="K16" s="132"/>
      <c r="L16" s="132"/>
      <c r="M16" s="143"/>
      <c r="N16" s="143"/>
      <c r="O16" s="143"/>
      <c r="P16" s="143">
        <v>0.25</v>
      </c>
      <c r="Q16" s="143"/>
      <c r="R16" s="132"/>
      <c r="S16" s="132"/>
      <c r="T16" s="143"/>
      <c r="U16" s="143"/>
      <c r="V16" s="143"/>
      <c r="W16" s="143"/>
      <c r="X16" s="143"/>
      <c r="Y16" s="132">
        <v>0.16666666666666666</v>
      </c>
      <c r="Z16" s="132"/>
      <c r="AA16" s="143"/>
      <c r="AB16" s="143"/>
      <c r="AC16" s="143"/>
      <c r="AD16" s="143"/>
      <c r="AE16" s="143">
        <v>0.3541666666666667</v>
      </c>
      <c r="AF16" s="132">
        <v>0.3020833333333333</v>
      </c>
      <c r="AG16" s="132">
        <v>0.3125</v>
      </c>
      <c r="AH16" s="144"/>
      <c r="AI16" s="115">
        <f>SUM(D16:AH16)</f>
        <v>1.3854166666666665</v>
      </c>
      <c r="AJ16" s="126">
        <f t="shared" si="2"/>
        <v>0.6041666666666665</v>
      </c>
      <c r="AK16" s="127">
        <f t="shared" si="1"/>
        <v>0.78125</v>
      </c>
    </row>
    <row r="17" spans="2:37" s="16" customFormat="1" ht="13.5" customHeight="1" thickBot="1">
      <c r="B17" s="166" t="s">
        <v>2</v>
      </c>
      <c r="C17" s="160" t="s">
        <v>1</v>
      </c>
      <c r="D17" s="145">
        <f aca="true" t="shared" si="3" ref="D17:AI17">SUM(D4:D16)</f>
        <v>1.2673611111111112</v>
      </c>
      <c r="E17" s="145">
        <f t="shared" si="3"/>
        <v>1.0659722222222223</v>
      </c>
      <c r="F17" s="146">
        <f t="shared" si="3"/>
        <v>0.2743055555555556</v>
      </c>
      <c r="G17" s="146">
        <f t="shared" si="3"/>
        <v>0.6458333333333333</v>
      </c>
      <c r="H17" s="146">
        <f t="shared" si="3"/>
        <v>0.47916666666666663</v>
      </c>
      <c r="I17" s="146">
        <f t="shared" si="3"/>
        <v>0.48611111111111116</v>
      </c>
      <c r="J17" s="146">
        <f t="shared" si="3"/>
        <v>0.9513888888888888</v>
      </c>
      <c r="K17" s="145">
        <f t="shared" si="3"/>
        <v>1.2499999999999998</v>
      </c>
      <c r="L17" s="145">
        <f t="shared" si="3"/>
        <v>1.753472222222222</v>
      </c>
      <c r="M17" s="146">
        <f t="shared" si="3"/>
        <v>0.829861111111111</v>
      </c>
      <c r="N17" s="146">
        <f t="shared" si="3"/>
        <v>0.7743055555555556</v>
      </c>
      <c r="O17" s="146">
        <f t="shared" si="3"/>
        <v>0.6979166666666667</v>
      </c>
      <c r="P17" s="146">
        <f t="shared" si="3"/>
        <v>0.7708333333333333</v>
      </c>
      <c r="Q17" s="146">
        <f t="shared" si="3"/>
        <v>0.8194444444444444</v>
      </c>
      <c r="R17" s="145">
        <f t="shared" si="3"/>
        <v>1.347222222222222</v>
      </c>
      <c r="S17" s="145">
        <f t="shared" si="3"/>
        <v>1.2256944444444444</v>
      </c>
      <c r="T17" s="146">
        <f t="shared" si="3"/>
        <v>0.7916666666666666</v>
      </c>
      <c r="U17" s="146">
        <f t="shared" si="3"/>
        <v>0.5138888888888888</v>
      </c>
      <c r="V17" s="146">
        <f t="shared" si="3"/>
        <v>0.9236111111111112</v>
      </c>
      <c r="W17" s="146">
        <f t="shared" si="3"/>
        <v>1.03125</v>
      </c>
      <c r="X17" s="146">
        <f t="shared" si="3"/>
        <v>1.0486111111111112</v>
      </c>
      <c r="Y17" s="145">
        <f t="shared" si="3"/>
        <v>0.9027777777777778</v>
      </c>
      <c r="Z17" s="145">
        <f t="shared" si="3"/>
        <v>1.0729166666666667</v>
      </c>
      <c r="AA17" s="146">
        <f t="shared" si="3"/>
        <v>0.4930555555555556</v>
      </c>
      <c r="AB17" s="146">
        <f t="shared" si="3"/>
        <v>0.5104166666666667</v>
      </c>
      <c r="AC17" s="146">
        <f t="shared" si="3"/>
        <v>0.5625</v>
      </c>
      <c r="AD17" s="146">
        <f t="shared" si="3"/>
        <v>0.8368055555555556</v>
      </c>
      <c r="AE17" s="146">
        <f t="shared" si="3"/>
        <v>0.8854166666666667</v>
      </c>
      <c r="AF17" s="145">
        <f t="shared" si="3"/>
        <v>1.1875</v>
      </c>
      <c r="AG17" s="145">
        <f t="shared" si="3"/>
        <v>0.75</v>
      </c>
      <c r="AH17" s="147">
        <f t="shared" si="3"/>
        <v>0</v>
      </c>
      <c r="AI17" s="37">
        <f t="shared" si="3"/>
        <v>26.149305555555557</v>
      </c>
      <c r="AJ17" s="111">
        <f t="shared" si="2"/>
        <v>14.326388888888891</v>
      </c>
      <c r="AK17" s="113">
        <f t="shared" si="1"/>
        <v>11.822916666666666</v>
      </c>
    </row>
    <row r="18" spans="2:37" s="16" customFormat="1" ht="13.5" customHeight="1" thickBot="1">
      <c r="B18" s="159"/>
      <c r="C18" s="139" t="s">
        <v>21</v>
      </c>
      <c r="D18" s="148">
        <f>D17*24</f>
        <v>30.416666666666668</v>
      </c>
      <c r="E18" s="148">
        <f aca="true" t="shared" si="4" ref="E18:AK18">E17*24</f>
        <v>25.583333333333336</v>
      </c>
      <c r="F18" s="148">
        <f t="shared" si="4"/>
        <v>6.583333333333334</v>
      </c>
      <c r="G18" s="148">
        <f t="shared" si="4"/>
        <v>15.499999999999998</v>
      </c>
      <c r="H18" s="148">
        <f t="shared" si="4"/>
        <v>11.5</v>
      </c>
      <c r="I18" s="148">
        <f t="shared" si="4"/>
        <v>11.666666666666668</v>
      </c>
      <c r="J18" s="148">
        <f t="shared" si="4"/>
        <v>22.833333333333332</v>
      </c>
      <c r="K18" s="148">
        <f t="shared" si="4"/>
        <v>29.999999999999993</v>
      </c>
      <c r="L18" s="148">
        <f t="shared" si="4"/>
        <v>42.08333333333333</v>
      </c>
      <c r="M18" s="148">
        <f t="shared" si="4"/>
        <v>19.916666666666664</v>
      </c>
      <c r="N18" s="148">
        <f t="shared" si="4"/>
        <v>18.583333333333336</v>
      </c>
      <c r="O18" s="148">
        <f t="shared" si="4"/>
        <v>16.75</v>
      </c>
      <c r="P18" s="148">
        <f t="shared" si="4"/>
        <v>18.5</v>
      </c>
      <c r="Q18" s="148">
        <f t="shared" si="4"/>
        <v>19.666666666666664</v>
      </c>
      <c r="R18" s="148">
        <f t="shared" si="4"/>
        <v>32.33333333333333</v>
      </c>
      <c r="S18" s="148">
        <f t="shared" si="4"/>
        <v>29.416666666666664</v>
      </c>
      <c r="T18" s="148">
        <f t="shared" si="4"/>
        <v>19</v>
      </c>
      <c r="U18" s="148">
        <f t="shared" si="4"/>
        <v>12.333333333333332</v>
      </c>
      <c r="V18" s="148">
        <f t="shared" si="4"/>
        <v>22.166666666666668</v>
      </c>
      <c r="W18" s="148">
        <f t="shared" si="4"/>
        <v>24.75</v>
      </c>
      <c r="X18" s="148">
        <f t="shared" si="4"/>
        <v>25.166666666666668</v>
      </c>
      <c r="Y18" s="148">
        <f t="shared" si="4"/>
        <v>21.666666666666668</v>
      </c>
      <c r="Z18" s="148">
        <f t="shared" si="4"/>
        <v>25.75</v>
      </c>
      <c r="AA18" s="148">
        <f t="shared" si="4"/>
        <v>11.833333333333334</v>
      </c>
      <c r="AB18" s="148">
        <f t="shared" si="4"/>
        <v>12.250000000000002</v>
      </c>
      <c r="AC18" s="148">
        <f t="shared" si="4"/>
        <v>13.5</v>
      </c>
      <c r="AD18" s="148">
        <f t="shared" si="4"/>
        <v>20.083333333333336</v>
      </c>
      <c r="AE18" s="148">
        <f t="shared" si="4"/>
        <v>21.25</v>
      </c>
      <c r="AF18" s="148">
        <f t="shared" si="4"/>
        <v>28.5</v>
      </c>
      <c r="AG18" s="148">
        <f t="shared" si="4"/>
        <v>18</v>
      </c>
      <c r="AH18" s="148">
        <f t="shared" si="4"/>
        <v>0</v>
      </c>
      <c r="AI18" s="137">
        <f t="shared" si="4"/>
        <v>627.5833333333334</v>
      </c>
      <c r="AJ18" s="137">
        <f t="shared" si="4"/>
        <v>343.83333333333337</v>
      </c>
      <c r="AK18" s="137">
        <f t="shared" si="4"/>
        <v>283.75</v>
      </c>
    </row>
    <row r="19" spans="2:36" s="16" customFormat="1" ht="13.5" customHeight="1" thickBot="1">
      <c r="B19" s="136" t="s">
        <v>4</v>
      </c>
      <c r="C19" s="25"/>
      <c r="D19" s="169"/>
      <c r="E19" s="16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50"/>
      <c r="AI19" s="181"/>
      <c r="AJ19" s="110"/>
    </row>
    <row r="20" spans="1:37" ht="13.5" customHeight="1">
      <c r="A20" s="10" t="s">
        <v>1</v>
      </c>
      <c r="B20" s="93" t="s">
        <v>1</v>
      </c>
      <c r="C20" s="102">
        <v>31471377</v>
      </c>
      <c r="D20" s="170"/>
      <c r="E20" s="171"/>
      <c r="F20" s="133"/>
      <c r="G20" s="133">
        <v>0.5625</v>
      </c>
      <c r="H20" s="172">
        <v>0.14583333333333334</v>
      </c>
      <c r="I20" s="133">
        <v>0.53125</v>
      </c>
      <c r="J20" s="133">
        <v>0.4166666666666667</v>
      </c>
      <c r="K20" s="133"/>
      <c r="L20" s="133"/>
      <c r="M20" s="133">
        <v>0.4166666666666667</v>
      </c>
      <c r="N20" s="133">
        <v>0.21875</v>
      </c>
      <c r="O20" s="133"/>
      <c r="P20" s="133">
        <v>0.5625</v>
      </c>
      <c r="Q20" s="133">
        <v>0.375</v>
      </c>
      <c r="R20" s="133">
        <v>0.3333333333333333</v>
      </c>
      <c r="S20" s="133">
        <v>0.375</v>
      </c>
      <c r="T20" s="133"/>
      <c r="U20" s="133"/>
      <c r="V20" s="133">
        <v>0.548611111111111</v>
      </c>
      <c r="W20" s="133"/>
      <c r="X20" s="133"/>
      <c r="Y20" s="133">
        <v>0.5416666666666666</v>
      </c>
      <c r="Z20" s="133"/>
      <c r="AA20" s="133"/>
      <c r="AB20" s="133"/>
      <c r="AC20" s="133"/>
      <c r="AD20" s="133"/>
      <c r="AE20" s="133">
        <v>0.4166666666666667</v>
      </c>
      <c r="AF20" s="133">
        <v>0.5</v>
      </c>
      <c r="AG20" s="133"/>
      <c r="AH20" s="151"/>
      <c r="AI20" s="182">
        <f aca="true" t="shared" si="5" ref="AI20:AI31">SUM(D20:AH20)</f>
        <v>5.9444444444444455</v>
      </c>
      <c r="AJ20" s="128">
        <v>5.944444444444444</v>
      </c>
      <c r="AK20" s="28"/>
    </row>
    <row r="21" spans="1:41" ht="13.5" customHeight="1">
      <c r="A21" s="10" t="s">
        <v>1</v>
      </c>
      <c r="B21" s="29" t="s">
        <v>1</v>
      </c>
      <c r="C21" s="103">
        <v>42761779</v>
      </c>
      <c r="D21" s="170">
        <v>0.5520833333333334</v>
      </c>
      <c r="E21" s="171"/>
      <c r="F21" s="133">
        <v>0.5729166666666666</v>
      </c>
      <c r="G21" s="133"/>
      <c r="H21" s="173">
        <v>0.5625</v>
      </c>
      <c r="I21" s="133">
        <v>0.23958333333333334</v>
      </c>
      <c r="J21" s="133">
        <v>0.375</v>
      </c>
      <c r="K21" s="133">
        <v>0.5625</v>
      </c>
      <c r="L21" s="133"/>
      <c r="M21" s="133"/>
      <c r="N21" s="133">
        <v>0.5208333333333334</v>
      </c>
      <c r="O21" s="133">
        <v>0.5416666666666666</v>
      </c>
      <c r="P21" s="133"/>
      <c r="Q21" s="133">
        <v>0.4375</v>
      </c>
      <c r="R21" s="133">
        <v>0.53125</v>
      </c>
      <c r="S21" s="133">
        <v>0.041666666666666664</v>
      </c>
      <c r="T21" s="133">
        <v>0.16666666666666666</v>
      </c>
      <c r="U21" s="133">
        <v>0.4583333333333333</v>
      </c>
      <c r="V21" s="133"/>
      <c r="W21" s="133">
        <v>0.375</v>
      </c>
      <c r="X21" s="133">
        <v>0.5694444444444444</v>
      </c>
      <c r="Y21" s="133"/>
      <c r="Z21" s="133">
        <v>0.10416666666666667</v>
      </c>
      <c r="AA21" s="133">
        <v>0.16666666666666666</v>
      </c>
      <c r="AB21" s="133">
        <v>0.4166666666666667</v>
      </c>
      <c r="AC21" s="133">
        <v>0.5625</v>
      </c>
      <c r="AD21" s="133">
        <v>0.5520833333333334</v>
      </c>
      <c r="AE21" s="133">
        <v>0.3541666666666667</v>
      </c>
      <c r="AF21" s="133"/>
      <c r="AG21" s="133">
        <v>0.375</v>
      </c>
      <c r="AH21" s="151"/>
      <c r="AI21" s="182">
        <f t="shared" si="5"/>
        <v>9.038194444444445</v>
      </c>
      <c r="AJ21" s="128">
        <v>3.3333333333333335</v>
      </c>
      <c r="AN21" s="99" t="s">
        <v>1</v>
      </c>
      <c r="AO21" s="10" t="s">
        <v>1</v>
      </c>
    </row>
    <row r="22" spans="1:40" ht="13.5" customHeight="1">
      <c r="A22" s="10" t="s">
        <v>1</v>
      </c>
      <c r="B22" s="94" t="s">
        <v>1</v>
      </c>
      <c r="C22" s="103">
        <v>27529896</v>
      </c>
      <c r="D22" s="170"/>
      <c r="E22" s="171">
        <v>0.3506944444444444</v>
      </c>
      <c r="F22" s="133"/>
      <c r="G22" s="133"/>
      <c r="H22" s="173"/>
      <c r="I22" s="133"/>
      <c r="J22" s="133"/>
      <c r="K22" s="133"/>
      <c r="L22" s="133">
        <v>0.5625</v>
      </c>
      <c r="M22" s="133">
        <v>0.5416666666666666</v>
      </c>
      <c r="N22" s="133"/>
      <c r="O22" s="133"/>
      <c r="P22" s="133"/>
      <c r="Q22" s="133"/>
      <c r="R22" s="133"/>
      <c r="S22" s="133">
        <v>0.5</v>
      </c>
      <c r="T22" s="133">
        <v>0.5625</v>
      </c>
      <c r="U22" s="133"/>
      <c r="V22" s="133"/>
      <c r="W22" s="133"/>
      <c r="X22" s="133"/>
      <c r="Y22" s="133"/>
      <c r="Z22" s="133">
        <v>0.375</v>
      </c>
      <c r="AA22" s="133">
        <v>0.4375</v>
      </c>
      <c r="AB22" s="133"/>
      <c r="AC22" s="133"/>
      <c r="AD22" s="133"/>
      <c r="AE22" s="133"/>
      <c r="AF22" s="133"/>
      <c r="AG22" s="133"/>
      <c r="AH22" s="151"/>
      <c r="AI22" s="182">
        <f t="shared" si="5"/>
        <v>3.329861111111111</v>
      </c>
      <c r="AJ22" s="128">
        <v>5.291666666666667</v>
      </c>
      <c r="AN22" s="10" t="s">
        <v>1</v>
      </c>
    </row>
    <row r="23" spans="2:41" ht="13.5" customHeight="1">
      <c r="B23" s="18" t="s">
        <v>1</v>
      </c>
      <c r="C23" s="103">
        <v>71313842</v>
      </c>
      <c r="D23" s="170">
        <v>0.4583333333333333</v>
      </c>
      <c r="E23" s="171">
        <v>0.5208333333333334</v>
      </c>
      <c r="F23" s="133"/>
      <c r="G23" s="133"/>
      <c r="H23" s="174"/>
      <c r="I23" s="133"/>
      <c r="J23" s="133">
        <v>0.1875</v>
      </c>
      <c r="K23" s="133">
        <v>0.5625</v>
      </c>
      <c r="L23" s="133">
        <v>0.5625</v>
      </c>
      <c r="M23" s="133"/>
      <c r="N23" s="133">
        <v>0.16666666666666666</v>
      </c>
      <c r="O23" s="133">
        <v>0.16666666666666666</v>
      </c>
      <c r="P23" s="133">
        <v>0.16666666666666666</v>
      </c>
      <c r="Q23" s="133"/>
      <c r="R23" s="133"/>
      <c r="S23" s="133"/>
      <c r="T23" s="133"/>
      <c r="U23" s="133"/>
      <c r="V23" s="133"/>
      <c r="W23" s="133"/>
      <c r="X23" s="133"/>
      <c r="Y23" s="133">
        <v>0.5416666666666666</v>
      </c>
      <c r="Z23" s="133">
        <v>0.5416666666666666</v>
      </c>
      <c r="AA23" s="133">
        <v>0.16666666666666666</v>
      </c>
      <c r="AB23" s="133">
        <v>0.20833333333333334</v>
      </c>
      <c r="AC23" s="133"/>
      <c r="AD23" s="133"/>
      <c r="AE23" s="133">
        <v>0.125</v>
      </c>
      <c r="AF23" s="133">
        <v>0.5</v>
      </c>
      <c r="AG23" s="133">
        <v>0.4166666666666667</v>
      </c>
      <c r="AH23" s="151"/>
      <c r="AI23" s="182">
        <f t="shared" si="5"/>
        <v>5.291666666666666</v>
      </c>
      <c r="AJ23" s="128">
        <v>3.2881944444444446</v>
      </c>
      <c r="AN23" s="99" t="s">
        <v>1</v>
      </c>
      <c r="AO23" s="10" t="s">
        <v>1</v>
      </c>
    </row>
    <row r="24" spans="2:37" ht="13.5" customHeight="1" thickBot="1">
      <c r="B24" s="86" t="s">
        <v>1</v>
      </c>
      <c r="C24" s="104">
        <v>60564247</v>
      </c>
      <c r="D24" s="175"/>
      <c r="E24" s="170"/>
      <c r="F24" s="143"/>
      <c r="G24" s="143"/>
      <c r="H24" s="176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>
        <v>0.4791666666666667</v>
      </c>
      <c r="V24" s="143"/>
      <c r="W24" s="143">
        <v>0.375</v>
      </c>
      <c r="X24" s="143">
        <v>0.40277777777777773</v>
      </c>
      <c r="Y24" s="143"/>
      <c r="Z24" s="143"/>
      <c r="AA24" s="143"/>
      <c r="AB24" s="143"/>
      <c r="AC24" s="143"/>
      <c r="AD24" s="143"/>
      <c r="AE24" s="143"/>
      <c r="AF24" s="143"/>
      <c r="AG24" s="143"/>
      <c r="AH24" s="144"/>
      <c r="AI24" s="182">
        <f t="shared" si="5"/>
        <v>1.2569444444444444</v>
      </c>
      <c r="AJ24" s="128">
        <v>1.2986111111111112</v>
      </c>
      <c r="AK24" s="28"/>
    </row>
    <row r="25" spans="2:37" ht="13.5" customHeight="1" thickBot="1">
      <c r="B25" s="164" t="s">
        <v>2</v>
      </c>
      <c r="C25" s="87"/>
      <c r="D25" s="146">
        <f aca="true" t="shared" si="6" ref="D25:AI25">SUM(D20:D24)</f>
        <v>1.0104166666666667</v>
      </c>
      <c r="E25" s="146">
        <f t="shared" si="6"/>
        <v>0.8715277777777778</v>
      </c>
      <c r="F25" s="146">
        <f t="shared" si="6"/>
        <v>0.5729166666666666</v>
      </c>
      <c r="G25" s="146">
        <f t="shared" si="6"/>
        <v>0.5625</v>
      </c>
      <c r="H25" s="146">
        <f t="shared" si="6"/>
        <v>0.7083333333333334</v>
      </c>
      <c r="I25" s="146">
        <f t="shared" si="6"/>
        <v>0.7708333333333334</v>
      </c>
      <c r="J25" s="146">
        <f t="shared" si="6"/>
        <v>0.9791666666666667</v>
      </c>
      <c r="K25" s="146">
        <f t="shared" si="6"/>
        <v>1.125</v>
      </c>
      <c r="L25" s="146">
        <f t="shared" si="6"/>
        <v>1.125</v>
      </c>
      <c r="M25" s="146">
        <f t="shared" si="6"/>
        <v>0.9583333333333333</v>
      </c>
      <c r="N25" s="146">
        <f t="shared" si="6"/>
        <v>0.90625</v>
      </c>
      <c r="O25" s="146">
        <f t="shared" si="6"/>
        <v>0.7083333333333333</v>
      </c>
      <c r="P25" s="146">
        <f t="shared" si="6"/>
        <v>0.7291666666666666</v>
      </c>
      <c r="Q25" s="146">
        <f t="shared" si="6"/>
        <v>0.8125</v>
      </c>
      <c r="R25" s="146">
        <f t="shared" si="6"/>
        <v>0.8645833333333333</v>
      </c>
      <c r="S25" s="146">
        <f t="shared" si="6"/>
        <v>0.9166666666666667</v>
      </c>
      <c r="T25" s="146">
        <f t="shared" si="6"/>
        <v>0.7291666666666666</v>
      </c>
      <c r="U25" s="146">
        <f t="shared" si="6"/>
        <v>0.9375</v>
      </c>
      <c r="V25" s="146">
        <f t="shared" si="6"/>
        <v>0.548611111111111</v>
      </c>
      <c r="W25" s="146">
        <f t="shared" si="6"/>
        <v>0.75</v>
      </c>
      <c r="X25" s="146">
        <f t="shared" si="6"/>
        <v>0.9722222222222221</v>
      </c>
      <c r="Y25" s="146">
        <f t="shared" si="6"/>
        <v>1.0833333333333333</v>
      </c>
      <c r="Z25" s="146">
        <f t="shared" si="6"/>
        <v>1.0208333333333333</v>
      </c>
      <c r="AA25" s="146">
        <f t="shared" si="6"/>
        <v>0.7708333333333333</v>
      </c>
      <c r="AB25" s="146">
        <f t="shared" si="6"/>
        <v>0.625</v>
      </c>
      <c r="AC25" s="146">
        <f t="shared" si="6"/>
        <v>0.5625</v>
      </c>
      <c r="AD25" s="146">
        <f t="shared" si="6"/>
        <v>0.5520833333333334</v>
      </c>
      <c r="AE25" s="146">
        <f t="shared" si="6"/>
        <v>0.8958333333333334</v>
      </c>
      <c r="AF25" s="146">
        <f t="shared" si="6"/>
        <v>1</v>
      </c>
      <c r="AG25" s="146">
        <f t="shared" si="6"/>
        <v>0.7916666666666667</v>
      </c>
      <c r="AH25" s="146">
        <f t="shared" si="6"/>
        <v>0</v>
      </c>
      <c r="AI25" s="116">
        <f t="shared" si="6"/>
        <v>24.861111111111107</v>
      </c>
      <c r="AJ25" s="128"/>
      <c r="AK25" s="28" t="s">
        <v>1</v>
      </c>
    </row>
    <row r="26" spans="2:37" ht="13.5" customHeight="1" thickBot="1">
      <c r="B26" s="161"/>
      <c r="C26" s="139" t="s">
        <v>21</v>
      </c>
      <c r="D26" s="141">
        <f aca="true" t="shared" si="7" ref="D26:L26">D25*24</f>
        <v>24.25</v>
      </c>
      <c r="E26" s="141">
        <f t="shared" si="7"/>
        <v>20.916666666666668</v>
      </c>
      <c r="F26" s="141">
        <f t="shared" si="7"/>
        <v>13.75</v>
      </c>
      <c r="G26" s="141">
        <f t="shared" si="7"/>
        <v>13.5</v>
      </c>
      <c r="H26" s="141">
        <f t="shared" si="7"/>
        <v>17</v>
      </c>
      <c r="I26" s="141">
        <f t="shared" si="7"/>
        <v>18.5</v>
      </c>
      <c r="J26" s="141">
        <f t="shared" si="7"/>
        <v>23.5</v>
      </c>
      <c r="K26" s="141">
        <f t="shared" si="7"/>
        <v>27</v>
      </c>
      <c r="L26" s="141">
        <f t="shared" si="7"/>
        <v>27</v>
      </c>
      <c r="M26" s="141">
        <f aca="true" t="shared" si="8" ref="M26:AH26">M25*24</f>
        <v>23</v>
      </c>
      <c r="N26" s="141">
        <f t="shared" si="8"/>
        <v>21.75</v>
      </c>
      <c r="O26" s="141">
        <f t="shared" si="8"/>
        <v>17</v>
      </c>
      <c r="P26" s="141">
        <f t="shared" si="8"/>
        <v>17.5</v>
      </c>
      <c r="Q26" s="141">
        <f t="shared" si="8"/>
        <v>19.5</v>
      </c>
      <c r="R26" s="148">
        <f t="shared" si="8"/>
        <v>20.75</v>
      </c>
      <c r="S26" s="148">
        <f t="shared" si="8"/>
        <v>22</v>
      </c>
      <c r="T26" s="141">
        <f t="shared" si="8"/>
        <v>17.5</v>
      </c>
      <c r="U26" s="141">
        <f t="shared" si="8"/>
        <v>22.5</v>
      </c>
      <c r="V26" s="141">
        <f t="shared" si="8"/>
        <v>13.166666666666664</v>
      </c>
      <c r="W26" s="141">
        <f t="shared" si="8"/>
        <v>18</v>
      </c>
      <c r="X26" s="141">
        <f t="shared" si="8"/>
        <v>23.33333333333333</v>
      </c>
      <c r="Y26" s="148">
        <f t="shared" si="8"/>
        <v>26</v>
      </c>
      <c r="Z26" s="148">
        <f t="shared" si="8"/>
        <v>24.5</v>
      </c>
      <c r="AA26" s="141">
        <f t="shared" si="8"/>
        <v>18.5</v>
      </c>
      <c r="AB26" s="141">
        <f t="shared" si="8"/>
        <v>15</v>
      </c>
      <c r="AC26" s="141">
        <f t="shared" si="8"/>
        <v>13.5</v>
      </c>
      <c r="AD26" s="141">
        <f t="shared" si="8"/>
        <v>13.25</v>
      </c>
      <c r="AE26" s="141">
        <f t="shared" si="8"/>
        <v>21.5</v>
      </c>
      <c r="AF26" s="148">
        <f t="shared" si="8"/>
        <v>24</v>
      </c>
      <c r="AG26" s="148">
        <f t="shared" si="8"/>
        <v>19</v>
      </c>
      <c r="AH26" s="152">
        <f t="shared" si="8"/>
        <v>0</v>
      </c>
      <c r="AI26" s="138">
        <f>AI25*24</f>
        <v>596.6666666666665</v>
      </c>
      <c r="AJ26" s="128"/>
      <c r="AK26" s="28"/>
    </row>
    <row r="27" spans="2:37" ht="13.5" customHeight="1" thickBot="1">
      <c r="B27" s="88" t="s">
        <v>8</v>
      </c>
      <c r="C27" s="89"/>
      <c r="D27" s="177"/>
      <c r="E27" s="177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4"/>
      <c r="AI27" s="117"/>
      <c r="AJ27" s="128"/>
      <c r="AK27" s="28" t="s">
        <v>1</v>
      </c>
    </row>
    <row r="28" spans="1:37" ht="13.5" customHeight="1" thickBot="1">
      <c r="A28" s="10" t="s">
        <v>1</v>
      </c>
      <c r="B28" s="26" t="s">
        <v>1</v>
      </c>
      <c r="C28" s="27"/>
      <c r="D28" s="171">
        <v>0.125</v>
      </c>
      <c r="E28" s="171">
        <v>0.125</v>
      </c>
      <c r="F28" s="133"/>
      <c r="G28" s="133"/>
      <c r="H28" s="133"/>
      <c r="I28" s="133"/>
      <c r="J28" s="133"/>
      <c r="K28" s="133"/>
      <c r="L28" s="133"/>
      <c r="M28" s="133">
        <v>0.10416666666666667</v>
      </c>
      <c r="N28" s="133"/>
      <c r="O28" s="133"/>
      <c r="P28" s="133"/>
      <c r="Q28" s="133"/>
      <c r="R28" s="133">
        <v>0.125</v>
      </c>
      <c r="S28" s="133">
        <v>0.125</v>
      </c>
      <c r="T28" s="133"/>
      <c r="U28" s="133"/>
      <c r="V28" s="133"/>
      <c r="W28" s="133"/>
      <c r="X28" s="133"/>
      <c r="Y28" s="133">
        <v>0.125</v>
      </c>
      <c r="Z28" s="133">
        <v>0.125</v>
      </c>
      <c r="AA28" s="133"/>
      <c r="AB28" s="133"/>
      <c r="AC28" s="133"/>
      <c r="AD28" s="133"/>
      <c r="AE28" s="133"/>
      <c r="AF28" s="133"/>
      <c r="AG28" s="133"/>
      <c r="AH28" s="151"/>
      <c r="AI28" s="108">
        <f>SUM(D28:AH28)</f>
        <v>0.8541666666666667</v>
      </c>
      <c r="AJ28" s="128">
        <v>0.8541666666666666</v>
      </c>
      <c r="AK28" s="28" t="s">
        <v>1</v>
      </c>
    </row>
    <row r="29" spans="1:37" ht="13.5" customHeight="1" thickBot="1">
      <c r="A29" s="10" t="s">
        <v>1</v>
      </c>
      <c r="B29" s="18" t="s">
        <v>1</v>
      </c>
      <c r="C29" s="27"/>
      <c r="D29" s="170"/>
      <c r="E29" s="171"/>
      <c r="F29" s="133"/>
      <c r="G29" s="133"/>
      <c r="H29" s="133"/>
      <c r="I29" s="133"/>
      <c r="J29" s="133">
        <v>0.10416666666666667</v>
      </c>
      <c r="K29" s="133"/>
      <c r="L29" s="133">
        <v>0.22916666666666666</v>
      </c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 t="s">
        <v>1</v>
      </c>
      <c r="AD29" s="133"/>
      <c r="AE29" s="133"/>
      <c r="AF29" s="133">
        <v>0.125</v>
      </c>
      <c r="AG29" s="133">
        <v>0.125</v>
      </c>
      <c r="AH29" s="151"/>
      <c r="AI29" s="108">
        <f>SUM(D29:AH29)</f>
        <v>0.5833333333333333</v>
      </c>
      <c r="AJ29" s="128">
        <v>0.5833333333333334</v>
      </c>
      <c r="AK29" s="28" t="s">
        <v>1</v>
      </c>
    </row>
    <row r="30" spans="2:37" s="36" customFormat="1" ht="13.5" customHeight="1" thickBot="1">
      <c r="B30" s="105" t="s">
        <v>1</v>
      </c>
      <c r="C30" s="106"/>
      <c r="D30" s="178">
        <v>0.125</v>
      </c>
      <c r="E30" s="179">
        <v>0.125</v>
      </c>
      <c r="F30" s="155"/>
      <c r="G30" s="155"/>
      <c r="H30" s="155"/>
      <c r="I30" s="155"/>
      <c r="J30" s="155"/>
      <c r="K30" s="155">
        <v>0.125</v>
      </c>
      <c r="L30" s="155"/>
      <c r="M30" s="155"/>
      <c r="N30" s="155"/>
      <c r="O30" s="155"/>
      <c r="P30" s="155"/>
      <c r="Q30" s="155"/>
      <c r="R30" s="155"/>
      <c r="S30" s="155">
        <v>0.125</v>
      </c>
      <c r="T30" s="155"/>
      <c r="U30" s="155"/>
      <c r="V30" s="155"/>
      <c r="W30" s="155"/>
      <c r="X30" s="155"/>
      <c r="Y30" s="155">
        <v>0.5388888888888889</v>
      </c>
      <c r="Z30" s="155"/>
      <c r="AA30" s="155"/>
      <c r="AB30" s="155"/>
      <c r="AC30" s="155"/>
      <c r="AD30" s="155"/>
      <c r="AE30" s="155"/>
      <c r="AF30" s="155"/>
      <c r="AG30" s="155"/>
      <c r="AH30" s="156"/>
      <c r="AI30" s="116">
        <f t="shared" si="5"/>
        <v>1.0388888888888888</v>
      </c>
      <c r="AJ30" s="129">
        <v>0.5</v>
      </c>
      <c r="AK30" s="107" t="s">
        <v>1</v>
      </c>
    </row>
    <row r="31" spans="2:36" ht="13.5" customHeight="1" thickBot="1">
      <c r="B31" s="30"/>
      <c r="C31" s="31"/>
      <c r="D31" s="180"/>
      <c r="E31" s="171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51"/>
      <c r="AI31" s="38">
        <f t="shared" si="5"/>
        <v>0</v>
      </c>
      <c r="AJ31" s="110"/>
    </row>
    <row r="32" spans="2:36" s="16" customFormat="1" ht="15.75" thickBot="1">
      <c r="B32" s="32" t="s">
        <v>2</v>
      </c>
      <c r="C32" s="33"/>
      <c r="D32" s="157">
        <f>SUM(D28:D31)</f>
        <v>0.25</v>
      </c>
      <c r="E32" s="157">
        <f aca="true" t="shared" si="9" ref="E32:AH32">SUM(E28:E31)</f>
        <v>0.25</v>
      </c>
      <c r="F32" s="157">
        <f t="shared" si="9"/>
        <v>0</v>
      </c>
      <c r="G32" s="157">
        <f t="shared" si="9"/>
        <v>0</v>
      </c>
      <c r="H32" s="157">
        <f t="shared" si="9"/>
        <v>0</v>
      </c>
      <c r="I32" s="157">
        <f t="shared" si="9"/>
        <v>0</v>
      </c>
      <c r="J32" s="157">
        <f t="shared" si="9"/>
        <v>0.10416666666666667</v>
      </c>
      <c r="K32" s="157">
        <f t="shared" si="9"/>
        <v>0.125</v>
      </c>
      <c r="L32" s="157">
        <f t="shared" si="9"/>
        <v>0.22916666666666666</v>
      </c>
      <c r="M32" s="157">
        <f t="shared" si="9"/>
        <v>0.10416666666666667</v>
      </c>
      <c r="N32" s="157">
        <f t="shared" si="9"/>
        <v>0</v>
      </c>
      <c r="O32" s="157">
        <f t="shared" si="9"/>
        <v>0</v>
      </c>
      <c r="P32" s="157">
        <f t="shared" si="9"/>
        <v>0</v>
      </c>
      <c r="Q32" s="157">
        <f t="shared" si="9"/>
        <v>0</v>
      </c>
      <c r="R32" s="157">
        <f t="shared" si="9"/>
        <v>0.125</v>
      </c>
      <c r="S32" s="157">
        <f t="shared" si="9"/>
        <v>0.25</v>
      </c>
      <c r="T32" s="157">
        <f t="shared" si="9"/>
        <v>0</v>
      </c>
      <c r="U32" s="157">
        <f t="shared" si="9"/>
        <v>0</v>
      </c>
      <c r="V32" s="157">
        <f t="shared" si="9"/>
        <v>0</v>
      </c>
      <c r="W32" s="157">
        <f t="shared" si="9"/>
        <v>0</v>
      </c>
      <c r="X32" s="157">
        <f t="shared" si="9"/>
        <v>0</v>
      </c>
      <c r="Y32" s="157">
        <f t="shared" si="9"/>
        <v>0.6638888888888889</v>
      </c>
      <c r="Z32" s="157">
        <f t="shared" si="9"/>
        <v>0.125</v>
      </c>
      <c r="AA32" s="157">
        <f t="shared" si="9"/>
        <v>0</v>
      </c>
      <c r="AB32" s="157">
        <f t="shared" si="9"/>
        <v>0</v>
      </c>
      <c r="AC32" s="157">
        <f t="shared" si="9"/>
        <v>0</v>
      </c>
      <c r="AD32" s="157">
        <f t="shared" si="9"/>
        <v>0</v>
      </c>
      <c r="AE32" s="157">
        <f t="shared" si="9"/>
        <v>0</v>
      </c>
      <c r="AF32" s="157">
        <f t="shared" si="9"/>
        <v>0.125</v>
      </c>
      <c r="AG32" s="157">
        <f t="shared" si="9"/>
        <v>0.125</v>
      </c>
      <c r="AH32" s="157">
        <f t="shared" si="9"/>
        <v>0</v>
      </c>
      <c r="AI32" s="39">
        <f>SUM(AI28:AI31)</f>
        <v>2.4763888888888888</v>
      </c>
      <c r="AJ32" s="110"/>
    </row>
    <row r="33" spans="2:36" s="16" customFormat="1" ht="15.75" thickBot="1">
      <c r="B33" s="162"/>
      <c r="C33" s="139" t="s">
        <v>21</v>
      </c>
      <c r="D33" s="141">
        <f aca="true" t="shared" si="10" ref="D33:AI35">D32*24</f>
        <v>6</v>
      </c>
      <c r="E33" s="141">
        <f t="shared" si="10"/>
        <v>6</v>
      </c>
      <c r="F33" s="141">
        <f t="shared" si="10"/>
        <v>0</v>
      </c>
      <c r="G33" s="141">
        <f t="shared" si="10"/>
        <v>0</v>
      </c>
      <c r="H33" s="141">
        <f t="shared" si="10"/>
        <v>0</v>
      </c>
      <c r="I33" s="141">
        <f t="shared" si="10"/>
        <v>0</v>
      </c>
      <c r="J33" s="141">
        <f t="shared" si="10"/>
        <v>2.5</v>
      </c>
      <c r="K33" s="141">
        <f t="shared" si="10"/>
        <v>3</v>
      </c>
      <c r="L33" s="141">
        <f t="shared" si="10"/>
        <v>5.5</v>
      </c>
      <c r="M33" s="141">
        <f t="shared" si="10"/>
        <v>2.5</v>
      </c>
      <c r="N33" s="141">
        <f t="shared" si="10"/>
        <v>0</v>
      </c>
      <c r="O33" s="141">
        <f t="shared" si="10"/>
        <v>0</v>
      </c>
      <c r="P33" s="141">
        <f t="shared" si="10"/>
        <v>0</v>
      </c>
      <c r="Q33" s="141">
        <f t="shared" si="10"/>
        <v>0</v>
      </c>
      <c r="R33" s="141">
        <f t="shared" si="10"/>
        <v>3</v>
      </c>
      <c r="S33" s="141">
        <f t="shared" si="10"/>
        <v>6</v>
      </c>
      <c r="T33" s="141">
        <f t="shared" si="10"/>
        <v>0</v>
      </c>
      <c r="U33" s="141">
        <f t="shared" si="10"/>
        <v>0</v>
      </c>
      <c r="V33" s="141">
        <f t="shared" si="10"/>
        <v>0</v>
      </c>
      <c r="W33" s="141">
        <f t="shared" si="10"/>
        <v>0</v>
      </c>
      <c r="X33" s="141">
        <f t="shared" si="10"/>
        <v>0</v>
      </c>
      <c r="Y33" s="141">
        <f t="shared" si="10"/>
        <v>15.933333333333334</v>
      </c>
      <c r="Z33" s="141">
        <f t="shared" si="10"/>
        <v>3</v>
      </c>
      <c r="AA33" s="141">
        <f t="shared" si="10"/>
        <v>0</v>
      </c>
      <c r="AB33" s="141">
        <f t="shared" si="10"/>
        <v>0</v>
      </c>
      <c r="AC33" s="141">
        <f t="shared" si="10"/>
        <v>0</v>
      </c>
      <c r="AD33" s="141">
        <f t="shared" si="10"/>
        <v>0</v>
      </c>
      <c r="AE33" s="141">
        <f t="shared" si="10"/>
        <v>0</v>
      </c>
      <c r="AF33" s="141">
        <f t="shared" si="10"/>
        <v>3</v>
      </c>
      <c r="AG33" s="141">
        <f t="shared" si="10"/>
        <v>3</v>
      </c>
      <c r="AH33" s="141">
        <f t="shared" si="10"/>
        <v>0</v>
      </c>
      <c r="AI33" s="141">
        <f t="shared" si="10"/>
        <v>59.43333333333333</v>
      </c>
      <c r="AJ33" s="110"/>
    </row>
    <row r="34" spans="2:36" ht="15.75" thickBot="1">
      <c r="B34" s="13" t="s">
        <v>3</v>
      </c>
      <c r="C34" s="34"/>
      <c r="D34" s="158">
        <f aca="true" t="shared" si="11" ref="D34:AH34">SUM(D17+D25+D32)</f>
        <v>2.5277777777777777</v>
      </c>
      <c r="E34" s="158">
        <f t="shared" si="11"/>
        <v>2.1875</v>
      </c>
      <c r="F34" s="158">
        <f t="shared" si="11"/>
        <v>0.8472222222222222</v>
      </c>
      <c r="G34" s="158">
        <f t="shared" si="11"/>
        <v>1.2083333333333333</v>
      </c>
      <c r="H34" s="158">
        <f t="shared" si="11"/>
        <v>1.1875</v>
      </c>
      <c r="I34" s="158">
        <f t="shared" si="11"/>
        <v>1.2569444444444446</v>
      </c>
      <c r="J34" s="158">
        <f t="shared" si="11"/>
        <v>2.0347222222222223</v>
      </c>
      <c r="K34" s="158">
        <f t="shared" si="11"/>
        <v>2.5</v>
      </c>
      <c r="L34" s="158">
        <f t="shared" si="11"/>
        <v>3.107638888888889</v>
      </c>
      <c r="M34" s="158">
        <f t="shared" si="11"/>
        <v>1.892361111111111</v>
      </c>
      <c r="N34" s="158">
        <f t="shared" si="11"/>
        <v>1.6805555555555556</v>
      </c>
      <c r="O34" s="158">
        <f t="shared" si="11"/>
        <v>1.40625</v>
      </c>
      <c r="P34" s="158">
        <f t="shared" si="11"/>
        <v>1.5</v>
      </c>
      <c r="Q34" s="158">
        <f t="shared" si="11"/>
        <v>1.6319444444444444</v>
      </c>
      <c r="R34" s="158">
        <f t="shared" si="11"/>
        <v>2.3368055555555554</v>
      </c>
      <c r="S34" s="158">
        <f t="shared" si="11"/>
        <v>2.392361111111111</v>
      </c>
      <c r="T34" s="158">
        <f t="shared" si="11"/>
        <v>1.5208333333333333</v>
      </c>
      <c r="U34" s="158">
        <f t="shared" si="11"/>
        <v>1.4513888888888888</v>
      </c>
      <c r="V34" s="158">
        <f t="shared" si="11"/>
        <v>1.4722222222222223</v>
      </c>
      <c r="W34" s="158">
        <f t="shared" si="11"/>
        <v>1.78125</v>
      </c>
      <c r="X34" s="158">
        <f t="shared" si="11"/>
        <v>2.020833333333333</v>
      </c>
      <c r="Y34" s="158">
        <f t="shared" si="11"/>
        <v>2.65</v>
      </c>
      <c r="Z34" s="158">
        <f t="shared" si="11"/>
        <v>2.21875</v>
      </c>
      <c r="AA34" s="158">
        <f t="shared" si="11"/>
        <v>1.2638888888888888</v>
      </c>
      <c r="AB34" s="158">
        <f t="shared" si="11"/>
        <v>1.1354166666666667</v>
      </c>
      <c r="AC34" s="158">
        <f t="shared" si="11"/>
        <v>1.125</v>
      </c>
      <c r="AD34" s="158">
        <f t="shared" si="11"/>
        <v>1.3888888888888888</v>
      </c>
      <c r="AE34" s="158">
        <f t="shared" si="11"/>
        <v>1.78125</v>
      </c>
      <c r="AF34" s="158">
        <f t="shared" si="11"/>
        <v>2.3125</v>
      </c>
      <c r="AG34" s="158">
        <f t="shared" si="11"/>
        <v>1.6666666666666667</v>
      </c>
      <c r="AH34" s="158">
        <f t="shared" si="11"/>
        <v>0</v>
      </c>
      <c r="AI34" s="142">
        <f>SUM(AI17+AI25+AI32)</f>
        <v>53.486805555555556</v>
      </c>
      <c r="AJ34" s="109"/>
    </row>
    <row r="35" spans="2:35" ht="15.75" thickBot="1">
      <c r="B35" s="163"/>
      <c r="C35" s="139" t="s">
        <v>21</v>
      </c>
      <c r="D35" s="141">
        <f t="shared" si="10"/>
        <v>60.666666666666664</v>
      </c>
      <c r="E35" s="141">
        <f t="shared" si="10"/>
        <v>52.5</v>
      </c>
      <c r="F35" s="141">
        <f t="shared" si="10"/>
        <v>20.333333333333332</v>
      </c>
      <c r="G35" s="141">
        <f t="shared" si="10"/>
        <v>29</v>
      </c>
      <c r="H35" s="141">
        <f t="shared" si="10"/>
        <v>28.5</v>
      </c>
      <c r="I35" s="141">
        <f t="shared" si="10"/>
        <v>30.16666666666667</v>
      </c>
      <c r="J35" s="141">
        <f t="shared" si="10"/>
        <v>48.833333333333336</v>
      </c>
      <c r="K35" s="141">
        <f t="shared" si="10"/>
        <v>60</v>
      </c>
      <c r="L35" s="141">
        <f t="shared" si="10"/>
        <v>74.58333333333333</v>
      </c>
      <c r="M35" s="141">
        <f t="shared" si="10"/>
        <v>45.416666666666664</v>
      </c>
      <c r="N35" s="141">
        <f t="shared" si="10"/>
        <v>40.333333333333336</v>
      </c>
      <c r="O35" s="141">
        <f t="shared" si="10"/>
        <v>33.75</v>
      </c>
      <c r="P35" s="141">
        <f t="shared" si="10"/>
        <v>36</v>
      </c>
      <c r="Q35" s="141">
        <f t="shared" si="10"/>
        <v>39.166666666666664</v>
      </c>
      <c r="R35" s="141">
        <f t="shared" si="10"/>
        <v>56.08333333333333</v>
      </c>
      <c r="S35" s="141">
        <f t="shared" si="10"/>
        <v>57.41666666666667</v>
      </c>
      <c r="T35" s="141">
        <f t="shared" si="10"/>
        <v>36.5</v>
      </c>
      <c r="U35" s="141">
        <f t="shared" si="10"/>
        <v>34.83333333333333</v>
      </c>
      <c r="V35" s="141">
        <f t="shared" si="10"/>
        <v>35.333333333333336</v>
      </c>
      <c r="W35" s="141">
        <f t="shared" si="10"/>
        <v>42.75</v>
      </c>
      <c r="X35" s="141">
        <f t="shared" si="10"/>
        <v>48.49999999999999</v>
      </c>
      <c r="Y35" s="141">
        <f t="shared" si="10"/>
        <v>63.599999999999994</v>
      </c>
      <c r="Z35" s="141">
        <f t="shared" si="10"/>
        <v>53.25</v>
      </c>
      <c r="AA35" s="141">
        <f t="shared" si="10"/>
        <v>30.333333333333332</v>
      </c>
      <c r="AB35" s="141">
        <f t="shared" si="10"/>
        <v>27.25</v>
      </c>
      <c r="AC35" s="141">
        <f t="shared" si="10"/>
        <v>27</v>
      </c>
      <c r="AD35" s="141">
        <f t="shared" si="10"/>
        <v>33.33333333333333</v>
      </c>
      <c r="AE35" s="141">
        <f t="shared" si="10"/>
        <v>42.75</v>
      </c>
      <c r="AF35" s="141">
        <f t="shared" si="10"/>
        <v>55.5</v>
      </c>
      <c r="AG35" s="141">
        <f t="shared" si="10"/>
        <v>40</v>
      </c>
      <c r="AH35" s="141">
        <f t="shared" si="10"/>
        <v>0</v>
      </c>
      <c r="AI35" s="141">
        <f t="shared" si="10"/>
        <v>1283.6833333333334</v>
      </c>
    </row>
    <row r="36" spans="4:13" ht="15">
      <c r="D36" s="10" t="s">
        <v>1</v>
      </c>
      <c r="J36" s="10" t="s">
        <v>1</v>
      </c>
      <c r="K36" s="36"/>
      <c r="L36" s="36"/>
      <c r="M36" s="36"/>
    </row>
    <row r="37" spans="11:13" ht="15">
      <c r="K37" s="36"/>
      <c r="L37" s="140"/>
      <c r="M37" s="36"/>
    </row>
    <row r="38" spans="11:13" ht="15">
      <c r="K38" s="36"/>
      <c r="L38" s="36"/>
      <c r="M38" s="36"/>
    </row>
  </sheetData>
  <sheetProtection/>
  <mergeCells count="2">
    <mergeCell ref="B2:C2"/>
    <mergeCell ref="B1:C1"/>
  </mergeCells>
  <printOptions/>
  <pageMargins left="0.7" right="0.7" top="0.75" bottom="0.75" header="0.3" footer="0.3"/>
  <pageSetup orientation="landscape" paperSize="9" r:id="rId1"/>
  <ignoredErrors>
    <ignoredError sqref="AI30 AI20:AI24 AI4:AI14 E17:K17 M17:AA17 AB17:AF17" formulaRange="1"/>
    <ignoredError sqref="U27:AA27 D34:AH34 AK5 AK17" unlockedFormula="1"/>
    <ignoredError sqref="U25" formula="1"/>
    <ignoredError sqref="AK4 AK6:AK16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Q37"/>
  <sheetViews>
    <sheetView showOutlineSymbols="0" zoomScale="80" zoomScaleNormal="80" zoomScalePageLayoutView="125" workbookViewId="0" topLeftCell="A1">
      <selection activeCell="Q11" sqref="Q11"/>
    </sheetView>
  </sheetViews>
  <sheetFormatPr defaultColWidth="8.8515625" defaultRowHeight="15" outlineLevelRow="1" outlineLevelCol="1"/>
  <cols>
    <col min="1" max="1" width="8.8515625" style="45" bestFit="1" customWidth="1"/>
    <col min="2" max="2" width="8.00390625" style="41" bestFit="1" customWidth="1"/>
    <col min="3" max="3" width="7.421875" style="41" customWidth="1"/>
    <col min="4" max="4" width="16.00390625" style="42" customWidth="1"/>
    <col min="5" max="5" width="8.8515625" style="43" hidden="1" customWidth="1"/>
    <col min="6" max="7" width="13.28125" style="43" bestFit="1" customWidth="1" outlineLevel="1"/>
    <col min="8" max="8" width="1.57421875" style="43" customWidth="1" outlineLevel="1"/>
    <col min="9" max="10" width="13.28125" style="43" customWidth="1" outlineLevel="1"/>
    <col min="11" max="11" width="16.28125" style="43" customWidth="1" outlineLevel="1"/>
    <col min="12" max="12" width="14.28125" style="43" customWidth="1" outlineLevel="1"/>
    <col min="13" max="13" width="2.7109375" style="43" customWidth="1"/>
    <col min="14" max="16384" width="8.8515625" style="43" customWidth="1"/>
  </cols>
  <sheetData>
    <row r="1" spans="1:12" ht="15">
      <c r="A1" s="40"/>
      <c r="B1" s="72"/>
      <c r="C1" s="72"/>
      <c r="D1" s="73"/>
      <c r="E1" s="74"/>
      <c r="F1" s="74"/>
      <c r="G1" s="74"/>
      <c r="H1" s="66"/>
      <c r="I1" s="74"/>
      <c r="J1" s="74"/>
      <c r="K1" s="72"/>
      <c r="L1" s="75"/>
    </row>
    <row r="2" spans="2:12" ht="18.75">
      <c r="B2" s="72"/>
      <c r="C2" s="72"/>
      <c r="D2" s="73"/>
      <c r="E2" s="74"/>
      <c r="F2" s="74"/>
      <c r="G2" s="74"/>
      <c r="H2" s="66"/>
      <c r="I2" s="185"/>
      <c r="J2" s="185"/>
      <c r="K2" s="72"/>
      <c r="L2" s="72"/>
    </row>
    <row r="3" spans="1:12" s="46" customFormat="1" ht="15">
      <c r="A3" s="45"/>
      <c r="B3" s="76"/>
      <c r="C3" s="76"/>
      <c r="D3" s="75"/>
      <c r="E3" s="77"/>
      <c r="F3" s="76"/>
      <c r="G3" s="76"/>
      <c r="H3" s="78"/>
      <c r="I3" s="76"/>
      <c r="J3" s="76"/>
      <c r="K3" s="76"/>
      <c r="L3" s="76"/>
    </row>
    <row r="4" spans="1:12" ht="15" outlineLevel="1">
      <c r="A4" s="47"/>
      <c r="B4" s="57"/>
      <c r="C4" s="57"/>
      <c r="D4" s="48"/>
      <c r="F4" s="49"/>
      <c r="G4" s="61"/>
      <c r="H4" s="62"/>
      <c r="I4" s="61"/>
      <c r="J4" s="61"/>
      <c r="K4" s="63"/>
      <c r="L4" s="61"/>
    </row>
    <row r="5" spans="1:12" ht="15" outlineLevel="1">
      <c r="A5" s="47"/>
      <c r="B5" s="57"/>
      <c r="C5" s="57"/>
      <c r="D5" s="48"/>
      <c r="F5" s="49"/>
      <c r="G5" s="61"/>
      <c r="H5" s="62"/>
      <c r="I5" s="61"/>
      <c r="J5" s="61"/>
      <c r="K5" s="63"/>
      <c r="L5" s="61"/>
    </row>
    <row r="6" spans="1:12" ht="15" outlineLevel="1">
      <c r="A6" s="47"/>
      <c r="B6" s="57"/>
      <c r="C6" s="57"/>
      <c r="D6" s="48"/>
      <c r="F6" s="49"/>
      <c r="G6" s="61"/>
      <c r="H6" s="62"/>
      <c r="I6" s="61"/>
      <c r="J6" s="61"/>
      <c r="K6" s="63"/>
      <c r="L6" s="61"/>
    </row>
    <row r="7" spans="1:12" ht="15" outlineLevel="1">
      <c r="A7" s="47"/>
      <c r="B7" s="57"/>
      <c r="C7" s="57"/>
      <c r="D7" s="48"/>
      <c r="F7" s="49"/>
      <c r="G7" s="61"/>
      <c r="H7" s="62"/>
      <c r="I7" s="61"/>
      <c r="J7" s="61"/>
      <c r="K7" s="63"/>
      <c r="L7" s="61"/>
    </row>
    <row r="8" spans="1:12" ht="15" outlineLevel="1">
      <c r="A8" s="47"/>
      <c r="B8" s="57"/>
      <c r="C8" s="57"/>
      <c r="D8" s="48"/>
      <c r="F8" s="49"/>
      <c r="G8" s="61"/>
      <c r="H8" s="62"/>
      <c r="I8" s="61"/>
      <c r="J8" s="61"/>
      <c r="K8" s="63"/>
      <c r="L8" s="61"/>
    </row>
    <row r="9" spans="1:12" ht="15" outlineLevel="1">
      <c r="A9" s="47"/>
      <c r="B9" s="57"/>
      <c r="C9" s="57"/>
      <c r="D9" s="48"/>
      <c r="F9" s="49"/>
      <c r="G9" s="61"/>
      <c r="H9" s="62"/>
      <c r="I9" s="61"/>
      <c r="J9" s="61"/>
      <c r="K9" s="63"/>
      <c r="L9" s="61"/>
    </row>
    <row r="10" spans="1:12" ht="15" outlineLevel="1">
      <c r="A10" s="47"/>
      <c r="B10" s="57"/>
      <c r="C10" s="57"/>
      <c r="D10" s="48"/>
      <c r="F10" s="49"/>
      <c r="G10" s="61"/>
      <c r="H10" s="62"/>
      <c r="I10" s="61"/>
      <c r="J10" s="61"/>
      <c r="K10" s="63"/>
      <c r="L10" s="61"/>
    </row>
    <row r="11" spans="1:12" ht="15" outlineLevel="1">
      <c r="A11" s="47"/>
      <c r="B11" s="57"/>
      <c r="C11" s="57"/>
      <c r="D11" s="48"/>
      <c r="F11" s="49"/>
      <c r="G11" s="61"/>
      <c r="H11" s="62"/>
      <c r="I11" s="61"/>
      <c r="J11" s="61"/>
      <c r="K11" s="63"/>
      <c r="L11" s="61"/>
    </row>
    <row r="12" spans="1:12" ht="15" outlineLevel="1">
      <c r="A12" s="47"/>
      <c r="B12" s="57"/>
      <c r="C12" s="57"/>
      <c r="D12" s="48"/>
      <c r="E12" s="50"/>
      <c r="F12" s="49"/>
      <c r="G12" s="61"/>
      <c r="H12" s="64"/>
      <c r="I12" s="61"/>
      <c r="J12" s="61"/>
      <c r="K12" s="63"/>
      <c r="L12" s="61"/>
    </row>
    <row r="13" spans="1:12" ht="15" outlineLevel="1">
      <c r="A13" s="47"/>
      <c r="B13" s="57"/>
      <c r="C13" s="57"/>
      <c r="D13" s="48"/>
      <c r="E13" s="50"/>
      <c r="F13" s="49"/>
      <c r="G13" s="61"/>
      <c r="H13" s="64"/>
      <c r="I13" s="61"/>
      <c r="J13" s="61"/>
      <c r="K13" s="63"/>
      <c r="L13" s="61"/>
    </row>
    <row r="14" spans="1:12" ht="15" outlineLevel="1">
      <c r="A14" s="47"/>
      <c r="B14" s="57"/>
      <c r="C14" s="57"/>
      <c r="D14" s="48"/>
      <c r="E14" s="50"/>
      <c r="F14" s="49"/>
      <c r="G14" s="61"/>
      <c r="H14" s="64"/>
      <c r="I14" s="61"/>
      <c r="J14" s="61"/>
      <c r="K14" s="63"/>
      <c r="L14" s="61"/>
    </row>
    <row r="15" spans="1:12" ht="15" outlineLevel="1">
      <c r="A15" s="47"/>
      <c r="B15" s="57"/>
      <c r="C15" s="57"/>
      <c r="D15" s="48"/>
      <c r="E15" s="50"/>
      <c r="F15" s="49"/>
      <c r="G15" s="61"/>
      <c r="H15" s="64"/>
      <c r="I15" s="61"/>
      <c r="J15" s="61"/>
      <c r="K15" s="63"/>
      <c r="L15" s="61"/>
    </row>
    <row r="16" spans="1:12" ht="15" outlineLevel="1">
      <c r="A16" s="47"/>
      <c r="B16" s="57"/>
      <c r="C16" s="57"/>
      <c r="D16" s="48"/>
      <c r="F16" s="49"/>
      <c r="G16" s="61"/>
      <c r="H16" s="62"/>
      <c r="I16" s="61"/>
      <c r="J16" s="61"/>
      <c r="K16" s="63"/>
      <c r="L16" s="61"/>
    </row>
    <row r="17" spans="1:12" ht="15" outlineLevel="1">
      <c r="A17" s="47"/>
      <c r="B17" s="57"/>
      <c r="C17" s="57"/>
      <c r="D17" s="48"/>
      <c r="F17" s="49"/>
      <c r="G17" s="61"/>
      <c r="H17" s="62"/>
      <c r="I17" s="61"/>
      <c r="J17" s="61"/>
      <c r="K17" s="63"/>
      <c r="L17" s="61"/>
    </row>
    <row r="18" spans="1:12" ht="15" outlineLevel="1">
      <c r="A18" s="47"/>
      <c r="B18" s="57"/>
      <c r="C18" s="57"/>
      <c r="D18" s="48"/>
      <c r="F18" s="49"/>
      <c r="G18" s="61"/>
      <c r="H18" s="62"/>
      <c r="I18" s="61"/>
      <c r="J18" s="61"/>
      <c r="K18" s="63"/>
      <c r="L18" s="61"/>
    </row>
    <row r="19" spans="1:12" ht="15" outlineLevel="1">
      <c r="A19" s="47"/>
      <c r="B19" s="57"/>
      <c r="C19" s="57"/>
      <c r="D19" s="48"/>
      <c r="F19" s="49"/>
      <c r="G19" s="61"/>
      <c r="H19" s="62"/>
      <c r="I19" s="61"/>
      <c r="J19" s="61"/>
      <c r="K19" s="63"/>
      <c r="L19" s="61"/>
    </row>
    <row r="20" spans="1:12" ht="15" outlineLevel="1">
      <c r="A20" s="47"/>
      <c r="B20" s="57"/>
      <c r="C20" s="57"/>
      <c r="D20" s="48"/>
      <c r="F20" s="49"/>
      <c r="G20" s="61"/>
      <c r="H20" s="62"/>
      <c r="I20" s="61"/>
      <c r="J20" s="61"/>
      <c r="K20" s="63"/>
      <c r="L20" s="61"/>
    </row>
    <row r="21" spans="1:12" ht="15" outlineLevel="1">
      <c r="A21" s="47"/>
      <c r="B21" s="57"/>
      <c r="C21" s="57"/>
      <c r="D21" s="48"/>
      <c r="F21" s="49"/>
      <c r="G21" s="61"/>
      <c r="H21" s="62"/>
      <c r="I21" s="61"/>
      <c r="J21" s="61"/>
      <c r="K21" s="63"/>
      <c r="L21" s="61"/>
    </row>
    <row r="22" spans="1:12" ht="15" outlineLevel="1">
      <c r="A22" s="47"/>
      <c r="B22" s="57"/>
      <c r="C22" s="57"/>
      <c r="D22" s="48"/>
      <c r="F22" s="49"/>
      <c r="G22" s="61"/>
      <c r="H22" s="62"/>
      <c r="I22" s="61"/>
      <c r="J22" s="61"/>
      <c r="K22" s="63"/>
      <c r="L22" s="61"/>
    </row>
    <row r="23" spans="1:12" ht="15" outlineLevel="1">
      <c r="A23" s="47"/>
      <c r="B23" s="57"/>
      <c r="C23" s="57"/>
      <c r="D23" s="48"/>
      <c r="F23" s="49"/>
      <c r="G23" s="61"/>
      <c r="H23" s="62"/>
      <c r="I23" s="61"/>
      <c r="J23" s="61"/>
      <c r="K23" s="63"/>
      <c r="L23" s="61"/>
    </row>
    <row r="24" spans="1:12" ht="15" outlineLevel="1">
      <c r="A24" s="47"/>
      <c r="B24" s="57"/>
      <c r="C24" s="57"/>
      <c r="D24" s="48"/>
      <c r="F24" s="49"/>
      <c r="G24" s="61"/>
      <c r="H24" s="62"/>
      <c r="I24" s="61"/>
      <c r="J24" s="61"/>
      <c r="K24" s="63"/>
      <c r="L24" s="61"/>
    </row>
    <row r="25" spans="1:12" ht="15" outlineLevel="1">
      <c r="A25" s="47"/>
      <c r="B25" s="57"/>
      <c r="C25" s="57"/>
      <c r="D25" s="48"/>
      <c r="F25" s="49"/>
      <c r="G25" s="61"/>
      <c r="H25" s="62"/>
      <c r="I25" s="61"/>
      <c r="J25" s="61"/>
      <c r="K25" s="63"/>
      <c r="L25" s="61"/>
    </row>
    <row r="26" spans="1:12" ht="15" outlineLevel="1">
      <c r="A26" s="47"/>
      <c r="B26" s="57"/>
      <c r="C26" s="57"/>
      <c r="D26" s="48"/>
      <c r="F26" s="49"/>
      <c r="G26" s="61"/>
      <c r="H26" s="62"/>
      <c r="I26" s="61"/>
      <c r="J26" s="61"/>
      <c r="K26" s="63"/>
      <c r="L26" s="61"/>
    </row>
    <row r="27" spans="1:12" ht="15" outlineLevel="1">
      <c r="A27" s="47"/>
      <c r="B27" s="57"/>
      <c r="C27" s="57"/>
      <c r="D27" s="48"/>
      <c r="F27" s="49"/>
      <c r="G27" s="61"/>
      <c r="H27" s="62"/>
      <c r="I27" s="61"/>
      <c r="J27" s="61"/>
      <c r="K27" s="63"/>
      <c r="L27" s="61"/>
    </row>
    <row r="28" spans="1:12" ht="15" outlineLevel="1">
      <c r="A28" s="47"/>
      <c r="B28" s="57"/>
      <c r="C28" s="57"/>
      <c r="D28" s="48"/>
      <c r="F28" s="49"/>
      <c r="G28" s="61"/>
      <c r="H28" s="62"/>
      <c r="I28" s="61"/>
      <c r="J28" s="61"/>
      <c r="K28" s="63"/>
      <c r="L28" s="61"/>
    </row>
    <row r="29" spans="1:12" ht="15" outlineLevel="1">
      <c r="A29" s="47"/>
      <c r="B29" s="57"/>
      <c r="C29" s="57"/>
      <c r="D29" s="48"/>
      <c r="F29" s="49"/>
      <c r="G29" s="61"/>
      <c r="H29" s="62"/>
      <c r="I29" s="61"/>
      <c r="J29" s="61"/>
      <c r="K29" s="63"/>
      <c r="L29" s="61"/>
    </row>
    <row r="30" spans="1:12" ht="15" outlineLevel="1">
      <c r="A30" s="47"/>
      <c r="B30" s="57"/>
      <c r="C30" s="57"/>
      <c r="D30" s="48"/>
      <c r="F30" s="49"/>
      <c r="G30" s="61"/>
      <c r="H30" s="62"/>
      <c r="I30" s="61"/>
      <c r="J30" s="61"/>
      <c r="K30" s="63"/>
      <c r="L30" s="61"/>
    </row>
    <row r="31" spans="1:12" ht="15" outlineLevel="1">
      <c r="A31" s="47"/>
      <c r="B31" s="57"/>
      <c r="C31" s="57"/>
      <c r="D31" s="48"/>
      <c r="F31" s="49"/>
      <c r="G31" s="61"/>
      <c r="H31" s="62"/>
      <c r="I31" s="61"/>
      <c r="J31" s="61"/>
      <c r="K31" s="63"/>
      <c r="L31" s="61"/>
    </row>
    <row r="32" spans="1:17" ht="15" outlineLevel="1">
      <c r="A32" s="47"/>
      <c r="B32" s="57"/>
      <c r="C32" s="57"/>
      <c r="D32" s="48"/>
      <c r="F32" s="49"/>
      <c r="G32" s="61"/>
      <c r="H32" s="62"/>
      <c r="I32" s="61"/>
      <c r="J32" s="61"/>
      <c r="K32" s="63"/>
      <c r="L32" s="61"/>
      <c r="Q32" s="43" t="s">
        <v>1</v>
      </c>
    </row>
    <row r="33" spans="1:12" ht="15" outlineLevel="1">
      <c r="A33" s="47"/>
      <c r="B33" s="57"/>
      <c r="C33" s="57"/>
      <c r="D33" s="48"/>
      <c r="F33" s="49"/>
      <c r="G33" s="61"/>
      <c r="H33" s="62"/>
      <c r="I33" s="61"/>
      <c r="J33" s="61"/>
      <c r="K33" s="63"/>
      <c r="L33" s="61"/>
    </row>
    <row r="34" spans="1:12" ht="15.75" outlineLevel="1" thickBot="1">
      <c r="A34" s="47"/>
      <c r="B34" s="57"/>
      <c r="C34" s="58"/>
      <c r="D34" s="51"/>
      <c r="F34" s="52"/>
      <c r="G34" s="65"/>
      <c r="H34" s="66"/>
      <c r="I34" s="65"/>
      <c r="J34" s="65"/>
      <c r="K34" s="67"/>
      <c r="L34" s="65"/>
    </row>
    <row r="35" spans="1:12" ht="15.75" thickBot="1">
      <c r="A35" s="53"/>
      <c r="B35" s="59"/>
      <c r="C35" s="60"/>
      <c r="D35" s="54"/>
      <c r="E35" s="55"/>
      <c r="F35" s="56"/>
      <c r="G35" s="68"/>
      <c r="H35" s="69"/>
      <c r="I35" s="68"/>
      <c r="J35" s="68"/>
      <c r="K35" s="70"/>
      <c r="L35" s="71"/>
    </row>
    <row r="36" ht="15">
      <c r="H36" s="44"/>
    </row>
    <row r="37" ht="15">
      <c r="H37" s="44"/>
    </row>
  </sheetData>
  <sheetProtection/>
  <mergeCells count="1">
    <mergeCell ref="I2:J2"/>
  </mergeCells>
  <printOptions/>
  <pageMargins left="0.7000000000000001" right="0.7000000000000001" top="0.7500000000000001" bottom="0.7500000000000001" header="0.30000000000000004" footer="0.3000000000000000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B1:G33"/>
  <sheetViews>
    <sheetView view="pageBreakPreview" zoomScale="90" zoomScaleNormal="75" zoomScaleSheetLayoutView="90" workbookViewId="0" topLeftCell="A13">
      <selection activeCell="D3" sqref="D3:G3"/>
    </sheetView>
  </sheetViews>
  <sheetFormatPr defaultColWidth="9.140625" defaultRowHeight="15"/>
  <cols>
    <col min="1" max="1" width="11.8515625" style="0" customWidth="1"/>
    <col min="2" max="2" width="34.8515625" style="0" bestFit="1" customWidth="1"/>
    <col min="3" max="3" width="10.140625" style="0" bestFit="1" customWidth="1"/>
    <col min="4" max="6" width="14.57421875" style="0" customWidth="1"/>
    <col min="7" max="7" width="22.421875" style="0" customWidth="1"/>
  </cols>
  <sheetData>
    <row r="1" spans="2:7" ht="79.5" customHeight="1">
      <c r="B1" s="9"/>
      <c r="C1" s="2"/>
      <c r="D1" s="186"/>
      <c r="E1" s="186"/>
      <c r="F1" s="186"/>
      <c r="G1" s="186"/>
    </row>
    <row r="2" spans="2:7" ht="31.5" customHeight="1" thickBot="1">
      <c r="B2" s="98"/>
      <c r="C2" s="98"/>
      <c r="D2" s="98"/>
      <c r="E2" s="98"/>
      <c r="F2" s="98"/>
      <c r="G2" s="98"/>
    </row>
    <row r="3" spans="2:7" ht="30.75" customHeight="1" thickBot="1">
      <c r="B3" s="187"/>
      <c r="C3" s="188"/>
      <c r="D3" s="189"/>
      <c r="E3" s="190"/>
      <c r="F3" s="190"/>
      <c r="G3" s="191"/>
    </row>
    <row r="4" spans="2:7" ht="27.75" customHeight="1">
      <c r="B4" s="96"/>
      <c r="C4" s="7"/>
      <c r="D4" s="85"/>
      <c r="E4" s="85"/>
      <c r="F4" s="85"/>
      <c r="G4" s="85"/>
    </row>
    <row r="5" spans="2:7" ht="27.75" customHeight="1">
      <c r="B5" s="79"/>
      <c r="C5" s="80"/>
      <c r="D5" s="3"/>
      <c r="E5" s="3"/>
      <c r="F5" s="3"/>
      <c r="G5" s="3"/>
    </row>
    <row r="6" spans="2:7" ht="27.75" customHeight="1">
      <c r="B6" s="79"/>
      <c r="C6" s="80"/>
      <c r="D6" s="3"/>
      <c r="E6" s="3"/>
      <c r="F6" s="3"/>
      <c r="G6" s="3"/>
    </row>
    <row r="7" spans="2:7" ht="27.75" customHeight="1">
      <c r="B7" s="79"/>
      <c r="C7" s="80"/>
      <c r="D7" s="4"/>
      <c r="E7" s="95"/>
      <c r="F7" s="4"/>
      <c r="G7" s="4"/>
    </row>
    <row r="8" spans="2:7" ht="27.75" customHeight="1">
      <c r="B8" s="79"/>
      <c r="C8" s="80"/>
      <c r="D8" s="3"/>
      <c r="E8" s="5"/>
      <c r="F8" s="5"/>
      <c r="G8" s="5"/>
    </row>
    <row r="9" spans="2:7" ht="27.75" customHeight="1">
      <c r="B9" s="79"/>
      <c r="C9" s="80"/>
      <c r="D9" s="5"/>
      <c r="E9" s="5"/>
      <c r="F9" s="5"/>
      <c r="G9" s="5"/>
    </row>
    <row r="10" spans="2:7" ht="27.75" customHeight="1">
      <c r="B10" s="79"/>
      <c r="C10" s="80"/>
      <c r="D10" s="5"/>
      <c r="E10" s="5"/>
      <c r="F10" s="5"/>
      <c r="G10" s="5"/>
    </row>
    <row r="11" spans="2:7" ht="27.75" customHeight="1">
      <c r="B11" s="79"/>
      <c r="C11" s="80"/>
      <c r="D11" s="5"/>
      <c r="E11" s="5"/>
      <c r="F11" s="5"/>
      <c r="G11" s="5"/>
    </row>
    <row r="12" spans="2:7" ht="27.75" customHeight="1">
      <c r="B12" s="79"/>
      <c r="C12" s="80"/>
      <c r="D12" s="5"/>
      <c r="E12" s="5"/>
      <c r="F12" s="5"/>
      <c r="G12" s="5"/>
    </row>
    <row r="13" spans="2:7" ht="27.75" customHeight="1">
      <c r="B13" s="79"/>
      <c r="C13" s="80"/>
      <c r="D13" s="5"/>
      <c r="E13" s="5"/>
      <c r="F13" s="5"/>
      <c r="G13" s="5"/>
    </row>
    <row r="14" spans="2:7" ht="27.75" customHeight="1">
      <c r="B14" s="79"/>
      <c r="C14" s="80"/>
      <c r="D14" s="5"/>
      <c r="E14" s="5"/>
      <c r="F14" s="5"/>
      <c r="G14" s="5"/>
    </row>
    <row r="15" spans="2:7" ht="27.75" customHeight="1">
      <c r="B15" s="79"/>
      <c r="C15" s="80"/>
      <c r="D15" s="6"/>
      <c r="E15" s="6"/>
      <c r="F15" s="6"/>
      <c r="G15" s="6"/>
    </row>
    <row r="16" spans="2:7" ht="27.75" customHeight="1">
      <c r="B16" s="79"/>
      <c r="C16" s="80"/>
      <c r="D16" s="6"/>
      <c r="E16" s="6"/>
      <c r="F16" s="6"/>
      <c r="G16" s="6"/>
    </row>
    <row r="17" spans="2:7" ht="27.75" customHeight="1">
      <c r="B17" s="79"/>
      <c r="C17" s="80"/>
      <c r="D17" s="6"/>
      <c r="E17" s="6"/>
      <c r="F17" s="6"/>
      <c r="G17" s="6"/>
    </row>
    <row r="18" spans="2:7" ht="27.75" customHeight="1">
      <c r="B18" s="79"/>
      <c r="C18" s="80"/>
      <c r="D18" s="6"/>
      <c r="E18" s="6"/>
      <c r="F18" s="6"/>
      <c r="G18" s="6"/>
    </row>
    <row r="19" spans="2:7" ht="27.75" customHeight="1">
      <c r="B19" s="79"/>
      <c r="C19" s="80"/>
      <c r="D19" s="6"/>
      <c r="E19" s="6"/>
      <c r="F19" s="6"/>
      <c r="G19" s="6"/>
    </row>
    <row r="20" spans="2:7" ht="27.75" customHeight="1">
      <c r="B20" s="81"/>
      <c r="C20" s="82"/>
      <c r="D20" s="83"/>
      <c r="E20" s="83"/>
      <c r="F20" s="83"/>
      <c r="G20" s="83"/>
    </row>
    <row r="21" spans="2:7" ht="27.75" customHeight="1">
      <c r="B21" s="97"/>
      <c r="C21" s="82"/>
      <c r="D21" s="84"/>
      <c r="E21" s="84"/>
      <c r="F21" s="84"/>
      <c r="G21" s="84"/>
    </row>
    <row r="22" spans="2:7" ht="27.75" customHeight="1">
      <c r="B22" s="79"/>
      <c r="C22" s="80"/>
      <c r="D22" s="3"/>
      <c r="E22" s="3"/>
      <c r="F22" s="3"/>
      <c r="G22" s="3"/>
    </row>
    <row r="23" spans="2:7" ht="27.75" customHeight="1">
      <c r="B23" s="79"/>
      <c r="C23" s="80"/>
      <c r="D23" s="4"/>
      <c r="E23" s="4"/>
      <c r="F23" s="4"/>
      <c r="G23" s="4"/>
    </row>
    <row r="24" spans="2:7" ht="27.75" customHeight="1">
      <c r="B24" s="79"/>
      <c r="C24" s="80"/>
      <c r="D24" s="3"/>
      <c r="E24" s="3"/>
      <c r="F24" s="3"/>
      <c r="G24" s="3"/>
    </row>
    <row r="25" spans="2:7" ht="27.75" customHeight="1">
      <c r="B25" s="79"/>
      <c r="C25" s="80"/>
      <c r="D25" s="3"/>
      <c r="E25" s="3"/>
      <c r="F25" s="3"/>
      <c r="G25" s="3"/>
    </row>
    <row r="26" spans="2:7" ht="27.75" customHeight="1">
      <c r="B26" s="79"/>
      <c r="C26" s="80"/>
      <c r="D26" s="3"/>
      <c r="E26" s="3"/>
      <c r="F26" s="3"/>
      <c r="G26" s="3"/>
    </row>
    <row r="27" spans="2:7" ht="27.75" customHeight="1">
      <c r="B27" s="79"/>
      <c r="C27" s="80"/>
      <c r="D27" s="3"/>
      <c r="E27" s="3"/>
      <c r="F27" s="3"/>
      <c r="G27" s="3"/>
    </row>
    <row r="28" spans="2:7" ht="27.75" customHeight="1">
      <c r="B28" s="79"/>
      <c r="C28" s="80"/>
      <c r="D28" s="3"/>
      <c r="E28" s="3"/>
      <c r="F28" s="3"/>
      <c r="G28" s="3"/>
    </row>
    <row r="29" spans="2:7" ht="27.75" customHeight="1">
      <c r="B29" s="97"/>
      <c r="C29" s="82"/>
      <c r="D29" s="8"/>
      <c r="E29" s="8"/>
      <c r="F29" s="8"/>
      <c r="G29" s="8"/>
    </row>
    <row r="30" spans="2:7" ht="27.75" customHeight="1">
      <c r="B30" s="79"/>
      <c r="C30" s="80"/>
      <c r="D30" s="1"/>
      <c r="E30" s="1"/>
      <c r="F30" s="1"/>
      <c r="G30" s="1"/>
    </row>
    <row r="31" spans="2:7" ht="27.75" customHeight="1">
      <c r="B31" s="79"/>
      <c r="C31" s="80"/>
      <c r="D31" s="1"/>
      <c r="E31" s="1"/>
      <c r="F31" s="1"/>
      <c r="G31" s="1"/>
    </row>
    <row r="32" spans="2:7" ht="27.75" customHeight="1">
      <c r="B32" s="79"/>
      <c r="C32" s="80"/>
      <c r="D32" s="1"/>
      <c r="E32" s="1"/>
      <c r="F32" s="1"/>
      <c r="G32" s="1"/>
    </row>
    <row r="33" spans="2:7" ht="27.75" customHeight="1">
      <c r="B33" s="79"/>
      <c r="C33" s="80"/>
      <c r="D33" s="1"/>
      <c r="E33" s="1"/>
      <c r="F33" s="1"/>
      <c r="G33" s="1"/>
    </row>
  </sheetData>
  <sheetProtection/>
  <mergeCells count="3">
    <mergeCell ref="D1:G1"/>
    <mergeCell ref="B3:C3"/>
    <mergeCell ref="D3:G3"/>
  </mergeCells>
  <printOptions/>
  <pageMargins left="0.25" right="0.25" top="0.75" bottom="0.75" header="0.3" footer="0.3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Bjarne Hansen</cp:lastModifiedBy>
  <cp:lastPrinted>2018-09-30T14:40:07Z</cp:lastPrinted>
  <dcterms:created xsi:type="dcterms:W3CDTF">2012-03-13T10:12:06Z</dcterms:created>
  <dcterms:modified xsi:type="dcterms:W3CDTF">2018-11-03T06:52:03Z</dcterms:modified>
  <cp:category/>
  <cp:version/>
  <cp:contentType/>
  <cp:contentStatus/>
</cp:coreProperties>
</file>