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E:\Mine Regneark\"/>
    </mc:Choice>
  </mc:AlternateContent>
  <xr:revisionPtr revIDLastSave="0" documentId="8_{74133ADC-807E-47CB-A774-F181834800F0}" xr6:coauthVersionLast="47" xr6:coauthVersionMax="47" xr10:uidLastSave="{00000000-0000-0000-0000-000000000000}"/>
  <bookViews>
    <workbookView xWindow="-120" yWindow="-120" windowWidth="29040" windowHeight="15840" xr2:uid="{E54D7389-DD66-3D4C-8438-BCFEF1EAF03F}"/>
  </bookViews>
  <sheets>
    <sheet name="2025" sheetId="1" r:id="rId1"/>
    <sheet name="RU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" l="1"/>
  <c r="R15" i="1"/>
  <c r="R14" i="1"/>
  <c r="R13" i="1"/>
  <c r="R12" i="1"/>
  <c r="R8" i="1"/>
  <c r="R11" i="1"/>
  <c r="R10" i="1"/>
  <c r="R9" i="1"/>
  <c r="R7" i="1"/>
  <c r="R6" i="1"/>
  <c r="R5" i="1"/>
  <c r="P2" i="1"/>
  <c r="K473" i="1"/>
  <c r="K474" i="1"/>
  <c r="K475" i="1"/>
  <c r="L475" i="1" s="1"/>
  <c r="K472" i="1"/>
  <c r="L472" i="1" s="1"/>
  <c r="K469" i="1"/>
  <c r="L469" i="1" s="1"/>
  <c r="K468" i="1"/>
  <c r="L468" i="1" s="1"/>
  <c r="K467" i="1"/>
  <c r="L467" i="1" s="1"/>
  <c r="K466" i="1"/>
  <c r="L466" i="1" s="1"/>
  <c r="K465" i="1"/>
  <c r="K464" i="1"/>
  <c r="L464" i="1" s="1"/>
  <c r="K463" i="1"/>
  <c r="L463" i="1" s="1"/>
  <c r="K460" i="1"/>
  <c r="L460" i="1" s="1"/>
  <c r="K459" i="1"/>
  <c r="L459" i="1" s="1"/>
  <c r="K458" i="1"/>
  <c r="L458" i="1" s="1"/>
  <c r="K457" i="1"/>
  <c r="L457" i="1" s="1"/>
  <c r="K456" i="1"/>
  <c r="L456" i="1" s="1"/>
  <c r="K455" i="1"/>
  <c r="L455" i="1" s="1"/>
  <c r="K454" i="1"/>
  <c r="K451" i="1"/>
  <c r="K450" i="1"/>
  <c r="L450" i="1" s="1"/>
  <c r="K449" i="1"/>
  <c r="L449" i="1" s="1"/>
  <c r="K448" i="1"/>
  <c r="L448" i="1" s="1"/>
  <c r="K447" i="1"/>
  <c r="L447" i="1" s="1"/>
  <c r="K446" i="1"/>
  <c r="L446" i="1" s="1"/>
  <c r="K445" i="1"/>
  <c r="K442" i="1"/>
  <c r="K441" i="1"/>
  <c r="L441" i="1" s="1"/>
  <c r="K440" i="1"/>
  <c r="L440" i="1" s="1"/>
  <c r="K439" i="1"/>
  <c r="L439" i="1" s="1"/>
  <c r="K438" i="1"/>
  <c r="L438" i="1" s="1"/>
  <c r="K437" i="1"/>
  <c r="L437" i="1" s="1"/>
  <c r="K436" i="1"/>
  <c r="L436" i="1" s="1"/>
  <c r="K433" i="1"/>
  <c r="K432" i="1"/>
  <c r="K431" i="1"/>
  <c r="L431" i="1" s="1"/>
  <c r="K430" i="1"/>
  <c r="L430" i="1" s="1"/>
  <c r="K429" i="1"/>
  <c r="L429" i="1" s="1"/>
  <c r="K428" i="1"/>
  <c r="L428" i="1" s="1"/>
  <c r="K427" i="1"/>
  <c r="L427" i="1" s="1"/>
  <c r="K424" i="1"/>
  <c r="L424" i="1" s="1"/>
  <c r="K423" i="1"/>
  <c r="K422" i="1"/>
  <c r="K421" i="1"/>
  <c r="L421" i="1" s="1"/>
  <c r="K420" i="1"/>
  <c r="L420" i="1" s="1"/>
  <c r="K419" i="1"/>
  <c r="L419" i="1" s="1"/>
  <c r="K418" i="1"/>
  <c r="L418" i="1" s="1"/>
  <c r="K415" i="1"/>
  <c r="L415" i="1" s="1"/>
  <c r="K414" i="1"/>
  <c r="L414" i="1" s="1"/>
  <c r="K413" i="1"/>
  <c r="K412" i="1"/>
  <c r="L412" i="1" s="1"/>
  <c r="K411" i="1"/>
  <c r="L411" i="1" s="1"/>
  <c r="K410" i="1"/>
  <c r="L410" i="1" s="1"/>
  <c r="K409" i="1"/>
  <c r="L409" i="1" s="1"/>
  <c r="K406" i="1"/>
  <c r="L406" i="1" s="1"/>
  <c r="K405" i="1"/>
  <c r="L405" i="1" s="1"/>
  <c r="K404" i="1"/>
  <c r="K403" i="1"/>
  <c r="L403" i="1" s="1"/>
  <c r="K402" i="1"/>
  <c r="L402" i="1" s="1"/>
  <c r="K401" i="1"/>
  <c r="L401" i="1" s="1"/>
  <c r="K400" i="1"/>
  <c r="K397" i="1"/>
  <c r="L397" i="1" s="1"/>
  <c r="K396" i="1"/>
  <c r="L396" i="1" s="1"/>
  <c r="K395" i="1"/>
  <c r="L395" i="1" s="1"/>
  <c r="K394" i="1"/>
  <c r="L394" i="1" s="1"/>
  <c r="K393" i="1"/>
  <c r="K392" i="1"/>
  <c r="L392" i="1" s="1"/>
  <c r="K391" i="1"/>
  <c r="L391" i="1" s="1"/>
  <c r="K388" i="1"/>
  <c r="L388" i="1" s="1"/>
  <c r="K387" i="1"/>
  <c r="L387" i="1" s="1"/>
  <c r="K386" i="1"/>
  <c r="L386" i="1" s="1"/>
  <c r="K385" i="1"/>
  <c r="L385" i="1" s="1"/>
  <c r="K384" i="1"/>
  <c r="L384" i="1" s="1"/>
  <c r="K383" i="1"/>
  <c r="K382" i="1"/>
  <c r="K379" i="1"/>
  <c r="L379" i="1" s="1"/>
  <c r="K378" i="1"/>
  <c r="L378" i="1" s="1"/>
  <c r="K377" i="1"/>
  <c r="L377" i="1" s="1"/>
  <c r="K376" i="1"/>
  <c r="L376" i="1" s="1"/>
  <c r="K375" i="1"/>
  <c r="L375" i="1" s="1"/>
  <c r="K374" i="1"/>
  <c r="L374" i="1" s="1"/>
  <c r="K373" i="1"/>
  <c r="L373" i="1" s="1"/>
  <c r="K370" i="1"/>
  <c r="K369" i="1"/>
  <c r="L369" i="1" s="1"/>
  <c r="K368" i="1"/>
  <c r="L368" i="1" s="1"/>
  <c r="K367" i="1"/>
  <c r="L367" i="1" s="1"/>
  <c r="K366" i="1"/>
  <c r="L366" i="1" s="1"/>
  <c r="K365" i="1"/>
  <c r="L365" i="1" s="1"/>
  <c r="K364" i="1"/>
  <c r="L364" i="1" s="1"/>
  <c r="K361" i="1"/>
  <c r="K360" i="1"/>
  <c r="K359" i="1"/>
  <c r="L359" i="1" s="1"/>
  <c r="K358" i="1"/>
  <c r="L358" i="1" s="1"/>
  <c r="K357" i="1"/>
  <c r="L357" i="1" s="1"/>
  <c r="K356" i="1"/>
  <c r="L356" i="1" s="1"/>
  <c r="K355" i="1"/>
  <c r="L355" i="1" s="1"/>
  <c r="K352" i="1"/>
  <c r="L352" i="1" s="1"/>
  <c r="K351" i="1"/>
  <c r="K350" i="1"/>
  <c r="K349" i="1"/>
  <c r="L349" i="1" s="1"/>
  <c r="K348" i="1"/>
  <c r="L348" i="1" s="1"/>
  <c r="K347" i="1"/>
  <c r="L347" i="1" s="1"/>
  <c r="K346" i="1"/>
  <c r="L346" i="1" s="1"/>
  <c r="K343" i="1"/>
  <c r="L343" i="1" s="1"/>
  <c r="K342" i="1"/>
  <c r="K341" i="1"/>
  <c r="K340" i="1"/>
  <c r="K339" i="1"/>
  <c r="L339" i="1" s="1"/>
  <c r="K338" i="1"/>
  <c r="L338" i="1" s="1"/>
  <c r="K337" i="1"/>
  <c r="L337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5" i="1"/>
  <c r="L325" i="1" s="1"/>
  <c r="K324" i="1"/>
  <c r="L324" i="1" s="1"/>
  <c r="K323" i="1"/>
  <c r="L323" i="1" s="1"/>
  <c r="K322" i="1"/>
  <c r="L322" i="1" s="1"/>
  <c r="K321" i="1"/>
  <c r="L321" i="1" s="1"/>
  <c r="K320" i="1"/>
  <c r="L320" i="1" s="1"/>
  <c r="K319" i="1"/>
  <c r="L319" i="1" s="1"/>
  <c r="K316" i="1"/>
  <c r="L316" i="1" s="1"/>
  <c r="K315" i="1"/>
  <c r="L315" i="1" s="1"/>
  <c r="K314" i="1"/>
  <c r="L314" i="1" s="1"/>
  <c r="K313" i="1"/>
  <c r="L313" i="1" s="1"/>
  <c r="K312" i="1"/>
  <c r="L312" i="1" s="1"/>
  <c r="K311" i="1"/>
  <c r="L311" i="1" s="1"/>
  <c r="K310" i="1"/>
  <c r="L310" i="1" s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K301" i="1"/>
  <c r="K298" i="1"/>
  <c r="K297" i="1"/>
  <c r="K296" i="1"/>
  <c r="L296" i="1" s="1"/>
  <c r="K295" i="1"/>
  <c r="L295" i="1" s="1"/>
  <c r="K294" i="1"/>
  <c r="L294" i="1" s="1"/>
  <c r="K293" i="1"/>
  <c r="L293" i="1" s="1"/>
  <c r="K292" i="1"/>
  <c r="L292" i="1" s="1"/>
  <c r="K289" i="1"/>
  <c r="K288" i="1"/>
  <c r="K287" i="1"/>
  <c r="L287" i="1" s="1"/>
  <c r="K286" i="1"/>
  <c r="L286" i="1" s="1"/>
  <c r="K285" i="1"/>
  <c r="L285" i="1" s="1"/>
  <c r="K284" i="1"/>
  <c r="L284" i="1" s="1"/>
  <c r="K283" i="1"/>
  <c r="L283" i="1" s="1"/>
  <c r="K280" i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1" i="1"/>
  <c r="L271" i="1" s="1"/>
  <c r="K270" i="1"/>
  <c r="L270" i="1" s="1"/>
  <c r="K269" i="1"/>
  <c r="K268" i="1"/>
  <c r="L268" i="1" s="1"/>
  <c r="K267" i="1"/>
  <c r="L267" i="1" s="1"/>
  <c r="K266" i="1"/>
  <c r="L266" i="1" s="1"/>
  <c r="K265" i="1"/>
  <c r="L265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3" i="1"/>
  <c r="L253" i="1" s="1"/>
  <c r="K252" i="1"/>
  <c r="L252" i="1" s="1"/>
  <c r="K251" i="1"/>
  <c r="L251" i="1" s="1"/>
  <c r="K250" i="1"/>
  <c r="L250" i="1" s="1"/>
  <c r="K249" i="1"/>
  <c r="K248" i="1"/>
  <c r="L248" i="1" s="1"/>
  <c r="K247" i="1"/>
  <c r="L247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K235" i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6" i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7" i="1"/>
  <c r="K216" i="1"/>
  <c r="K215" i="1"/>
  <c r="L215" i="1" s="1"/>
  <c r="K214" i="1"/>
  <c r="L214" i="1" s="1"/>
  <c r="K213" i="1"/>
  <c r="L213" i="1" s="1"/>
  <c r="K212" i="1"/>
  <c r="L212" i="1" s="1"/>
  <c r="K211" i="1"/>
  <c r="L211" i="1" s="1"/>
  <c r="K208" i="1"/>
  <c r="L208" i="1" s="1"/>
  <c r="K207" i="1"/>
  <c r="K206" i="1"/>
  <c r="L206" i="1" s="1"/>
  <c r="K205" i="1"/>
  <c r="K204" i="1"/>
  <c r="L204" i="1" s="1"/>
  <c r="K203" i="1"/>
  <c r="L203" i="1" s="1"/>
  <c r="K202" i="1"/>
  <c r="L202" i="1" s="1"/>
  <c r="K199" i="1"/>
  <c r="L199" i="1" s="1"/>
  <c r="K198" i="1"/>
  <c r="L198" i="1" s="1"/>
  <c r="K197" i="1"/>
  <c r="K196" i="1"/>
  <c r="L196" i="1" s="1"/>
  <c r="K195" i="1"/>
  <c r="L195" i="1" s="1"/>
  <c r="K194" i="1"/>
  <c r="L194" i="1" s="1"/>
  <c r="K193" i="1"/>
  <c r="L193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1" i="1"/>
  <c r="L181" i="1" s="1"/>
  <c r="K180" i="1"/>
  <c r="L180" i="1" s="1"/>
  <c r="K179" i="1"/>
  <c r="L179" i="1" s="1"/>
  <c r="K178" i="1"/>
  <c r="L178" i="1" s="1"/>
  <c r="K177" i="1"/>
  <c r="K176" i="1"/>
  <c r="K175" i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K166" i="1"/>
  <c r="L166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K154" i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5" i="1"/>
  <c r="K144" i="1"/>
  <c r="K143" i="1"/>
  <c r="L143" i="1" s="1"/>
  <c r="K142" i="1"/>
  <c r="L142" i="1" s="1"/>
  <c r="K141" i="1"/>
  <c r="L141" i="1" s="1"/>
  <c r="K140" i="1"/>
  <c r="L140" i="1" s="1"/>
  <c r="K139" i="1"/>
  <c r="L139" i="1" s="1"/>
  <c r="K136" i="1"/>
  <c r="L136" i="1" s="1"/>
  <c r="K135" i="1"/>
  <c r="K134" i="1"/>
  <c r="L134" i="1" s="1"/>
  <c r="K133" i="1"/>
  <c r="L133" i="1" s="1"/>
  <c r="K132" i="1"/>
  <c r="L132" i="1" s="1"/>
  <c r="K131" i="1"/>
  <c r="L131" i="1" s="1"/>
  <c r="K130" i="1"/>
  <c r="L130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1" i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4" i="1"/>
  <c r="L64" i="1" s="1"/>
  <c r="K63" i="1"/>
  <c r="L63" i="1" s="1"/>
  <c r="K62" i="1"/>
  <c r="L62" i="1" s="1"/>
  <c r="K61" i="1"/>
  <c r="K60" i="1"/>
  <c r="L60" i="1" s="1"/>
  <c r="K59" i="1"/>
  <c r="L59" i="1" s="1"/>
  <c r="K58" i="1"/>
  <c r="L58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7" i="1"/>
  <c r="L37" i="1" s="1"/>
  <c r="K36" i="1"/>
  <c r="L36" i="1" s="1"/>
  <c r="K35" i="1"/>
  <c r="L35" i="1" s="1"/>
  <c r="K34" i="1"/>
  <c r="L34" i="1" s="1"/>
  <c r="K33" i="1"/>
  <c r="K32" i="1"/>
  <c r="L32" i="1" s="1"/>
  <c r="K31" i="1"/>
  <c r="L31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18" i="1"/>
  <c r="K19" i="1"/>
  <c r="K17" i="1"/>
  <c r="K16" i="1"/>
  <c r="K15" i="1"/>
  <c r="K14" i="1"/>
  <c r="K13" i="1"/>
  <c r="K8" i="1"/>
  <c r="K9" i="1"/>
  <c r="K10" i="1"/>
  <c r="K6" i="1"/>
  <c r="K7" i="1"/>
  <c r="K4" i="1"/>
  <c r="L4" i="1" s="1"/>
  <c r="K5" i="1"/>
  <c r="L5" i="1" s="1"/>
  <c r="E4" i="1"/>
  <c r="F4" i="1" s="1"/>
  <c r="E5" i="1"/>
  <c r="F5" i="1" s="1"/>
  <c r="L474" i="1"/>
  <c r="L451" i="1"/>
  <c r="L445" i="1"/>
  <c r="L432" i="1"/>
  <c r="L423" i="1"/>
  <c r="L404" i="1"/>
  <c r="L400" i="1"/>
  <c r="L393" i="1"/>
  <c r="L383" i="1"/>
  <c r="L382" i="1"/>
  <c r="L370" i="1"/>
  <c r="L351" i="1"/>
  <c r="L350" i="1"/>
  <c r="L342" i="1"/>
  <c r="L341" i="1"/>
  <c r="L301" i="1"/>
  <c r="L297" i="1"/>
  <c r="L288" i="1"/>
  <c r="L280" i="1"/>
  <c r="L269" i="1"/>
  <c r="L238" i="1"/>
  <c r="L235" i="1"/>
  <c r="L216" i="1"/>
  <c r="L207" i="1"/>
  <c r="L205" i="1"/>
  <c r="L197" i="1"/>
  <c r="L176" i="1"/>
  <c r="L175" i="1"/>
  <c r="L167" i="1"/>
  <c r="L154" i="1"/>
  <c r="L145" i="1"/>
  <c r="L144" i="1"/>
  <c r="L103" i="1"/>
  <c r="L61" i="1"/>
  <c r="L33" i="1"/>
  <c r="E475" i="1"/>
  <c r="F475" i="1" s="1"/>
  <c r="E474" i="1"/>
  <c r="F474" i="1" s="1"/>
  <c r="L473" i="1"/>
  <c r="E473" i="1"/>
  <c r="F473" i="1" s="1"/>
  <c r="E472" i="1"/>
  <c r="F472" i="1" s="1"/>
  <c r="E469" i="1"/>
  <c r="F469" i="1" s="1"/>
  <c r="E468" i="1"/>
  <c r="F468" i="1" s="1"/>
  <c r="E467" i="1"/>
  <c r="F467" i="1" s="1"/>
  <c r="E466" i="1"/>
  <c r="F466" i="1" s="1"/>
  <c r="L465" i="1"/>
  <c r="E465" i="1"/>
  <c r="F465" i="1" s="1"/>
  <c r="E464" i="1"/>
  <c r="F464" i="1" s="1"/>
  <c r="E463" i="1"/>
  <c r="F463" i="1" s="1"/>
  <c r="F461" i="1"/>
  <c r="G461" i="1" s="1"/>
  <c r="L454" i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L442" i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L433" i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F425" i="1"/>
  <c r="G425" i="1" s="1"/>
  <c r="L422" i="1"/>
  <c r="E415" i="1"/>
  <c r="F415" i="1" s="1"/>
  <c r="E414" i="1"/>
  <c r="F414" i="1" s="1"/>
  <c r="L413" i="1"/>
  <c r="E413" i="1"/>
  <c r="F413" i="1" s="1"/>
  <c r="E412" i="1"/>
  <c r="F412" i="1" s="1"/>
  <c r="E411" i="1"/>
  <c r="F411" i="1" s="1"/>
  <c r="E410" i="1"/>
  <c r="F410" i="1" s="1"/>
  <c r="E409" i="1"/>
  <c r="F409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F389" i="1"/>
  <c r="G389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L361" i="1"/>
  <c r="E361" i="1"/>
  <c r="F361" i="1" s="1"/>
  <c r="L360" i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F353" i="1"/>
  <c r="G353" i="1" s="1"/>
  <c r="E343" i="1"/>
  <c r="F343" i="1" s="1"/>
  <c r="E342" i="1"/>
  <c r="F342" i="1" s="1"/>
  <c r="E341" i="1"/>
  <c r="F341" i="1" s="1"/>
  <c r="L340" i="1"/>
  <c r="E340" i="1"/>
  <c r="F340" i="1" s="1"/>
  <c r="E339" i="1"/>
  <c r="F339" i="1" s="1"/>
  <c r="E338" i="1"/>
  <c r="F338" i="1" s="1"/>
  <c r="E337" i="1"/>
  <c r="F337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F317" i="1"/>
  <c r="G317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L298" i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L289" i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F281" i="1"/>
  <c r="G281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3" i="1"/>
  <c r="F253" i="1" s="1"/>
  <c r="E252" i="1"/>
  <c r="F252" i="1" s="1"/>
  <c r="E251" i="1"/>
  <c r="F251" i="1" s="1"/>
  <c r="E250" i="1"/>
  <c r="F250" i="1" s="1"/>
  <c r="L249" i="1"/>
  <c r="E249" i="1"/>
  <c r="F249" i="1" s="1"/>
  <c r="E248" i="1"/>
  <c r="F248" i="1" s="1"/>
  <c r="E247" i="1"/>
  <c r="F247" i="1" s="1"/>
  <c r="F245" i="1"/>
  <c r="G245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L226" i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L217" i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F209" i="1"/>
  <c r="G209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1" i="1"/>
  <c r="F181" i="1" s="1"/>
  <c r="E180" i="1"/>
  <c r="F180" i="1" s="1"/>
  <c r="E179" i="1"/>
  <c r="F179" i="1" s="1"/>
  <c r="E178" i="1"/>
  <c r="F178" i="1" s="1"/>
  <c r="L177" i="1"/>
  <c r="E177" i="1"/>
  <c r="F177" i="1" s="1"/>
  <c r="E176" i="1"/>
  <c r="F176" i="1" s="1"/>
  <c r="E175" i="1"/>
  <c r="F175" i="1" s="1"/>
  <c r="F173" i="1"/>
  <c r="G173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L157" i="1"/>
  <c r="E157" i="1"/>
  <c r="F157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F137" i="1"/>
  <c r="G137" i="1" s="1"/>
  <c r="L135" i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F101" i="1"/>
  <c r="G101" i="1" s="1"/>
  <c r="L91" i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F65" i="1"/>
  <c r="G65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F29" i="1"/>
  <c r="G29" i="1" s="1"/>
  <c r="E18" i="1"/>
  <c r="F1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13" i="1"/>
  <c r="F13" i="1" s="1"/>
  <c r="E14" i="1"/>
  <c r="F14" i="1" s="1"/>
  <c r="E19" i="1"/>
  <c r="F19" i="1" s="1"/>
  <c r="E17" i="1"/>
  <c r="F17" i="1" s="1"/>
  <c r="E16" i="1"/>
  <c r="F16" i="1" s="1"/>
  <c r="E15" i="1"/>
  <c r="F15" i="1" s="1"/>
  <c r="E7" i="1"/>
  <c r="F7" i="1" s="1"/>
  <c r="E8" i="1"/>
  <c r="F8" i="1" s="1"/>
  <c r="E9" i="1"/>
  <c r="F9" i="1" s="1"/>
  <c r="E10" i="1"/>
  <c r="F10" i="1" s="1"/>
  <c r="E6" i="1"/>
  <c r="F6" i="1" s="1"/>
  <c r="L479" i="1" l="1"/>
  <c r="M479" i="1" s="1"/>
  <c r="F479" i="1"/>
  <c r="G479" i="1" s="1"/>
  <c r="L308" i="1"/>
  <c r="M308" i="1" s="1"/>
  <c r="F308" i="1"/>
  <c r="G308" i="1" s="1"/>
  <c r="L380" i="1"/>
  <c r="M380" i="1" s="1"/>
  <c r="F416" i="1"/>
  <c r="G416" i="1" s="1"/>
  <c r="L218" i="1"/>
  <c r="M218" i="1" s="1"/>
  <c r="F128" i="1"/>
  <c r="G128" i="1" s="1"/>
  <c r="L164" i="1"/>
  <c r="M164" i="1" s="1"/>
  <c r="L452" i="1"/>
  <c r="M452" i="1" s="1"/>
  <c r="L254" i="1"/>
  <c r="M254" i="1" s="1"/>
  <c r="F335" i="1"/>
  <c r="G335" i="1" s="1"/>
  <c r="F407" i="1"/>
  <c r="G407" i="1" s="1"/>
  <c r="L110" i="1"/>
  <c r="M110" i="1" s="1"/>
  <c r="F146" i="1"/>
  <c r="G146" i="1" s="1"/>
  <c r="L182" i="1"/>
  <c r="M182" i="1" s="1"/>
  <c r="F200" i="1"/>
  <c r="G200" i="1" s="1"/>
  <c r="L398" i="1"/>
  <c r="M398" i="1" s="1"/>
  <c r="F362" i="1"/>
  <c r="G362" i="1" s="1"/>
  <c r="F218" i="1"/>
  <c r="G218" i="1" s="1"/>
  <c r="F290" i="1"/>
  <c r="G290" i="1" s="1"/>
  <c r="L326" i="1"/>
  <c r="M326" i="1" s="1"/>
  <c r="L443" i="1"/>
  <c r="M443" i="1" s="1"/>
  <c r="L470" i="1"/>
  <c r="M470" i="1" s="1"/>
  <c r="L335" i="1"/>
  <c r="M335" i="1" s="1"/>
  <c r="L371" i="1"/>
  <c r="M371" i="1" s="1"/>
  <c r="F272" i="1"/>
  <c r="G272" i="1" s="1"/>
  <c r="L317" i="1"/>
  <c r="M317" i="1" s="1"/>
  <c r="F380" i="1"/>
  <c r="G380" i="1" s="1"/>
  <c r="F398" i="1"/>
  <c r="G398" i="1" s="1"/>
  <c r="F434" i="1"/>
  <c r="G434" i="1" s="1"/>
  <c r="F92" i="1"/>
  <c r="G92" i="1" s="1"/>
  <c r="L236" i="1"/>
  <c r="M236" i="1" s="1"/>
  <c r="F344" i="1"/>
  <c r="G344" i="1" s="1"/>
  <c r="L416" i="1"/>
  <c r="M416" i="1" s="1"/>
  <c r="L434" i="1"/>
  <c r="M434" i="1" s="1"/>
  <c r="L281" i="1"/>
  <c r="M281" i="1" s="1"/>
  <c r="L92" i="1"/>
  <c r="M92" i="1" s="1"/>
  <c r="L299" i="1"/>
  <c r="M299" i="1" s="1"/>
  <c r="L227" i="1"/>
  <c r="M227" i="1" s="1"/>
  <c r="F470" i="1"/>
  <c r="G470" i="1" s="1"/>
  <c r="L461" i="1"/>
  <c r="M461" i="1" s="1"/>
  <c r="F452" i="1"/>
  <c r="G452" i="1" s="1"/>
  <c r="L389" i="1"/>
  <c r="M389" i="1" s="1"/>
  <c r="L425" i="1"/>
  <c r="M425" i="1" s="1"/>
  <c r="F443" i="1"/>
  <c r="G443" i="1" s="1"/>
  <c r="L407" i="1"/>
  <c r="M407" i="1" s="1"/>
  <c r="L362" i="1"/>
  <c r="M362" i="1" s="1"/>
  <c r="L353" i="1"/>
  <c r="M353" i="1" s="1"/>
  <c r="L344" i="1"/>
  <c r="M344" i="1" s="1"/>
  <c r="F326" i="1"/>
  <c r="G326" i="1" s="1"/>
  <c r="F371" i="1"/>
  <c r="G371" i="1" s="1"/>
  <c r="L290" i="1"/>
  <c r="M290" i="1" s="1"/>
  <c r="F236" i="1"/>
  <c r="G236" i="1" s="1"/>
  <c r="F254" i="1"/>
  <c r="G254" i="1" s="1"/>
  <c r="L272" i="1"/>
  <c r="M272" i="1" s="1"/>
  <c r="F299" i="1"/>
  <c r="G299" i="1" s="1"/>
  <c r="L245" i="1"/>
  <c r="M245" i="1" s="1"/>
  <c r="F263" i="1"/>
  <c r="G263" i="1" s="1"/>
  <c r="L263" i="1"/>
  <c r="M263" i="1" s="1"/>
  <c r="L200" i="1"/>
  <c r="M200" i="1" s="1"/>
  <c r="F182" i="1"/>
  <c r="G182" i="1" s="1"/>
  <c r="F191" i="1"/>
  <c r="G191" i="1" s="1"/>
  <c r="L191" i="1"/>
  <c r="M191" i="1" s="1"/>
  <c r="F164" i="1"/>
  <c r="G164" i="1" s="1"/>
  <c r="L173" i="1"/>
  <c r="M173" i="1" s="1"/>
  <c r="F227" i="1"/>
  <c r="G227" i="1" s="1"/>
  <c r="L209" i="1"/>
  <c r="M209" i="1" s="1"/>
  <c r="L128" i="1"/>
  <c r="M128" i="1" s="1"/>
  <c r="F110" i="1"/>
  <c r="G110" i="1" s="1"/>
  <c r="F119" i="1"/>
  <c r="G119" i="1" s="1"/>
  <c r="L119" i="1"/>
  <c r="M119" i="1" s="1"/>
  <c r="L101" i="1"/>
  <c r="M101" i="1" s="1"/>
  <c r="L146" i="1"/>
  <c r="M146" i="1" s="1"/>
  <c r="L155" i="1"/>
  <c r="M155" i="1" s="1"/>
  <c r="F155" i="1"/>
  <c r="G155" i="1" s="1"/>
  <c r="L137" i="1"/>
  <c r="M137" i="1" s="1"/>
  <c r="F38" i="1"/>
  <c r="G38" i="1" s="1"/>
  <c r="L83" i="1"/>
  <c r="M83" i="1" s="1"/>
  <c r="F56" i="1"/>
  <c r="G56" i="1" s="1"/>
  <c r="F74" i="1"/>
  <c r="G74" i="1" s="1"/>
  <c r="L74" i="1"/>
  <c r="M74" i="1" s="1"/>
  <c r="L65" i="1"/>
  <c r="M65" i="1" s="1"/>
  <c r="F83" i="1"/>
  <c r="G83" i="1" s="1"/>
  <c r="L56" i="1"/>
  <c r="M56" i="1" s="1"/>
  <c r="F47" i="1"/>
  <c r="G47" i="1" s="1"/>
  <c r="L38" i="1"/>
  <c r="M38" i="1" s="1"/>
  <c r="F20" i="1"/>
  <c r="G20" i="1" s="1"/>
  <c r="L47" i="1"/>
  <c r="M47" i="1" s="1"/>
  <c r="L29" i="1"/>
  <c r="M29" i="1" s="1"/>
  <c r="F11" i="1"/>
  <c r="G11" i="1" s="1"/>
  <c r="L7" i="1" l="1"/>
  <c r="L8" i="1"/>
  <c r="L9" i="1"/>
  <c r="L10" i="1"/>
  <c r="L13" i="1"/>
  <c r="L14" i="1"/>
  <c r="L15" i="1"/>
  <c r="L16" i="1"/>
  <c r="L17" i="1"/>
  <c r="L18" i="1"/>
  <c r="L19" i="1"/>
  <c r="L6" i="1"/>
  <c r="O2" i="1"/>
  <c r="L11" i="1" l="1"/>
  <c r="M11" i="1" s="1"/>
  <c r="L20" i="1"/>
  <c r="M20" i="1" s="1"/>
  <c r="N2" i="1" l="1"/>
</calcChain>
</file>

<file path=xl/sharedStrings.xml><?xml version="1.0" encoding="utf-8"?>
<sst xmlns="http://schemas.openxmlformats.org/spreadsheetml/2006/main" count="558" uniqueCount="96">
  <si>
    <t xml:space="preserve">Planlagt
ud
</t>
  </si>
  <si>
    <t xml:space="preserve">Planlagt
timer
 </t>
  </si>
  <si>
    <t xml:space="preserve">Planlagt
Timer i
 100 dele
 </t>
  </si>
  <si>
    <t xml:space="preserve">Bemærkning
</t>
  </si>
  <si>
    <t xml:space="preserve">Stempel
ind
 </t>
  </si>
  <si>
    <t xml:space="preserve">Stempel
ud
 </t>
  </si>
  <si>
    <t>DAG</t>
  </si>
  <si>
    <t xml:space="preserve">DATO
</t>
  </si>
  <si>
    <t>planlagt ind</t>
  </si>
  <si>
    <t>ons</t>
  </si>
  <si>
    <t xml:space="preserve">Syge dage
</t>
  </si>
  <si>
    <t>VAR PÅ ARBEJDE</t>
  </si>
  <si>
    <t>FERIE</t>
  </si>
  <si>
    <t>HELIGDAG</t>
  </si>
  <si>
    <t>AFSPADSERING</t>
  </si>
  <si>
    <t>tors.</t>
  </si>
  <si>
    <t>fre.</t>
  </si>
  <si>
    <t>lør.</t>
  </si>
  <si>
    <t>søn.</t>
  </si>
  <si>
    <t>man.</t>
  </si>
  <si>
    <t>tirs.</t>
  </si>
  <si>
    <t>ons.</t>
  </si>
  <si>
    <t>Denne Uges Planlagt</t>
  </si>
  <si>
    <t xml:space="preserve"> Faktiske
timer
 </t>
  </si>
  <si>
    <t xml:space="preserve"> Faktiske
timer i
100 dele</t>
  </si>
  <si>
    <t xml:space="preserve">37 timer pr uge </t>
  </si>
  <si>
    <t>Denne Uges Faktisk</t>
  </si>
  <si>
    <t>Ugens over / Under planlagt</t>
  </si>
  <si>
    <t>uge 1</t>
  </si>
  <si>
    <t>Uge 2</t>
  </si>
  <si>
    <t>SYG</t>
  </si>
  <si>
    <t>Uge 3</t>
  </si>
  <si>
    <t>Uge 4</t>
  </si>
  <si>
    <t>Uge 5</t>
  </si>
  <si>
    <t>Uge 6</t>
  </si>
  <si>
    <t>Uge 7</t>
  </si>
  <si>
    <t>Uge 8</t>
  </si>
  <si>
    <t>Uge 9</t>
  </si>
  <si>
    <t>Uge 10</t>
  </si>
  <si>
    <t>Uge 11</t>
  </si>
  <si>
    <t>Uge 12</t>
  </si>
  <si>
    <t>Uge 13</t>
  </si>
  <si>
    <t>Uge 14</t>
  </si>
  <si>
    <t>Uge 15</t>
  </si>
  <si>
    <t>Uge 16</t>
  </si>
  <si>
    <t>Uge 17</t>
  </si>
  <si>
    <t>Uge 19</t>
  </si>
  <si>
    <t>Uge 20</t>
  </si>
  <si>
    <t>Uge 21</t>
  </si>
  <si>
    <t>Uge 22</t>
  </si>
  <si>
    <t>Uge 23</t>
  </si>
  <si>
    <t>Uge 24</t>
  </si>
  <si>
    <t>Uge 25</t>
  </si>
  <si>
    <t>Uge 26</t>
  </si>
  <si>
    <t>Uge 27</t>
  </si>
  <si>
    <t>Uge 28</t>
  </si>
  <si>
    <t>Uge 29</t>
  </si>
  <si>
    <t>Uge 30</t>
  </si>
  <si>
    <t>Uge 31</t>
  </si>
  <si>
    <t>Uge 32</t>
  </si>
  <si>
    <t>Uge 33</t>
  </si>
  <si>
    <t>Uge 34</t>
  </si>
  <si>
    <t>Uge 35</t>
  </si>
  <si>
    <t>Uge 36</t>
  </si>
  <si>
    <t>Uge 37</t>
  </si>
  <si>
    <t>Uge 38</t>
  </si>
  <si>
    <t>Uge 39</t>
  </si>
  <si>
    <t>Uge 40</t>
  </si>
  <si>
    <t>Uge 41</t>
  </si>
  <si>
    <t>Uge 42</t>
  </si>
  <si>
    <t>Uge 43</t>
  </si>
  <si>
    <t>Uge 44</t>
  </si>
  <si>
    <t>Uge 45</t>
  </si>
  <si>
    <t>Uge 46</t>
  </si>
  <si>
    <t>Uge 47</t>
  </si>
  <si>
    <t>Uge 48</t>
  </si>
  <si>
    <t>Uge 18</t>
  </si>
  <si>
    <t>Uge 49</t>
  </si>
  <si>
    <t>Uge 50</t>
  </si>
  <si>
    <t>Uge 51</t>
  </si>
  <si>
    <t>Uge 52</t>
  </si>
  <si>
    <t>Uge 1</t>
  </si>
  <si>
    <t>Brugt Ferie Dage</t>
  </si>
  <si>
    <t>FLEKS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</si>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</sst>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 (Tekst)"/>
    </font>
    <font>
      <b/>
      <sz val="20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16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top" wrapText="1" shrinkToFi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 shrinkToFi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16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20" fontId="1" fillId="4" borderId="0" xfId="0" applyNumberFormat="1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20" fontId="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20" fontId="1" fillId="4" borderId="0" xfId="0" applyNumberFormat="1" applyFont="1" applyFill="1" applyAlignment="1">
      <alignment horizontal="center" vertical="top"/>
    </xf>
    <xf numFmtId="20" fontId="1" fillId="0" borderId="0" xfId="0" quotePrefix="1" applyNumberFormat="1" applyFont="1" applyAlignment="1">
      <alignment horizontal="center"/>
    </xf>
    <xf numFmtId="16" fontId="1" fillId="4" borderId="0" xfId="0" applyNumberFormat="1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9" fillId="3" borderId="1" xfId="0" applyNumberFormat="1" applyFont="1" applyFill="1" applyBorder="1" applyAlignment="1">
      <alignment wrapText="1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624F8-9412-D840-A47E-F2D7F98B9A22}">
  <dimension ref="A1:W517"/>
  <sheetViews>
    <sheetView tabSelected="1" topLeftCell="B1" zoomScale="94" zoomScaleNormal="94" workbookViewId="0">
      <selection activeCell="O11" sqref="O11"/>
    </sheetView>
  </sheetViews>
  <sheetFormatPr defaultColWidth="11" defaultRowHeight="15.75"/>
  <cols>
    <col min="1" max="1" width="7.125" customWidth="1"/>
    <col min="2" max="2" width="8.875" customWidth="1"/>
    <col min="3" max="3" width="9.875" style="7" customWidth="1"/>
    <col min="4" max="4" width="9.875" style="10" customWidth="1"/>
    <col min="6" max="6" width="9.875" customWidth="1"/>
    <col min="8" max="8" width="19.5" customWidth="1"/>
    <col min="9" max="9" width="10" style="40" customWidth="1"/>
    <col min="10" max="10" width="11" style="7"/>
    <col min="11" max="11" width="10.375" customWidth="1"/>
    <col min="15" max="15" width="7.5" customWidth="1"/>
  </cols>
  <sheetData>
    <row r="1" spans="1:23" ht="90" customHeight="1">
      <c r="A1" s="19" t="s">
        <v>6</v>
      </c>
      <c r="B1" s="19" t="s">
        <v>7</v>
      </c>
      <c r="C1" s="19" t="s">
        <v>8</v>
      </c>
      <c r="D1" s="20" t="s">
        <v>0</v>
      </c>
      <c r="E1" s="20" t="s">
        <v>1</v>
      </c>
      <c r="F1" s="20" t="s">
        <v>2</v>
      </c>
      <c r="G1" s="20" t="s">
        <v>25</v>
      </c>
      <c r="H1" s="20" t="s">
        <v>3</v>
      </c>
      <c r="I1" s="20" t="s">
        <v>4</v>
      </c>
      <c r="J1" s="20" t="s">
        <v>5</v>
      </c>
      <c r="K1" s="20" t="s">
        <v>23</v>
      </c>
      <c r="L1" s="20" t="s">
        <v>24</v>
      </c>
      <c r="M1" s="20" t="s">
        <v>27</v>
      </c>
      <c r="N1" s="20" t="s">
        <v>83</v>
      </c>
      <c r="O1" s="21" t="s">
        <v>10</v>
      </c>
      <c r="P1" s="20" t="s">
        <v>82</v>
      </c>
    </row>
    <row r="2" spans="1:23" ht="29.1" customHeight="1">
      <c r="A2" s="22"/>
      <c r="B2" s="23"/>
      <c r="C2" s="22"/>
      <c r="D2" s="24"/>
      <c r="E2" s="22"/>
      <c r="F2" s="25"/>
      <c r="G2" s="25"/>
      <c r="H2" s="22"/>
      <c r="I2" s="37"/>
      <c r="J2" s="22"/>
      <c r="K2" s="22"/>
      <c r="L2" s="22"/>
      <c r="M2" s="23"/>
      <c r="N2" s="48">
        <f>SUM(M3:M480)</f>
        <v>3.5527136788005009E-14</v>
      </c>
      <c r="O2" s="26">
        <f>COUNTIF(H6:H503,"=syg")</f>
        <v>0</v>
      </c>
      <c r="P2" s="26">
        <f>COUNTIF(H6:H503,"=FERIE")</f>
        <v>0</v>
      </c>
    </row>
    <row r="3" spans="1:23" ht="21">
      <c r="A3" s="4"/>
      <c r="B3" s="4"/>
      <c r="C3" s="1"/>
      <c r="D3" s="9"/>
      <c r="E3" s="4"/>
      <c r="F3" s="4"/>
      <c r="G3" s="4"/>
      <c r="H3" s="11" t="s">
        <v>28</v>
      </c>
      <c r="I3" s="38"/>
      <c r="J3" s="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1">
      <c r="A4" s="28" t="s">
        <v>19</v>
      </c>
      <c r="B4" s="29">
        <v>43828</v>
      </c>
      <c r="C4" s="28"/>
      <c r="D4" s="30"/>
      <c r="E4" s="31">
        <f t="shared" ref="E4:E5" si="0">SUM(D4-C4)</f>
        <v>0</v>
      </c>
      <c r="F4" s="32">
        <f t="shared" ref="F4:F5" si="1">SUM(E4)*24</f>
        <v>0</v>
      </c>
      <c r="G4" s="33"/>
      <c r="H4" s="34"/>
      <c r="I4" s="41">
        <v>0.39583333333333331</v>
      </c>
      <c r="J4" s="31">
        <v>0.70416666666666672</v>
      </c>
      <c r="K4" s="31">
        <f t="shared" ref="K4:K5" si="2">IF(H4="afspadsering",-"7:24",IF(OR(H4="syg",H4="ferie",H4="Heligdag"),"7:24",J4-I4))</f>
        <v>0.3083333333333334</v>
      </c>
      <c r="L4" s="32">
        <f t="shared" ref="L4:L10" si="3">SUM(K4*24)</f>
        <v>7.4000000000000021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21">
      <c r="A5" s="28" t="s">
        <v>20</v>
      </c>
      <c r="B5" s="29">
        <v>43829</v>
      </c>
      <c r="C5" s="28"/>
      <c r="D5" s="30"/>
      <c r="E5" s="31">
        <f t="shared" si="0"/>
        <v>0</v>
      </c>
      <c r="F5" s="32">
        <f t="shared" si="1"/>
        <v>0</v>
      </c>
      <c r="G5" s="33"/>
      <c r="H5" s="34"/>
      <c r="I5" s="41">
        <v>0.39583333333333331</v>
      </c>
      <c r="J5" s="31">
        <v>0.70416666666666672</v>
      </c>
      <c r="K5" s="31">
        <f t="shared" si="2"/>
        <v>0.3083333333333334</v>
      </c>
      <c r="L5" s="32">
        <f t="shared" si="3"/>
        <v>7.4000000000000021</v>
      </c>
      <c r="M5" s="4"/>
      <c r="N5" s="4"/>
      <c r="O5" s="4"/>
      <c r="P5" s="4"/>
      <c r="Q5" s="4" t="s">
        <v>84</v>
      </c>
      <c r="R5" s="36">
        <f>COUNTIF(H4:H44,"=VAR PÅ ARBEJDE")</f>
        <v>0</v>
      </c>
      <c r="S5" s="4"/>
      <c r="T5" s="4"/>
      <c r="U5" s="4"/>
      <c r="V5" s="4"/>
      <c r="W5" s="4"/>
    </row>
    <row r="6" spans="1:23" ht="21">
      <c r="A6" s="1" t="s">
        <v>9</v>
      </c>
      <c r="B6" s="6">
        <v>43830</v>
      </c>
      <c r="C6" s="2">
        <v>0.39583333333333331</v>
      </c>
      <c r="D6" s="8">
        <v>0.625</v>
      </c>
      <c r="E6" s="2">
        <f>SUM(D6-C6)</f>
        <v>0.22916666666666669</v>
      </c>
      <c r="F6" s="3">
        <f>SUM(E6)*24</f>
        <v>5.5</v>
      </c>
      <c r="G6" s="3"/>
      <c r="H6" s="4"/>
      <c r="I6" s="39">
        <v>0.39583333333333331</v>
      </c>
      <c r="J6" s="42">
        <v>0.70416666666666672</v>
      </c>
      <c r="K6" s="2">
        <f>IF(H6="afspadsering","0",IF(OR(H6="syg",H6="ferie",H6="Heligdag"),"7:24",J6-I6))</f>
        <v>0.3083333333333334</v>
      </c>
      <c r="L6" s="3">
        <f t="shared" si="3"/>
        <v>7.4000000000000021</v>
      </c>
      <c r="M6" s="5"/>
      <c r="N6" s="4"/>
      <c r="O6" s="4"/>
      <c r="P6" s="4"/>
      <c r="Q6" s="4" t="s">
        <v>85</v>
      </c>
      <c r="R6" s="27">
        <f>COUNTIF(H45:H81,"=VAR PÅ ARBEJDE")</f>
        <v>0</v>
      </c>
      <c r="S6" s="4"/>
      <c r="T6" s="4"/>
      <c r="U6" s="4"/>
      <c r="V6" s="4"/>
      <c r="W6" s="4"/>
    </row>
    <row r="7" spans="1:23" ht="21">
      <c r="A7" s="1" t="s">
        <v>15</v>
      </c>
      <c r="B7" s="6">
        <v>43831</v>
      </c>
      <c r="C7" s="2">
        <v>0.33333333333333331</v>
      </c>
      <c r="D7" s="8">
        <v>0.66666666666666663</v>
      </c>
      <c r="E7" s="2">
        <f t="shared" ref="E7:E10" si="4">SUM(D7-C7)</f>
        <v>0.33333333333333331</v>
      </c>
      <c r="F7" s="3">
        <f t="shared" ref="F7:F10" si="5">SUM(E7)*24</f>
        <v>8</v>
      </c>
      <c r="G7" s="4"/>
      <c r="H7" s="4"/>
      <c r="I7" s="39">
        <v>0.39583333333333331</v>
      </c>
      <c r="J7" s="2">
        <v>0.70416666666666672</v>
      </c>
      <c r="K7" s="2">
        <f>IF(H7="afspadsering","0",IF(OR(H7="syg",H7="ferie",H7="Heligdag"),"7:24",J7-I7))</f>
        <v>0.3083333333333334</v>
      </c>
      <c r="L7" s="3">
        <f t="shared" si="3"/>
        <v>7.4000000000000021</v>
      </c>
      <c r="M7" s="4"/>
      <c r="N7" s="4"/>
      <c r="O7" s="4"/>
      <c r="P7" s="4"/>
      <c r="Q7" s="4" t="s">
        <v>86</v>
      </c>
      <c r="R7" s="27">
        <f>COUNTIF(H82:H122,"=VAR PÅ ARBEJDE")</f>
        <v>0</v>
      </c>
      <c r="S7" s="4"/>
      <c r="T7" s="4"/>
      <c r="U7" s="4"/>
      <c r="V7" s="4"/>
      <c r="W7" s="4"/>
    </row>
    <row r="8" spans="1:23" ht="21">
      <c r="A8" s="1" t="s">
        <v>16</v>
      </c>
      <c r="B8" s="6">
        <v>43832</v>
      </c>
      <c r="C8" s="2">
        <v>0.29166666666666669</v>
      </c>
      <c r="D8" s="8">
        <v>0.75</v>
      </c>
      <c r="E8" s="2">
        <f t="shared" si="4"/>
        <v>0.45833333333333331</v>
      </c>
      <c r="F8" s="3">
        <f t="shared" si="5"/>
        <v>11</v>
      </c>
      <c r="G8" s="4"/>
      <c r="H8" s="4"/>
      <c r="I8" s="39">
        <v>0.39930555555555558</v>
      </c>
      <c r="J8" s="2">
        <v>0.70416666666666672</v>
      </c>
      <c r="K8" s="2">
        <f t="shared" ref="K8:K10" si="6">IF(H8="afspadsering","0",IF(OR(H8="syg",H8="ferie",H8="Heligdag"),"7:24",J8-I8))</f>
        <v>0.30486111111111114</v>
      </c>
      <c r="L8" s="3">
        <f t="shared" si="3"/>
        <v>7.3166666666666673</v>
      </c>
      <c r="M8" s="4"/>
      <c r="N8" s="4"/>
      <c r="O8" s="4"/>
      <c r="P8" s="4"/>
      <c r="Q8" s="4" t="s">
        <v>87</v>
      </c>
      <c r="R8" s="27">
        <f>COUNTIF(H123:H160,"=VAR PÅ ARBEJDE")</f>
        <v>0</v>
      </c>
      <c r="S8" s="4"/>
      <c r="T8" s="4"/>
      <c r="U8" s="18"/>
      <c r="V8" s="4"/>
      <c r="W8" s="4"/>
    </row>
    <row r="9" spans="1:23" ht="21">
      <c r="A9" s="1" t="s">
        <v>17</v>
      </c>
      <c r="B9" s="6">
        <v>43833</v>
      </c>
      <c r="C9" s="2">
        <v>0.25</v>
      </c>
      <c r="D9" s="8">
        <v>0.83333333333333337</v>
      </c>
      <c r="E9" s="2">
        <f t="shared" si="4"/>
        <v>0.58333333333333337</v>
      </c>
      <c r="F9" s="3">
        <f t="shared" si="5"/>
        <v>14</v>
      </c>
      <c r="G9" s="4"/>
      <c r="H9" s="4"/>
      <c r="I9" s="39"/>
      <c r="J9" s="2"/>
      <c r="K9" s="2">
        <f t="shared" si="6"/>
        <v>0</v>
      </c>
      <c r="L9" s="3">
        <f t="shared" si="3"/>
        <v>0</v>
      </c>
      <c r="M9" s="4"/>
      <c r="N9" s="4"/>
      <c r="O9" s="4"/>
      <c r="P9" s="4"/>
      <c r="Q9" s="4" t="s">
        <v>88</v>
      </c>
      <c r="R9" s="27">
        <f>COUNTIF(H161:H199,"=VAR PÅ ARBEJDE")</f>
        <v>0</v>
      </c>
      <c r="S9" s="4"/>
      <c r="T9" s="4"/>
      <c r="U9" s="4"/>
      <c r="V9" s="4"/>
      <c r="W9" s="4"/>
    </row>
    <row r="10" spans="1:23" ht="21.75" thickBot="1">
      <c r="A10" s="1" t="s">
        <v>18</v>
      </c>
      <c r="B10" s="6">
        <v>43834</v>
      </c>
      <c r="C10" s="2"/>
      <c r="D10" s="8"/>
      <c r="E10" s="2">
        <f t="shared" si="4"/>
        <v>0</v>
      </c>
      <c r="F10" s="3">
        <f t="shared" si="5"/>
        <v>0</v>
      </c>
      <c r="G10" s="4"/>
      <c r="H10" s="4"/>
      <c r="I10" s="39"/>
      <c r="J10" s="2"/>
      <c r="K10" s="2">
        <f t="shared" si="6"/>
        <v>0</v>
      </c>
      <c r="L10" s="3">
        <f t="shared" si="3"/>
        <v>0</v>
      </c>
      <c r="M10" s="4"/>
      <c r="N10" s="4"/>
      <c r="O10" s="4"/>
      <c r="P10" s="4"/>
      <c r="Q10" s="4" t="s">
        <v>89</v>
      </c>
      <c r="R10" s="27">
        <f>COUNTIF(H202:H239,"=VAR PÅ ARBEJDE")</f>
        <v>0</v>
      </c>
      <c r="S10" s="4"/>
      <c r="T10" s="4"/>
      <c r="U10" s="4"/>
      <c r="V10" s="4"/>
      <c r="W10" s="4"/>
    </row>
    <row r="11" spans="1:23" ht="21.75" thickBot="1">
      <c r="A11" s="1"/>
      <c r="B11" s="6"/>
      <c r="C11" s="43" t="s">
        <v>22</v>
      </c>
      <c r="D11" s="43"/>
      <c r="E11" s="43"/>
      <c r="F11" s="5">
        <f>SUM(F6:F10)</f>
        <v>38.5</v>
      </c>
      <c r="G11" s="5">
        <f>IF(F11=0,0,F11-37)</f>
        <v>1.5</v>
      </c>
      <c r="H11" s="4"/>
      <c r="I11" s="45" t="s">
        <v>26</v>
      </c>
      <c r="J11" s="46"/>
      <c r="K11" s="47"/>
      <c r="L11" s="5">
        <f>SUM(L4:L10)</f>
        <v>36.916666666666679</v>
      </c>
      <c r="M11" s="5">
        <f>IF(L11=0,0,L11-37)</f>
        <v>-8.3333333333321491E-2</v>
      </c>
      <c r="N11" s="4"/>
      <c r="O11" s="4"/>
      <c r="P11" s="4"/>
      <c r="Q11" s="4" t="s">
        <v>90</v>
      </c>
      <c r="R11" s="27">
        <f>COUNTIF(H240:H278,"=VAR PÅ ARBEJDE")</f>
        <v>0</v>
      </c>
      <c r="S11" s="4"/>
      <c r="T11" s="4"/>
      <c r="U11" s="4"/>
      <c r="V11" s="4"/>
      <c r="W11" s="4"/>
    </row>
    <row r="12" spans="1:23" ht="21">
      <c r="A12" s="1"/>
      <c r="B12" s="6"/>
      <c r="C12" s="1"/>
      <c r="D12" s="9"/>
      <c r="E12" s="4"/>
      <c r="F12" s="4"/>
      <c r="G12" s="4"/>
      <c r="H12" s="12" t="s">
        <v>29</v>
      </c>
      <c r="I12" s="38"/>
      <c r="J12" s="1"/>
      <c r="K12" s="2"/>
      <c r="L12" s="4"/>
      <c r="M12" s="4"/>
      <c r="N12" s="4"/>
      <c r="O12" s="4"/>
      <c r="P12" s="4"/>
      <c r="Q12" s="4" t="s">
        <v>91</v>
      </c>
      <c r="R12" s="27">
        <f>COUNTIF(H279:H319,"=VAR PÅ ARBEJDE")</f>
        <v>0</v>
      </c>
      <c r="S12" s="4"/>
      <c r="T12" s="4"/>
      <c r="U12" s="4"/>
      <c r="V12" s="4"/>
      <c r="W12" s="4"/>
    </row>
    <row r="13" spans="1:23" ht="21">
      <c r="A13" s="1" t="s">
        <v>19</v>
      </c>
      <c r="B13" s="6">
        <v>43835</v>
      </c>
      <c r="C13" s="1"/>
      <c r="D13" s="9"/>
      <c r="E13" s="2">
        <f t="shared" ref="E13:E14" si="7">SUM(D13-C13)</f>
        <v>0</v>
      </c>
      <c r="F13" s="3">
        <f t="shared" ref="F13:F14" si="8">SUM(E13)*24</f>
        <v>0</v>
      </c>
      <c r="G13" s="4"/>
      <c r="H13" s="4"/>
      <c r="I13" s="39">
        <v>0.39583333333333331</v>
      </c>
      <c r="J13" s="2">
        <v>0.70416666666666672</v>
      </c>
      <c r="K13" s="2">
        <f>IF(H13="afspadsering","0",IF(OR(H13="syg",H13="ferie",H13="Heligdag"),"7:24",J13-I13))</f>
        <v>0.3083333333333334</v>
      </c>
      <c r="L13" s="3">
        <f t="shared" ref="L13:L19" si="9">SUM(K13*24)</f>
        <v>7.4000000000000021</v>
      </c>
      <c r="M13" s="4"/>
      <c r="N13" s="4"/>
      <c r="O13" s="4"/>
      <c r="P13" s="4"/>
      <c r="Q13" s="4" t="s">
        <v>92</v>
      </c>
      <c r="R13" s="27">
        <f>COUNTIF(H320:H357,"=VAR PÅ ARBEJDE")</f>
        <v>0</v>
      </c>
      <c r="S13" s="4"/>
      <c r="T13" s="4"/>
      <c r="U13" s="4"/>
      <c r="V13" s="4"/>
      <c r="W13" s="4"/>
    </row>
    <row r="14" spans="1:23" ht="21">
      <c r="A14" s="1" t="s">
        <v>20</v>
      </c>
      <c r="B14" s="6">
        <v>43836</v>
      </c>
      <c r="C14" s="1"/>
      <c r="D14" s="9"/>
      <c r="E14" s="2">
        <f t="shared" si="7"/>
        <v>0</v>
      </c>
      <c r="F14" s="3">
        <f t="shared" si="8"/>
        <v>0</v>
      </c>
      <c r="G14" s="4"/>
      <c r="H14" s="4"/>
      <c r="I14" s="39">
        <v>0.39583333333333331</v>
      </c>
      <c r="J14" s="2">
        <v>0.70416666666666672</v>
      </c>
      <c r="K14" s="2">
        <f>IF(H14="afspadsering","0",IF(OR(H14="syg",H14="ferie",H14="Heligdag"),"7:24",J14-I14))</f>
        <v>0.3083333333333334</v>
      </c>
      <c r="L14" s="3">
        <f t="shared" si="9"/>
        <v>7.4000000000000021</v>
      </c>
      <c r="M14" s="4"/>
      <c r="N14" s="4"/>
      <c r="O14" s="4"/>
      <c r="P14" s="4"/>
      <c r="Q14" s="4" t="s">
        <v>93</v>
      </c>
      <c r="R14" s="27">
        <f>COUNTIF(H358:H396,"=VAR PÅ ARBEJDE")</f>
        <v>0</v>
      </c>
      <c r="S14" s="4"/>
      <c r="T14" s="4"/>
      <c r="U14" s="4"/>
      <c r="V14" s="4"/>
      <c r="W14" s="4"/>
    </row>
    <row r="15" spans="1:23" ht="21">
      <c r="A15" s="1" t="s">
        <v>21</v>
      </c>
      <c r="B15" s="6">
        <v>43837</v>
      </c>
      <c r="C15" s="1"/>
      <c r="D15" s="9"/>
      <c r="E15" s="2">
        <f>SUM(D15-C15)</f>
        <v>0</v>
      </c>
      <c r="F15" s="3">
        <f>SUM(E15)*24</f>
        <v>0</v>
      </c>
      <c r="G15" s="4"/>
      <c r="H15" s="4"/>
      <c r="I15" s="39">
        <v>0.39583333333333331</v>
      </c>
      <c r="J15" s="42">
        <v>0.70416666666666672</v>
      </c>
      <c r="K15" s="2">
        <f t="shared" ref="K15:K17" si="10">IF(H15="afspadsering","0",IF(OR(H15="syg",H15="ferie",H15="Heligdag"),"7:24",J15-I15))</f>
        <v>0.3083333333333334</v>
      </c>
      <c r="L15" s="3">
        <f t="shared" si="9"/>
        <v>7.4000000000000021</v>
      </c>
      <c r="M15" s="4"/>
      <c r="N15" s="4"/>
      <c r="O15" s="4"/>
      <c r="P15" s="4"/>
      <c r="Q15" s="4" t="s">
        <v>94</v>
      </c>
      <c r="R15" s="27">
        <f>COUNTIF(H397:H436,"=VAR PÅ ARBEJDE")</f>
        <v>0</v>
      </c>
      <c r="S15" s="4"/>
      <c r="T15" s="4"/>
      <c r="U15" s="4"/>
      <c r="V15" s="4"/>
      <c r="W15" s="4"/>
    </row>
    <row r="16" spans="1:23" ht="21">
      <c r="A16" s="1" t="s">
        <v>15</v>
      </c>
      <c r="B16" s="6">
        <v>43838</v>
      </c>
      <c r="C16" s="1"/>
      <c r="D16" s="9"/>
      <c r="E16" s="2">
        <f t="shared" ref="E16:E19" si="11">SUM(D16-C16)</f>
        <v>0</v>
      </c>
      <c r="F16" s="3">
        <f t="shared" ref="F16:F19" si="12">SUM(E16)*24</f>
        <v>0</v>
      </c>
      <c r="G16" s="4"/>
      <c r="H16" s="4"/>
      <c r="I16" s="39">
        <v>0.39583333333333331</v>
      </c>
      <c r="J16" s="2">
        <v>0.70416666666666672</v>
      </c>
      <c r="K16" s="2">
        <f t="shared" si="10"/>
        <v>0.3083333333333334</v>
      </c>
      <c r="L16" s="3">
        <f t="shared" si="9"/>
        <v>7.4000000000000021</v>
      </c>
      <c r="M16" s="4"/>
      <c r="N16" s="4"/>
      <c r="O16" s="4"/>
      <c r="P16" s="4"/>
      <c r="Q16" s="4" t="s">
        <v>95</v>
      </c>
      <c r="R16" s="36">
        <f>COUNTIF(H437:H475,"=VAR PÅ ARBEJDE")</f>
        <v>0</v>
      </c>
      <c r="S16" s="4"/>
      <c r="T16" s="4"/>
      <c r="U16" s="4"/>
      <c r="V16" s="4"/>
      <c r="W16" s="4"/>
    </row>
    <row r="17" spans="1:23" ht="21">
      <c r="A17" s="1" t="s">
        <v>16</v>
      </c>
      <c r="B17" s="6">
        <v>43839</v>
      </c>
      <c r="C17" s="1"/>
      <c r="D17" s="9"/>
      <c r="E17" s="2">
        <f t="shared" si="11"/>
        <v>0</v>
      </c>
      <c r="F17" s="3">
        <f t="shared" si="12"/>
        <v>0</v>
      </c>
      <c r="G17" s="4"/>
      <c r="H17" s="4"/>
      <c r="I17" s="39">
        <v>0.3923611111111111</v>
      </c>
      <c r="J17" s="2">
        <v>0.70416666666666672</v>
      </c>
      <c r="K17" s="2">
        <f t="shared" si="10"/>
        <v>0.31180555555555561</v>
      </c>
      <c r="L17" s="3">
        <f t="shared" si="9"/>
        <v>7.4833333333333343</v>
      </c>
      <c r="M17" s="4"/>
      <c r="N17" s="4"/>
      <c r="O17" s="4"/>
      <c r="P17" s="4"/>
      <c r="Q17" s="4"/>
      <c r="R17" s="35"/>
      <c r="S17" s="4"/>
      <c r="T17" s="4"/>
      <c r="U17" s="4"/>
      <c r="V17" s="4"/>
      <c r="W17" s="4"/>
    </row>
    <row r="18" spans="1:23" ht="21">
      <c r="A18" s="1" t="s">
        <v>17</v>
      </c>
      <c r="B18" s="6">
        <v>43840</v>
      </c>
      <c r="C18" s="2"/>
      <c r="D18" s="8"/>
      <c r="E18" s="2">
        <f t="shared" si="11"/>
        <v>0</v>
      </c>
      <c r="F18" s="3">
        <f t="shared" si="12"/>
        <v>0</v>
      </c>
      <c r="G18" s="4"/>
      <c r="H18" s="4"/>
      <c r="I18" s="39"/>
      <c r="J18" s="1"/>
      <c r="K18" s="2">
        <f>IF(H18="afspadsering","0",IF(OR(H18="syg",H18="ferie",H18="Heligdag"),"7:24",J18-I18))</f>
        <v>0</v>
      </c>
      <c r="L18" s="3">
        <f t="shared" si="9"/>
        <v>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1.75" thickBot="1">
      <c r="A19" s="1" t="s">
        <v>18</v>
      </c>
      <c r="B19" s="6">
        <v>43841</v>
      </c>
      <c r="C19" s="1"/>
      <c r="D19" s="9"/>
      <c r="E19" s="2">
        <f t="shared" si="11"/>
        <v>0</v>
      </c>
      <c r="F19" s="3">
        <f t="shared" si="12"/>
        <v>0</v>
      </c>
      <c r="G19" s="4"/>
      <c r="H19" s="4"/>
      <c r="I19" s="38"/>
      <c r="J19" s="1"/>
      <c r="K19" s="2">
        <f>IF(H19="afspadsering","0",IF(OR(H19="syg",H19="ferie",H19="Heligdag"),"7:24",J19-I19))</f>
        <v>0</v>
      </c>
      <c r="L19" s="3">
        <f t="shared" si="9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1.75" thickBot="1">
      <c r="A20" s="1"/>
      <c r="B20" s="6"/>
      <c r="C20" s="44" t="s">
        <v>22</v>
      </c>
      <c r="D20" s="44"/>
      <c r="E20" s="44"/>
      <c r="F20" s="5">
        <f>SUM(F13:F19)</f>
        <v>0</v>
      </c>
      <c r="G20" s="5">
        <f>IF(F20=0,0,F20-37)</f>
        <v>0</v>
      </c>
      <c r="H20" s="4"/>
      <c r="I20" s="45" t="s">
        <v>26</v>
      </c>
      <c r="J20" s="46"/>
      <c r="K20" s="47"/>
      <c r="L20" s="5">
        <f>SUM(L13:L19)</f>
        <v>37.083333333333343</v>
      </c>
      <c r="M20" s="5">
        <f>IF(L20=0,0,L20-37)</f>
        <v>8.3333333333342807E-2</v>
      </c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21">
      <c r="A21" s="1"/>
      <c r="B21" s="6"/>
      <c r="C21" s="1"/>
      <c r="D21" s="9"/>
      <c r="E21" s="2"/>
      <c r="F21" s="3"/>
      <c r="G21" s="4"/>
      <c r="H21" s="11" t="s">
        <v>31</v>
      </c>
      <c r="I21" s="38"/>
      <c r="J21" s="1"/>
      <c r="K21" s="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21">
      <c r="A22" s="1" t="s">
        <v>19</v>
      </c>
      <c r="B22" s="6">
        <v>43842</v>
      </c>
      <c r="C22" s="1"/>
      <c r="D22" s="9"/>
      <c r="E22" s="13">
        <v>0</v>
      </c>
      <c r="F22" s="14">
        <v>0</v>
      </c>
      <c r="G22" s="4"/>
      <c r="H22" s="4"/>
      <c r="I22" s="39">
        <v>0.39583333333333331</v>
      </c>
      <c r="J22" s="2">
        <v>0.70416666666666672</v>
      </c>
      <c r="K22" s="2">
        <f>IF(H22="afspadsering","0",IF(OR(H22="syg",H22="ferie",H22="Heligdag"),"7:24",J22-I22))</f>
        <v>0.3083333333333334</v>
      </c>
      <c r="L22" s="3">
        <f t="shared" ref="L22:L28" si="13">SUM(K22*24)</f>
        <v>7.4000000000000021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21">
      <c r="A23" s="1" t="s">
        <v>20</v>
      </c>
      <c r="B23" s="6">
        <v>43843</v>
      </c>
      <c r="C23" s="1"/>
      <c r="D23" s="9"/>
      <c r="E23" s="13">
        <v>0</v>
      </c>
      <c r="F23" s="14">
        <v>0</v>
      </c>
      <c r="G23" s="4"/>
      <c r="H23" s="4"/>
      <c r="I23" s="39">
        <v>0.39583333333333331</v>
      </c>
      <c r="J23" s="2">
        <v>0.70416666666666672</v>
      </c>
      <c r="K23" s="2">
        <f>IF(H23="afspadsering","0",IF(OR(H23="syg",H23="ferie",H23="Heligdag"),"7:24",J23-I23))</f>
        <v>0.3083333333333334</v>
      </c>
      <c r="L23" s="3">
        <f t="shared" si="13"/>
        <v>7.4000000000000021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21">
      <c r="A24" s="1" t="s">
        <v>21</v>
      </c>
      <c r="B24" s="6">
        <v>43844</v>
      </c>
      <c r="C24" s="1"/>
      <c r="D24" s="9"/>
      <c r="E24" s="13">
        <v>0</v>
      </c>
      <c r="F24" s="14">
        <v>0</v>
      </c>
      <c r="G24" s="4"/>
      <c r="H24" s="4"/>
      <c r="I24" s="39">
        <v>0.39583333333333331</v>
      </c>
      <c r="J24" s="42">
        <v>0.70416666666666672</v>
      </c>
      <c r="K24" s="2">
        <f t="shared" ref="K24:K26" si="14">IF(H24="afspadsering","0",IF(OR(H24="syg",H24="ferie",H24="Heligdag"),"7:24",J24-I24))</f>
        <v>0.3083333333333334</v>
      </c>
      <c r="L24" s="3">
        <f t="shared" si="13"/>
        <v>7.4000000000000021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21">
      <c r="A25" s="1" t="s">
        <v>15</v>
      </c>
      <c r="B25" s="6">
        <v>43845</v>
      </c>
      <c r="C25" s="1"/>
      <c r="D25" s="9"/>
      <c r="E25" s="13">
        <v>0</v>
      </c>
      <c r="F25" s="14">
        <v>0</v>
      </c>
      <c r="G25" s="4"/>
      <c r="H25" s="4"/>
      <c r="I25" s="39">
        <v>0.39583333333333331</v>
      </c>
      <c r="J25" s="2">
        <v>0.70416666666666672</v>
      </c>
      <c r="K25" s="2">
        <f t="shared" si="14"/>
        <v>0.3083333333333334</v>
      </c>
      <c r="L25" s="3">
        <f t="shared" si="13"/>
        <v>7.4000000000000021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21">
      <c r="A26" s="1" t="s">
        <v>16</v>
      </c>
      <c r="B26" s="6">
        <v>43846</v>
      </c>
      <c r="C26" s="1"/>
      <c r="D26" s="9"/>
      <c r="E26" s="13">
        <v>0</v>
      </c>
      <c r="F26" s="14">
        <v>0</v>
      </c>
      <c r="G26" s="4"/>
      <c r="H26" s="4"/>
      <c r="I26" s="39">
        <v>0.39583333333333331</v>
      </c>
      <c r="J26" s="2">
        <v>0.70416666666666672</v>
      </c>
      <c r="K26" s="2">
        <f t="shared" si="14"/>
        <v>0.3083333333333334</v>
      </c>
      <c r="L26" s="3">
        <f t="shared" si="13"/>
        <v>7.4000000000000021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21">
      <c r="A27" s="1" t="s">
        <v>17</v>
      </c>
      <c r="B27" s="6">
        <v>43847</v>
      </c>
      <c r="C27" s="1"/>
      <c r="D27" s="9"/>
      <c r="E27" s="13">
        <v>0</v>
      </c>
      <c r="F27" s="14">
        <v>0</v>
      </c>
      <c r="G27" s="4"/>
      <c r="H27" s="4"/>
      <c r="I27" s="38"/>
      <c r="J27" s="1"/>
      <c r="K27" s="2">
        <f>IF(H27="afspadsering","0",IF(OR(H27="syg",H27="ferie",H27="Heligdag"),"7:24",J27-I27))</f>
        <v>0</v>
      </c>
      <c r="L27" s="3">
        <f t="shared" si="13"/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21.75" thickBot="1">
      <c r="A28" s="1" t="s">
        <v>18</v>
      </c>
      <c r="B28" s="6">
        <v>43848</v>
      </c>
      <c r="C28" s="1"/>
      <c r="D28" s="9"/>
      <c r="E28" s="13">
        <v>0</v>
      </c>
      <c r="F28" s="14">
        <v>0</v>
      </c>
      <c r="G28" s="4"/>
      <c r="H28" s="4"/>
      <c r="I28" s="38"/>
      <c r="J28" s="1"/>
      <c r="K28" s="2">
        <f>IF(H28="afspadsering","0",IF(OR(H28="syg",H28="ferie",H28="Heligdag"),"7:24",J28-I28))</f>
        <v>0</v>
      </c>
      <c r="L28" s="3">
        <f t="shared" si="13"/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21.75" thickBot="1">
      <c r="A29" s="1"/>
      <c r="B29" s="6"/>
      <c r="C29" s="44" t="s">
        <v>22</v>
      </c>
      <c r="D29" s="44"/>
      <c r="E29" s="44"/>
      <c r="F29" s="5">
        <f>SUM(F22:F28)</f>
        <v>0</v>
      </c>
      <c r="G29" s="5">
        <f>IF(F29=0,0,F29-37)</f>
        <v>0</v>
      </c>
      <c r="H29" s="4"/>
      <c r="I29" s="45" t="s">
        <v>26</v>
      </c>
      <c r="J29" s="46"/>
      <c r="K29" s="47"/>
      <c r="L29" s="5">
        <f>SUM(L22:L28)</f>
        <v>37.000000000000014</v>
      </c>
      <c r="M29" s="5">
        <f>IF(L29=0,0,L29-37)</f>
        <v>1.4210854715202004E-14</v>
      </c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21">
      <c r="A30" s="1"/>
      <c r="B30" s="6"/>
      <c r="C30" s="1"/>
      <c r="D30" s="9"/>
      <c r="E30" s="4"/>
      <c r="F30" s="4"/>
      <c r="G30" s="4"/>
      <c r="H30" s="11" t="s">
        <v>32</v>
      </c>
      <c r="I30" s="38"/>
      <c r="J30" s="1"/>
      <c r="K30" s="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21">
      <c r="A31" s="1" t="s">
        <v>19</v>
      </c>
      <c r="B31" s="6">
        <v>43849</v>
      </c>
      <c r="C31" s="1"/>
      <c r="D31" s="9"/>
      <c r="E31" s="2">
        <f t="shared" ref="E31:E32" si="15">SUM(D31-C31)</f>
        <v>0</v>
      </c>
      <c r="F31" s="3">
        <f t="shared" ref="F31:F32" si="16">SUM(E31)*24</f>
        <v>0</v>
      </c>
      <c r="G31" s="4"/>
      <c r="H31" s="4"/>
      <c r="I31" s="38"/>
      <c r="J31" s="1"/>
      <c r="K31" s="2">
        <f>IF(H31="afspadsering","0",IF(OR(H31="syg",H31="ferie",H31="Heligdag"),"7:24",J31-I31))</f>
        <v>0</v>
      </c>
      <c r="L31" s="3">
        <f t="shared" ref="L31:L37" si="17">SUM(K31*24)</f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21">
      <c r="A32" s="1" t="s">
        <v>20</v>
      </c>
      <c r="B32" s="6">
        <v>43850</v>
      </c>
      <c r="C32" s="1"/>
      <c r="D32" s="9"/>
      <c r="E32" s="2">
        <f t="shared" si="15"/>
        <v>0</v>
      </c>
      <c r="F32" s="3">
        <f t="shared" si="16"/>
        <v>0</v>
      </c>
      <c r="G32" s="4"/>
      <c r="H32" s="4"/>
      <c r="I32" s="38"/>
      <c r="J32" s="1"/>
      <c r="K32" s="2">
        <f>IF(H32="afspadsering","0",IF(OR(H32="syg",H32="ferie",H32="Heligdag"),"7:24",J32-I32))</f>
        <v>0</v>
      </c>
      <c r="L32" s="3">
        <f t="shared" si="17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21">
      <c r="A33" s="1" t="s">
        <v>21</v>
      </c>
      <c r="B33" s="6">
        <v>43851</v>
      </c>
      <c r="C33" s="1"/>
      <c r="D33" s="9"/>
      <c r="E33" s="2">
        <f>SUM(D33-C33)</f>
        <v>0</v>
      </c>
      <c r="F33" s="3">
        <f>SUM(E33)*24</f>
        <v>0</v>
      </c>
      <c r="G33" s="4"/>
      <c r="H33" s="4"/>
      <c r="I33" s="38"/>
      <c r="J33" s="1"/>
      <c r="K33" s="2">
        <f t="shared" ref="K33:K35" si="18">IF(H33="afspadsering","0",IF(OR(H33="syg",H33="ferie",H33="Heligdag"),"7:24",J33-I33))</f>
        <v>0</v>
      </c>
      <c r="L33" s="3">
        <f t="shared" si="17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21">
      <c r="A34" s="1" t="s">
        <v>15</v>
      </c>
      <c r="B34" s="6">
        <v>43852</v>
      </c>
      <c r="C34" s="1"/>
      <c r="D34" s="9"/>
      <c r="E34" s="2">
        <f t="shared" ref="E34:E37" si="19">SUM(D34-C34)</f>
        <v>0</v>
      </c>
      <c r="F34" s="3">
        <f t="shared" ref="F34:F37" si="20">SUM(E34)*24</f>
        <v>0</v>
      </c>
      <c r="G34" s="4"/>
      <c r="H34" s="4"/>
      <c r="I34" s="38"/>
      <c r="J34" s="1"/>
      <c r="K34" s="2">
        <f t="shared" si="18"/>
        <v>0</v>
      </c>
      <c r="L34" s="3">
        <f t="shared" si="17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21">
      <c r="A35" s="1" t="s">
        <v>16</v>
      </c>
      <c r="B35" s="6">
        <v>43853</v>
      </c>
      <c r="C35" s="1"/>
      <c r="D35" s="9"/>
      <c r="E35" s="2">
        <f t="shared" si="19"/>
        <v>0</v>
      </c>
      <c r="F35" s="3">
        <f t="shared" si="20"/>
        <v>0</v>
      </c>
      <c r="G35" s="4"/>
      <c r="H35" s="4"/>
      <c r="I35" s="38"/>
      <c r="J35" s="1"/>
      <c r="K35" s="2">
        <f t="shared" si="18"/>
        <v>0</v>
      </c>
      <c r="L35" s="3">
        <f t="shared" si="17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21">
      <c r="A36" s="1" t="s">
        <v>17</v>
      </c>
      <c r="B36" s="6">
        <v>43854</v>
      </c>
      <c r="C36" s="1"/>
      <c r="D36" s="9"/>
      <c r="E36" s="2">
        <f t="shared" si="19"/>
        <v>0</v>
      </c>
      <c r="F36" s="3">
        <f t="shared" si="20"/>
        <v>0</v>
      </c>
      <c r="G36" s="4"/>
      <c r="H36" s="4"/>
      <c r="I36" s="38"/>
      <c r="J36" s="1"/>
      <c r="K36" s="2">
        <f>IF(H36="afspadsering","0",IF(OR(H36="syg",H36="ferie",H36="Heligdag"),"7:24",J36-I36))</f>
        <v>0</v>
      </c>
      <c r="L36" s="3">
        <f t="shared" si="17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21.75" thickBot="1">
      <c r="A37" s="1" t="s">
        <v>18</v>
      </c>
      <c r="B37" s="6">
        <v>43855</v>
      </c>
      <c r="C37" s="1"/>
      <c r="D37" s="9"/>
      <c r="E37" s="2">
        <f t="shared" si="19"/>
        <v>0</v>
      </c>
      <c r="F37" s="3">
        <f t="shared" si="20"/>
        <v>0</v>
      </c>
      <c r="G37" s="4"/>
      <c r="H37" s="4"/>
      <c r="I37" s="38"/>
      <c r="J37" s="1"/>
      <c r="K37" s="2">
        <f>IF(H37="afspadsering","0",IF(OR(H37="syg",H37="ferie",H37="Heligdag"),"7:24",J37-I37))</f>
        <v>0</v>
      </c>
      <c r="L37" s="3">
        <f t="shared" si="17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21.75" thickBot="1">
      <c r="A38" s="1"/>
      <c r="B38" s="6"/>
      <c r="C38" s="44" t="s">
        <v>22</v>
      </c>
      <c r="D38" s="44"/>
      <c r="E38" s="44"/>
      <c r="F38" s="5">
        <f>SUM(F31:F37)</f>
        <v>0</v>
      </c>
      <c r="G38" s="5">
        <f>IF(F38=0,0,F38-37)</f>
        <v>0</v>
      </c>
      <c r="H38" s="4"/>
      <c r="I38" s="45" t="s">
        <v>26</v>
      </c>
      <c r="J38" s="46"/>
      <c r="K38" s="47"/>
      <c r="L38" s="5">
        <f>SUM(L31:L37)</f>
        <v>0</v>
      </c>
      <c r="M38" s="5">
        <f>IF(L38=0,0,L38-37)</f>
        <v>0</v>
      </c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21">
      <c r="A39" s="1"/>
      <c r="B39" s="6"/>
      <c r="C39" s="1"/>
      <c r="D39" s="9"/>
      <c r="E39" s="4"/>
      <c r="F39" s="4"/>
      <c r="G39" s="4"/>
      <c r="H39" s="11" t="s">
        <v>33</v>
      </c>
      <c r="I39" s="38"/>
      <c r="J39" s="1"/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21">
      <c r="A40" s="1" t="s">
        <v>19</v>
      </c>
      <c r="B40" s="6">
        <v>43856</v>
      </c>
      <c r="C40" s="1"/>
      <c r="D40" s="9"/>
      <c r="E40" s="2">
        <f t="shared" ref="E40:E41" si="21">SUM(D40-C40)</f>
        <v>0</v>
      </c>
      <c r="F40" s="3">
        <f t="shared" ref="F40:F41" si="22">SUM(E40)*24</f>
        <v>0</v>
      </c>
      <c r="G40" s="4"/>
      <c r="H40" s="4"/>
      <c r="I40" s="38"/>
      <c r="J40" s="1"/>
      <c r="K40" s="2">
        <f>IF(H40="afspadsering","0",IF(OR(H40="syg",H40="ferie",H40="Heligdag"),"7:24",J40-I40))</f>
        <v>0</v>
      </c>
      <c r="L40" s="3">
        <f t="shared" ref="L40:L46" si="23">SUM(K40*24)</f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21">
      <c r="A41" s="1" t="s">
        <v>20</v>
      </c>
      <c r="B41" s="6">
        <v>43857</v>
      </c>
      <c r="C41" s="1"/>
      <c r="D41" s="9"/>
      <c r="E41" s="2">
        <f t="shared" si="21"/>
        <v>0</v>
      </c>
      <c r="F41" s="3">
        <f t="shared" si="22"/>
        <v>0</v>
      </c>
      <c r="G41" s="4"/>
      <c r="H41" s="4"/>
      <c r="I41" s="38"/>
      <c r="J41" s="1"/>
      <c r="K41" s="2">
        <f>IF(H41="afspadsering","0",IF(OR(H41="syg",H41="ferie",H41="Heligdag"),"7:24",J41-I41))</f>
        <v>0</v>
      </c>
      <c r="L41" s="3">
        <f t="shared" si="23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21">
      <c r="A42" s="1" t="s">
        <v>21</v>
      </c>
      <c r="B42" s="6">
        <v>43858</v>
      </c>
      <c r="C42" s="1"/>
      <c r="D42" s="9"/>
      <c r="E42" s="2">
        <f>SUM(D42-C42)</f>
        <v>0</v>
      </c>
      <c r="F42" s="3">
        <f>SUM(E42)*24</f>
        <v>0</v>
      </c>
      <c r="G42" s="4"/>
      <c r="H42" s="4"/>
      <c r="I42" s="38"/>
      <c r="J42" s="1"/>
      <c r="K42" s="2">
        <f t="shared" ref="K42:K44" si="24">IF(H42="afspadsering","0",IF(OR(H42="syg",H42="ferie",H42="Heligdag"),"7:24",J42-I42))</f>
        <v>0</v>
      </c>
      <c r="L42" s="3">
        <f t="shared" si="23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21">
      <c r="A43" s="1" t="s">
        <v>15</v>
      </c>
      <c r="B43" s="6">
        <v>43859</v>
      </c>
      <c r="C43" s="1"/>
      <c r="D43" s="9"/>
      <c r="E43" s="2">
        <f t="shared" ref="E43:E46" si="25">SUM(D43-C43)</f>
        <v>0</v>
      </c>
      <c r="F43" s="3">
        <f t="shared" ref="F43:F46" si="26">SUM(E43)*24</f>
        <v>0</v>
      </c>
      <c r="G43" s="4"/>
      <c r="H43" s="4"/>
      <c r="I43" s="38"/>
      <c r="J43" s="1"/>
      <c r="K43" s="2">
        <f t="shared" si="24"/>
        <v>0</v>
      </c>
      <c r="L43" s="3">
        <f t="shared" si="23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1">
      <c r="A44" s="1" t="s">
        <v>16</v>
      </c>
      <c r="B44" s="6">
        <v>43860</v>
      </c>
      <c r="C44" s="1"/>
      <c r="D44" s="9"/>
      <c r="E44" s="2">
        <f t="shared" si="25"/>
        <v>0</v>
      </c>
      <c r="F44" s="3">
        <f t="shared" si="26"/>
        <v>0</v>
      </c>
      <c r="G44" s="4"/>
      <c r="H44" s="4"/>
      <c r="I44" s="38"/>
      <c r="J44" s="1"/>
      <c r="K44" s="2">
        <f t="shared" si="24"/>
        <v>0</v>
      </c>
      <c r="L44" s="3">
        <f t="shared" si="23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1">
      <c r="A45" s="1" t="s">
        <v>17</v>
      </c>
      <c r="B45" s="6">
        <v>43861</v>
      </c>
      <c r="C45" s="1"/>
      <c r="D45" s="9"/>
      <c r="E45" s="2">
        <f t="shared" si="25"/>
        <v>0</v>
      </c>
      <c r="F45" s="3">
        <f t="shared" si="26"/>
        <v>0</v>
      </c>
      <c r="G45" s="4"/>
      <c r="H45" s="4"/>
      <c r="I45" s="38"/>
      <c r="J45" s="1"/>
      <c r="K45" s="2">
        <f>IF(H45="afspadsering","0",IF(OR(H45="syg",H45="ferie",H45="Heligdag"),"7:24",J45-I45))</f>
        <v>0</v>
      </c>
      <c r="L45" s="3">
        <f t="shared" si="23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21.75" thickBot="1">
      <c r="A46" s="1" t="s">
        <v>18</v>
      </c>
      <c r="B46" s="6">
        <v>43862</v>
      </c>
      <c r="C46" s="1"/>
      <c r="D46" s="9"/>
      <c r="E46" s="2">
        <f t="shared" si="25"/>
        <v>0</v>
      </c>
      <c r="F46" s="3">
        <f t="shared" si="26"/>
        <v>0</v>
      </c>
      <c r="G46" s="4"/>
      <c r="H46" s="4"/>
      <c r="I46" s="38"/>
      <c r="J46" s="1"/>
      <c r="K46" s="2">
        <f>IF(H46="afspadsering","0",IF(OR(H46="syg",H46="ferie",H46="Heligdag"),"7:24",J46-I46))</f>
        <v>0</v>
      </c>
      <c r="L46" s="3">
        <f t="shared" si="23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21.75" thickBot="1">
      <c r="A47" s="1"/>
      <c r="B47" s="6"/>
      <c r="C47" s="44" t="s">
        <v>22</v>
      </c>
      <c r="D47" s="44"/>
      <c r="E47" s="44"/>
      <c r="F47" s="5">
        <f>SUM(F40:F46)</f>
        <v>0</v>
      </c>
      <c r="G47" s="5">
        <f>IF(F47=0,0,F47-37)</f>
        <v>0</v>
      </c>
      <c r="H47" s="4"/>
      <c r="I47" s="45" t="s">
        <v>26</v>
      </c>
      <c r="J47" s="46"/>
      <c r="K47" s="47"/>
      <c r="L47" s="5">
        <f>SUM(L40:L46)</f>
        <v>0</v>
      </c>
      <c r="M47" s="5">
        <f>IF(L47=0,0,L47-37)</f>
        <v>0</v>
      </c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21">
      <c r="A48" s="1"/>
      <c r="B48" s="6"/>
      <c r="C48" s="1"/>
      <c r="D48" s="9"/>
      <c r="E48" s="4"/>
      <c r="F48" s="4"/>
      <c r="G48" s="4"/>
      <c r="H48" s="15" t="s">
        <v>34</v>
      </c>
      <c r="I48" s="38"/>
      <c r="J48" s="1"/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21">
      <c r="A49" s="1" t="s">
        <v>19</v>
      </c>
      <c r="B49" s="6">
        <v>43863</v>
      </c>
      <c r="C49" s="1"/>
      <c r="D49" s="9"/>
      <c r="E49" s="2">
        <f t="shared" ref="E49:E50" si="27">SUM(D49-C49)</f>
        <v>0</v>
      </c>
      <c r="F49" s="3">
        <f t="shared" ref="F49:F50" si="28">SUM(E49)*24</f>
        <v>0</v>
      </c>
      <c r="G49" s="4"/>
      <c r="H49" s="4"/>
      <c r="I49" s="38"/>
      <c r="J49" s="1"/>
      <c r="K49" s="2">
        <f>IF(H49="afspadsering","0",IF(OR(H49="syg",H49="ferie",H49="Heligdag"),"7:24",J49-I49))</f>
        <v>0</v>
      </c>
      <c r="L49" s="3">
        <f t="shared" ref="L49:L55" si="29">SUM(K49*24)</f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21">
      <c r="A50" s="1" t="s">
        <v>20</v>
      </c>
      <c r="B50" s="6">
        <v>43864</v>
      </c>
      <c r="C50" s="1"/>
      <c r="D50" s="9"/>
      <c r="E50" s="2">
        <f t="shared" si="27"/>
        <v>0</v>
      </c>
      <c r="F50" s="3">
        <f t="shared" si="28"/>
        <v>0</v>
      </c>
      <c r="G50" s="4"/>
      <c r="H50" s="4"/>
      <c r="I50" s="38"/>
      <c r="J50" s="1"/>
      <c r="K50" s="2">
        <f>IF(H50="afspadsering","0",IF(OR(H50="syg",H50="ferie",H50="Heligdag"),"7:24",J50-I50))</f>
        <v>0</v>
      </c>
      <c r="L50" s="3">
        <f t="shared" si="29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21">
      <c r="A51" s="1" t="s">
        <v>21</v>
      </c>
      <c r="B51" s="6">
        <v>43865</v>
      </c>
      <c r="C51" s="1"/>
      <c r="D51" s="9"/>
      <c r="E51" s="2">
        <f>SUM(D51-C51)</f>
        <v>0</v>
      </c>
      <c r="F51" s="3">
        <f>SUM(E51)*24</f>
        <v>0</v>
      </c>
      <c r="G51" s="4"/>
      <c r="H51" s="4"/>
      <c r="I51" s="38"/>
      <c r="J51" s="1"/>
      <c r="K51" s="2">
        <f t="shared" ref="K51:K53" si="30">IF(H51="afspadsering","0",IF(OR(H51="syg",H51="ferie",H51="Heligdag"),"7:24",J51-I51))</f>
        <v>0</v>
      </c>
      <c r="L51" s="3">
        <f t="shared" si="29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21">
      <c r="A52" s="1" t="s">
        <v>15</v>
      </c>
      <c r="B52" s="6">
        <v>43866</v>
      </c>
      <c r="C52" s="1"/>
      <c r="D52" s="9"/>
      <c r="E52" s="2">
        <f t="shared" ref="E52:E55" si="31">SUM(D52-C52)</f>
        <v>0</v>
      </c>
      <c r="F52" s="3">
        <f t="shared" ref="F52:F55" si="32">SUM(E52)*24</f>
        <v>0</v>
      </c>
      <c r="G52" s="4"/>
      <c r="H52" s="4"/>
      <c r="I52" s="38"/>
      <c r="J52" s="1"/>
      <c r="K52" s="2">
        <f t="shared" si="30"/>
        <v>0</v>
      </c>
      <c r="L52" s="3">
        <f t="shared" si="29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21">
      <c r="A53" s="1" t="s">
        <v>16</v>
      </c>
      <c r="B53" s="6">
        <v>43867</v>
      </c>
      <c r="C53" s="1"/>
      <c r="D53" s="9"/>
      <c r="E53" s="2">
        <f t="shared" si="31"/>
        <v>0</v>
      </c>
      <c r="F53" s="3">
        <f t="shared" si="32"/>
        <v>0</v>
      </c>
      <c r="G53" s="4"/>
      <c r="H53" s="4"/>
      <c r="I53" s="38"/>
      <c r="J53" s="1"/>
      <c r="K53" s="2">
        <f t="shared" si="30"/>
        <v>0</v>
      </c>
      <c r="L53" s="3">
        <f t="shared" si="29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21">
      <c r="A54" s="1" t="s">
        <v>17</v>
      </c>
      <c r="B54" s="6">
        <v>43868</v>
      </c>
      <c r="C54" s="2"/>
      <c r="D54" s="8"/>
      <c r="E54" s="2">
        <f t="shared" si="31"/>
        <v>0</v>
      </c>
      <c r="F54" s="3">
        <f t="shared" si="32"/>
        <v>0</v>
      </c>
      <c r="G54" s="4"/>
      <c r="H54" s="4"/>
      <c r="I54" s="38"/>
      <c r="J54" s="1"/>
      <c r="K54" s="2">
        <f>IF(H54="afspadsering","0",IF(OR(H54="syg",H54="ferie",H54="Heligdag"),"7:24",J54-I54))</f>
        <v>0</v>
      </c>
      <c r="L54" s="3">
        <f t="shared" si="29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21.75" thickBot="1">
      <c r="A55" s="1" t="s">
        <v>18</v>
      </c>
      <c r="B55" s="6">
        <v>43869</v>
      </c>
      <c r="C55" s="1"/>
      <c r="D55" s="9"/>
      <c r="E55" s="2">
        <f t="shared" si="31"/>
        <v>0</v>
      </c>
      <c r="F55" s="3">
        <f t="shared" si="32"/>
        <v>0</v>
      </c>
      <c r="G55" s="4"/>
      <c r="H55" s="4"/>
      <c r="I55" s="38"/>
      <c r="J55" s="1"/>
      <c r="K55" s="2">
        <f>IF(H55="afspadsering","0",IF(OR(H55="syg",H55="ferie",H55="Heligdag"),"7:24",J55-I55))</f>
        <v>0</v>
      </c>
      <c r="L55" s="3">
        <f t="shared" si="29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21.75" thickBot="1">
      <c r="A56" s="1"/>
      <c r="B56" s="6"/>
      <c r="C56" s="44" t="s">
        <v>22</v>
      </c>
      <c r="D56" s="44"/>
      <c r="E56" s="44"/>
      <c r="F56" s="5">
        <f>SUM(F49:F55)</f>
        <v>0</v>
      </c>
      <c r="G56" s="5">
        <f>IF(F56=0,0,F56-37)</f>
        <v>0</v>
      </c>
      <c r="H56" s="4"/>
      <c r="I56" s="45" t="s">
        <v>26</v>
      </c>
      <c r="J56" s="46"/>
      <c r="K56" s="47"/>
      <c r="L56" s="5">
        <f>SUM(L49:L55)</f>
        <v>0</v>
      </c>
      <c r="M56" s="5">
        <f>IF(L56=0,0,L56-37)</f>
        <v>0</v>
      </c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21">
      <c r="A57" s="1"/>
      <c r="B57" s="6"/>
      <c r="C57" s="1"/>
      <c r="D57" s="9"/>
      <c r="E57" s="2"/>
      <c r="F57" s="3"/>
      <c r="G57" s="4"/>
      <c r="H57" s="15" t="s">
        <v>35</v>
      </c>
      <c r="I57" s="38"/>
      <c r="J57" s="1"/>
      <c r="K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21">
      <c r="A58" s="1" t="s">
        <v>19</v>
      </c>
      <c r="B58" s="6">
        <v>43870</v>
      </c>
      <c r="C58" s="1"/>
      <c r="D58" s="9"/>
      <c r="E58" s="13">
        <v>0</v>
      </c>
      <c r="F58" s="14">
        <v>0</v>
      </c>
      <c r="G58" s="4"/>
      <c r="H58" s="4"/>
      <c r="I58" s="38"/>
      <c r="J58" s="1"/>
      <c r="K58" s="2">
        <f>IF(H58="afspadsering","0",IF(OR(H58="syg",H58="ferie",H58="Heligdag"),"7:24",J58-I58))</f>
        <v>0</v>
      </c>
      <c r="L58" s="3">
        <f t="shared" ref="L58:L64" si="33">SUM(K58*24)</f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1">
      <c r="A59" s="1" t="s">
        <v>20</v>
      </c>
      <c r="B59" s="6">
        <v>43871</v>
      </c>
      <c r="C59" s="1"/>
      <c r="D59" s="9"/>
      <c r="E59" s="13">
        <v>0</v>
      </c>
      <c r="F59" s="14">
        <v>0</v>
      </c>
      <c r="G59" s="4"/>
      <c r="H59" s="4"/>
      <c r="I59" s="38"/>
      <c r="J59" s="1"/>
      <c r="K59" s="2">
        <f>IF(H59="afspadsering","0",IF(OR(H59="syg",H59="ferie",H59="Heligdag"),"7:24",J59-I59))</f>
        <v>0</v>
      </c>
      <c r="L59" s="3">
        <f t="shared" si="33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21">
      <c r="A60" s="1" t="s">
        <v>21</v>
      </c>
      <c r="B60" s="6">
        <v>43872</v>
      </c>
      <c r="C60" s="1"/>
      <c r="D60" s="9"/>
      <c r="E60" s="13">
        <v>0</v>
      </c>
      <c r="F60" s="14">
        <v>0</v>
      </c>
      <c r="G60" s="4"/>
      <c r="H60" s="4"/>
      <c r="I60" s="38"/>
      <c r="J60" s="1"/>
      <c r="K60" s="2">
        <f t="shared" ref="K60:K62" si="34">IF(H60="afspadsering","0",IF(OR(H60="syg",H60="ferie",H60="Heligdag"),"7:24",J60-I60))</f>
        <v>0</v>
      </c>
      <c r="L60" s="3">
        <f t="shared" si="33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21">
      <c r="A61" s="1" t="s">
        <v>15</v>
      </c>
      <c r="B61" s="6">
        <v>43873</v>
      </c>
      <c r="C61" s="1"/>
      <c r="D61" s="9"/>
      <c r="E61" s="13">
        <v>0</v>
      </c>
      <c r="F61" s="14">
        <v>0</v>
      </c>
      <c r="G61" s="4"/>
      <c r="H61" s="4"/>
      <c r="I61" s="38"/>
      <c r="J61" s="1"/>
      <c r="K61" s="2">
        <f t="shared" si="34"/>
        <v>0</v>
      </c>
      <c r="L61" s="3">
        <f t="shared" si="33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21">
      <c r="A62" s="1" t="s">
        <v>16</v>
      </c>
      <c r="B62" s="6">
        <v>43874</v>
      </c>
      <c r="C62" s="1"/>
      <c r="D62" s="9"/>
      <c r="E62" s="13">
        <v>0</v>
      </c>
      <c r="F62" s="14">
        <v>0</v>
      </c>
      <c r="G62" s="4"/>
      <c r="H62" s="4"/>
      <c r="I62" s="38"/>
      <c r="J62" s="1"/>
      <c r="K62" s="2">
        <f t="shared" si="34"/>
        <v>0</v>
      </c>
      <c r="L62" s="3">
        <f t="shared" si="33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1">
      <c r="A63" s="1" t="s">
        <v>17</v>
      </c>
      <c r="B63" s="6">
        <v>43875</v>
      </c>
      <c r="C63" s="1"/>
      <c r="D63" s="9"/>
      <c r="E63" s="13">
        <v>0</v>
      </c>
      <c r="F63" s="14">
        <v>0</v>
      </c>
      <c r="G63" s="4"/>
      <c r="H63" s="4"/>
      <c r="I63" s="38"/>
      <c r="J63" s="1"/>
      <c r="K63" s="2">
        <f>IF(H63="afspadsering","0",IF(OR(H63="syg",H63="ferie",H63="Heligdag"),"7:24",J63-I63))</f>
        <v>0</v>
      </c>
      <c r="L63" s="3">
        <f t="shared" si="33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21.75" thickBot="1">
      <c r="A64" s="1" t="s">
        <v>18</v>
      </c>
      <c r="B64" s="6">
        <v>43876</v>
      </c>
      <c r="C64" s="1"/>
      <c r="D64" s="9"/>
      <c r="E64" s="13">
        <v>0</v>
      </c>
      <c r="F64" s="14">
        <v>0</v>
      </c>
      <c r="G64" s="4"/>
      <c r="H64" s="4"/>
      <c r="I64" s="38"/>
      <c r="J64" s="1"/>
      <c r="K64" s="2">
        <f>IF(H64="afspadsering","0",IF(OR(H64="syg",H64="ferie",H64="Heligdag"),"7:24",J64-I64))</f>
        <v>0</v>
      </c>
      <c r="L64" s="3">
        <f t="shared" si="33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21.75" thickBot="1">
      <c r="A65" s="1"/>
      <c r="B65" s="6"/>
      <c r="C65" s="44" t="s">
        <v>22</v>
      </c>
      <c r="D65" s="44"/>
      <c r="E65" s="44"/>
      <c r="F65" s="5">
        <f>SUM(F58:F64)</f>
        <v>0</v>
      </c>
      <c r="G65" s="5">
        <f>IF(F65=0,0,F65-37)</f>
        <v>0</v>
      </c>
      <c r="H65" s="4"/>
      <c r="I65" s="45" t="s">
        <v>26</v>
      </c>
      <c r="J65" s="46"/>
      <c r="K65" s="47"/>
      <c r="L65" s="5">
        <f>SUM(L58:L64)</f>
        <v>0</v>
      </c>
      <c r="M65" s="5">
        <f>IF(L65=0,0,L65-37)</f>
        <v>0</v>
      </c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21">
      <c r="A66" s="1"/>
      <c r="B66" s="6"/>
      <c r="C66" s="1"/>
      <c r="D66" s="9"/>
      <c r="E66" s="4"/>
      <c r="F66" s="4"/>
      <c r="G66" s="4"/>
      <c r="H66" s="15" t="s">
        <v>36</v>
      </c>
      <c r="I66" s="38"/>
      <c r="J66" s="1"/>
      <c r="K66" s="2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21">
      <c r="A67" s="1" t="s">
        <v>19</v>
      </c>
      <c r="B67" s="6">
        <v>43877</v>
      </c>
      <c r="C67" s="1"/>
      <c r="D67" s="9"/>
      <c r="E67" s="2">
        <f t="shared" ref="E67:E68" si="35">SUM(D67-C67)</f>
        <v>0</v>
      </c>
      <c r="F67" s="3">
        <f t="shared" ref="F67:F68" si="36">SUM(E67)*24</f>
        <v>0</v>
      </c>
      <c r="G67" s="4"/>
      <c r="H67" s="4"/>
      <c r="I67" s="38"/>
      <c r="J67" s="1"/>
      <c r="K67" s="2">
        <f>IF(H67="afspadsering","0",IF(OR(H67="syg",H67="ferie",H67="Heligdag"),"7:24",J67-I67))</f>
        <v>0</v>
      </c>
      <c r="L67" s="3">
        <f t="shared" ref="L67:L73" si="37">SUM(K67*24)</f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21">
      <c r="A68" s="1" t="s">
        <v>20</v>
      </c>
      <c r="B68" s="6">
        <v>43878</v>
      </c>
      <c r="C68" s="1"/>
      <c r="D68" s="9"/>
      <c r="E68" s="2">
        <f t="shared" si="35"/>
        <v>0</v>
      </c>
      <c r="F68" s="3">
        <f t="shared" si="36"/>
        <v>0</v>
      </c>
      <c r="G68" s="4"/>
      <c r="H68" s="4"/>
      <c r="I68" s="38"/>
      <c r="J68" s="1"/>
      <c r="K68" s="2">
        <f>IF(H68="afspadsering","0",IF(OR(H68="syg",H68="ferie",H68="Heligdag"),"7:24",J68-I68))</f>
        <v>0</v>
      </c>
      <c r="L68" s="3">
        <f t="shared" si="37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21">
      <c r="A69" s="1" t="s">
        <v>21</v>
      </c>
      <c r="B69" s="6">
        <v>43879</v>
      </c>
      <c r="C69" s="1"/>
      <c r="D69" s="9"/>
      <c r="E69" s="2">
        <f>SUM(D69-C69)</f>
        <v>0</v>
      </c>
      <c r="F69" s="3">
        <f>SUM(E69)*24</f>
        <v>0</v>
      </c>
      <c r="G69" s="4"/>
      <c r="H69" s="4"/>
      <c r="I69" s="38"/>
      <c r="J69" s="1"/>
      <c r="K69" s="2">
        <f t="shared" ref="K69:K71" si="38">IF(H69="afspadsering","0",IF(OR(H69="syg",H69="ferie",H69="Heligdag"),"7:24",J69-I69))</f>
        <v>0</v>
      </c>
      <c r="L69" s="3">
        <f t="shared" si="37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21">
      <c r="A70" s="1" t="s">
        <v>15</v>
      </c>
      <c r="B70" s="6">
        <v>43880</v>
      </c>
      <c r="C70" s="1"/>
      <c r="D70" s="9"/>
      <c r="E70" s="2">
        <f t="shared" ref="E70:E73" si="39">SUM(D70-C70)</f>
        <v>0</v>
      </c>
      <c r="F70" s="3">
        <f t="shared" ref="F70:F73" si="40">SUM(E70)*24</f>
        <v>0</v>
      </c>
      <c r="G70" s="4"/>
      <c r="H70" s="4"/>
      <c r="I70" s="38"/>
      <c r="J70" s="1"/>
      <c r="K70" s="2">
        <f t="shared" si="38"/>
        <v>0</v>
      </c>
      <c r="L70" s="3">
        <f t="shared" si="37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21">
      <c r="A71" s="1" t="s">
        <v>16</v>
      </c>
      <c r="B71" s="6">
        <v>43881</v>
      </c>
      <c r="C71" s="1"/>
      <c r="D71" s="9"/>
      <c r="E71" s="2">
        <f t="shared" si="39"/>
        <v>0</v>
      </c>
      <c r="F71" s="3">
        <f t="shared" si="40"/>
        <v>0</v>
      </c>
      <c r="G71" s="4"/>
      <c r="H71" s="4"/>
      <c r="I71" s="38"/>
      <c r="J71" s="1"/>
      <c r="K71" s="2">
        <f t="shared" si="38"/>
        <v>0</v>
      </c>
      <c r="L71" s="3">
        <f t="shared" si="37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21">
      <c r="A72" s="1" t="s">
        <v>17</v>
      </c>
      <c r="B72" s="6">
        <v>43882</v>
      </c>
      <c r="C72" s="1"/>
      <c r="D72" s="9"/>
      <c r="E72" s="2">
        <f t="shared" si="39"/>
        <v>0</v>
      </c>
      <c r="F72" s="3">
        <f t="shared" si="40"/>
        <v>0</v>
      </c>
      <c r="G72" s="4"/>
      <c r="H72" s="4"/>
      <c r="I72" s="38"/>
      <c r="J72" s="1"/>
      <c r="K72" s="2">
        <f>IF(H72="afspadsering","0",IF(OR(H72="syg",H72="ferie",H72="Heligdag"),"7:24",J72-I72))</f>
        <v>0</v>
      </c>
      <c r="L72" s="3">
        <f t="shared" si="37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21.75" thickBot="1">
      <c r="A73" s="1" t="s">
        <v>18</v>
      </c>
      <c r="B73" s="6">
        <v>43883</v>
      </c>
      <c r="C73" s="1"/>
      <c r="D73" s="9"/>
      <c r="E73" s="2">
        <f t="shared" si="39"/>
        <v>0</v>
      </c>
      <c r="F73" s="3">
        <f t="shared" si="40"/>
        <v>0</v>
      </c>
      <c r="G73" s="4"/>
      <c r="H73" s="4"/>
      <c r="I73" s="38"/>
      <c r="J73" s="1"/>
      <c r="K73" s="2">
        <f>IF(H73="afspadsering","0",IF(OR(H73="syg",H73="ferie",H73="Heligdag"),"7:24",J73-I73))</f>
        <v>0</v>
      </c>
      <c r="L73" s="3">
        <f t="shared" si="37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21.75" thickBot="1">
      <c r="A74" s="1"/>
      <c r="B74" s="6"/>
      <c r="C74" s="44" t="s">
        <v>22</v>
      </c>
      <c r="D74" s="44"/>
      <c r="E74" s="44"/>
      <c r="F74" s="5">
        <f>SUM(F67:F73)</f>
        <v>0</v>
      </c>
      <c r="G74" s="5">
        <f>IF(F74=0,0,F74-37)</f>
        <v>0</v>
      </c>
      <c r="H74" s="4"/>
      <c r="I74" s="45" t="s">
        <v>26</v>
      </c>
      <c r="J74" s="46"/>
      <c r="K74" s="47"/>
      <c r="L74" s="5">
        <f>SUM(L67:L73)</f>
        <v>0</v>
      </c>
      <c r="M74" s="5">
        <f>IF(L74=0,0,L74-37)</f>
        <v>0</v>
      </c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21">
      <c r="A75" s="1"/>
      <c r="B75" s="6"/>
      <c r="C75" s="1"/>
      <c r="D75" s="9"/>
      <c r="E75" s="4"/>
      <c r="F75" s="4"/>
      <c r="G75" s="4"/>
      <c r="H75" s="15" t="s">
        <v>37</v>
      </c>
      <c r="I75" s="38"/>
      <c r="J75" s="1"/>
      <c r="K75" s="2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21">
      <c r="A76" s="1" t="s">
        <v>19</v>
      </c>
      <c r="B76" s="6">
        <v>43884</v>
      </c>
      <c r="C76" s="1"/>
      <c r="D76" s="9"/>
      <c r="E76" s="2">
        <f t="shared" ref="E76:E77" si="41">SUM(D76-C76)</f>
        <v>0</v>
      </c>
      <c r="F76" s="3">
        <f t="shared" ref="F76:F77" si="42">SUM(E76)*24</f>
        <v>0</v>
      </c>
      <c r="G76" s="4"/>
      <c r="H76" s="4"/>
      <c r="I76" s="38"/>
      <c r="J76" s="1"/>
      <c r="K76" s="2">
        <f>IF(H76="afspadsering","0",IF(OR(H76="syg",H76="ferie",H76="Heligdag"),"7:24",J76-I76))</f>
        <v>0</v>
      </c>
      <c r="L76" s="3">
        <f t="shared" ref="L76:L82" si="43">SUM(K76*24)</f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21">
      <c r="A77" s="1" t="s">
        <v>20</v>
      </c>
      <c r="B77" s="6">
        <v>43885</v>
      </c>
      <c r="C77" s="1"/>
      <c r="D77" s="9"/>
      <c r="E77" s="2">
        <f t="shared" si="41"/>
        <v>0</v>
      </c>
      <c r="F77" s="3">
        <f t="shared" si="42"/>
        <v>0</v>
      </c>
      <c r="G77" s="4"/>
      <c r="H77" s="4"/>
      <c r="I77" s="38"/>
      <c r="J77" s="1"/>
      <c r="K77" s="2">
        <f>IF(H77="afspadsering","0",IF(OR(H77="syg",H77="ferie",H77="Heligdag"),"7:24",J77-I77))</f>
        <v>0</v>
      </c>
      <c r="L77" s="3">
        <f t="shared" si="43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21">
      <c r="A78" s="1" t="s">
        <v>21</v>
      </c>
      <c r="B78" s="6">
        <v>43886</v>
      </c>
      <c r="C78" s="1"/>
      <c r="D78" s="9"/>
      <c r="E78" s="2">
        <f>SUM(D78-C78)</f>
        <v>0</v>
      </c>
      <c r="F78" s="3">
        <f>SUM(E78)*24</f>
        <v>0</v>
      </c>
      <c r="G78" s="4"/>
      <c r="H78" s="4"/>
      <c r="I78" s="38"/>
      <c r="J78" s="1"/>
      <c r="K78" s="2">
        <f t="shared" ref="K78:K80" si="44">IF(H78="afspadsering","0",IF(OR(H78="syg",H78="ferie",H78="Heligdag"),"7:24",J78-I78))</f>
        <v>0</v>
      </c>
      <c r="L78" s="3">
        <f t="shared" si="43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21">
      <c r="A79" s="1" t="s">
        <v>15</v>
      </c>
      <c r="B79" s="6">
        <v>43887</v>
      </c>
      <c r="C79" s="1"/>
      <c r="D79" s="9"/>
      <c r="E79" s="2">
        <f t="shared" ref="E79:E82" si="45">SUM(D79-C79)</f>
        <v>0</v>
      </c>
      <c r="F79" s="3">
        <f t="shared" ref="F79:F82" si="46">SUM(E79)*24</f>
        <v>0</v>
      </c>
      <c r="G79" s="4"/>
      <c r="H79" s="4"/>
      <c r="I79" s="38"/>
      <c r="J79" s="1"/>
      <c r="K79" s="2">
        <f t="shared" si="44"/>
        <v>0</v>
      </c>
      <c r="L79" s="3">
        <f t="shared" si="43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21">
      <c r="A80" s="1" t="s">
        <v>16</v>
      </c>
      <c r="B80" s="6">
        <v>43888</v>
      </c>
      <c r="C80" s="1"/>
      <c r="D80" s="9"/>
      <c r="E80" s="2">
        <f t="shared" si="45"/>
        <v>0</v>
      </c>
      <c r="F80" s="3">
        <f t="shared" si="46"/>
        <v>0</v>
      </c>
      <c r="G80" s="4"/>
      <c r="H80" s="4"/>
      <c r="I80" s="38"/>
      <c r="J80" s="1"/>
      <c r="K80" s="2">
        <f t="shared" si="44"/>
        <v>0</v>
      </c>
      <c r="L80" s="3">
        <f t="shared" si="43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21">
      <c r="A81" s="1" t="s">
        <v>17</v>
      </c>
      <c r="B81" s="6">
        <v>43889</v>
      </c>
      <c r="C81" s="1"/>
      <c r="D81" s="9"/>
      <c r="E81" s="2">
        <f t="shared" si="45"/>
        <v>0</v>
      </c>
      <c r="F81" s="3">
        <f t="shared" si="46"/>
        <v>0</v>
      </c>
      <c r="G81" s="4"/>
      <c r="H81" s="4"/>
      <c r="I81" s="38"/>
      <c r="J81" s="1"/>
      <c r="K81" s="2">
        <f>IF(H81="afspadsering","0",IF(OR(H81="syg",H81="ferie",H81="Heligdag"),"7:24",J81-I81))</f>
        <v>0</v>
      </c>
      <c r="L81" s="3">
        <f t="shared" si="43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21.75" thickBot="1">
      <c r="A82" s="1" t="s">
        <v>18</v>
      </c>
      <c r="B82" s="6">
        <v>43890</v>
      </c>
      <c r="C82" s="1"/>
      <c r="D82" s="9"/>
      <c r="E82" s="2">
        <f t="shared" si="45"/>
        <v>0</v>
      </c>
      <c r="F82" s="3">
        <f t="shared" si="46"/>
        <v>0</v>
      </c>
      <c r="G82" s="4"/>
      <c r="H82" s="4"/>
      <c r="I82" s="38"/>
      <c r="J82" s="1"/>
      <c r="K82" s="2">
        <f>IF(H82="afspadsering","0",IF(OR(H82="syg",H82="ferie",H82="Heligdag"),"7:24",J82-I82))</f>
        <v>0</v>
      </c>
      <c r="L82" s="3">
        <f t="shared" si="43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21.75" thickBot="1">
      <c r="A83" s="1"/>
      <c r="B83" s="6"/>
      <c r="C83" s="44" t="s">
        <v>22</v>
      </c>
      <c r="D83" s="44"/>
      <c r="E83" s="44"/>
      <c r="F83" s="5">
        <f>SUM(F76:F82)</f>
        <v>0</v>
      </c>
      <c r="G83" s="5">
        <f>IF(F83=0,0,F83-37)</f>
        <v>0</v>
      </c>
      <c r="H83" s="4"/>
      <c r="I83" s="45" t="s">
        <v>26</v>
      </c>
      <c r="J83" s="46"/>
      <c r="K83" s="47"/>
      <c r="L83" s="5">
        <f>SUM(L76:L82)</f>
        <v>0</v>
      </c>
      <c r="M83" s="5">
        <f>IF(L83=0,0,L83-37)</f>
        <v>0</v>
      </c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21">
      <c r="A84" s="1"/>
      <c r="B84" s="6"/>
      <c r="C84" s="1"/>
      <c r="D84" s="9"/>
      <c r="E84" s="4"/>
      <c r="F84" s="4"/>
      <c r="G84" s="4"/>
      <c r="H84" s="15" t="s">
        <v>38</v>
      </c>
      <c r="I84" s="38"/>
      <c r="J84" s="1"/>
      <c r="K84" s="2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21">
      <c r="A85" s="1" t="s">
        <v>19</v>
      </c>
      <c r="B85" s="6">
        <v>43891</v>
      </c>
      <c r="C85" s="1"/>
      <c r="D85" s="9"/>
      <c r="E85" s="2">
        <f t="shared" ref="E85:E86" si="47">SUM(D85-C85)</f>
        <v>0</v>
      </c>
      <c r="F85" s="3">
        <f t="shared" ref="F85:F86" si="48">SUM(E85)*24</f>
        <v>0</v>
      </c>
      <c r="G85" s="4"/>
      <c r="H85" s="4"/>
      <c r="I85" s="38"/>
      <c r="J85" s="1"/>
      <c r="K85" s="2">
        <f>IF(H85="afspadsering","0",IF(OR(H85="syg",H85="ferie",H85="Heligdag"),"7:24",J85-I85))</f>
        <v>0</v>
      </c>
      <c r="L85" s="3">
        <f t="shared" ref="L85:L91" si="49">SUM(K85*24)</f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21">
      <c r="A86" s="1" t="s">
        <v>20</v>
      </c>
      <c r="B86" s="6">
        <v>43892</v>
      </c>
      <c r="C86" s="1"/>
      <c r="D86" s="9"/>
      <c r="E86" s="2">
        <f t="shared" si="47"/>
        <v>0</v>
      </c>
      <c r="F86" s="3">
        <f t="shared" si="48"/>
        <v>0</v>
      </c>
      <c r="G86" s="4"/>
      <c r="H86" s="4"/>
      <c r="I86" s="38"/>
      <c r="J86" s="1"/>
      <c r="K86" s="2">
        <f>IF(H86="afspadsering","0",IF(OR(H86="syg",H86="ferie",H86="Heligdag"),"7:24",J86-I86))</f>
        <v>0</v>
      </c>
      <c r="L86" s="3">
        <f t="shared" si="49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21">
      <c r="A87" s="1" t="s">
        <v>21</v>
      </c>
      <c r="B87" s="6">
        <v>43893</v>
      </c>
      <c r="C87" s="1"/>
      <c r="D87" s="9"/>
      <c r="E87" s="2">
        <f>SUM(D87-C87)</f>
        <v>0</v>
      </c>
      <c r="F87" s="3">
        <f>SUM(E87)*24</f>
        <v>0</v>
      </c>
      <c r="G87" s="4"/>
      <c r="H87" s="4"/>
      <c r="I87" s="38"/>
      <c r="J87" s="1"/>
      <c r="K87" s="2">
        <f t="shared" ref="K87:K89" si="50">IF(H87="afspadsering","0",IF(OR(H87="syg",H87="ferie",H87="Heligdag"),"7:24",J87-I87))</f>
        <v>0</v>
      </c>
      <c r="L87" s="3">
        <f t="shared" si="49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21">
      <c r="A88" s="1" t="s">
        <v>15</v>
      </c>
      <c r="B88" s="6">
        <v>43894</v>
      </c>
      <c r="C88" s="1"/>
      <c r="D88" s="9"/>
      <c r="E88" s="2">
        <f t="shared" ref="E88:E91" si="51">SUM(D88-C88)</f>
        <v>0</v>
      </c>
      <c r="F88" s="3">
        <f t="shared" ref="F88:F91" si="52">SUM(E88)*24</f>
        <v>0</v>
      </c>
      <c r="G88" s="4"/>
      <c r="H88" s="4"/>
      <c r="I88" s="38"/>
      <c r="J88" s="1"/>
      <c r="K88" s="2">
        <f t="shared" si="50"/>
        <v>0</v>
      </c>
      <c r="L88" s="3">
        <f t="shared" si="49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21">
      <c r="A89" s="1" t="s">
        <v>16</v>
      </c>
      <c r="B89" s="6">
        <v>43895</v>
      </c>
      <c r="C89" s="1"/>
      <c r="D89" s="9"/>
      <c r="E89" s="2">
        <f t="shared" si="51"/>
        <v>0</v>
      </c>
      <c r="F89" s="3">
        <f t="shared" si="52"/>
        <v>0</v>
      </c>
      <c r="G89" s="4"/>
      <c r="H89" s="4"/>
      <c r="I89" s="38"/>
      <c r="J89" s="1"/>
      <c r="K89" s="2">
        <f t="shared" si="50"/>
        <v>0</v>
      </c>
      <c r="L89" s="3">
        <f t="shared" si="49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21">
      <c r="A90" s="1" t="s">
        <v>17</v>
      </c>
      <c r="B90" s="6">
        <v>43896</v>
      </c>
      <c r="C90" s="2"/>
      <c r="D90" s="8"/>
      <c r="E90" s="2">
        <f t="shared" si="51"/>
        <v>0</v>
      </c>
      <c r="F90" s="3">
        <f t="shared" si="52"/>
        <v>0</v>
      </c>
      <c r="G90" s="4"/>
      <c r="H90" s="4"/>
      <c r="I90" s="38"/>
      <c r="J90" s="1"/>
      <c r="K90" s="2">
        <f>IF(H90="afspadsering","0",IF(OR(H90="syg",H90="ferie",H90="Heligdag"),"7:24",J90-I90))</f>
        <v>0</v>
      </c>
      <c r="L90" s="3">
        <f t="shared" si="49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21.75" thickBot="1">
      <c r="A91" s="1" t="s">
        <v>18</v>
      </c>
      <c r="B91" s="6">
        <v>43897</v>
      </c>
      <c r="C91" s="1"/>
      <c r="D91" s="9"/>
      <c r="E91" s="2">
        <f t="shared" si="51"/>
        <v>0</v>
      </c>
      <c r="F91" s="3">
        <f t="shared" si="52"/>
        <v>0</v>
      </c>
      <c r="G91" s="4"/>
      <c r="H91" s="4"/>
      <c r="I91" s="38"/>
      <c r="J91" s="1"/>
      <c r="K91" s="2">
        <f>IF(H91="afspadsering","0",IF(OR(H91="syg",H91="ferie",H91="Heligdag"),"7:24",J91-I91))</f>
        <v>0</v>
      </c>
      <c r="L91" s="3">
        <f t="shared" si="49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21.75" thickBot="1">
      <c r="A92" s="1"/>
      <c r="B92" s="6"/>
      <c r="C92" s="44" t="s">
        <v>22</v>
      </c>
      <c r="D92" s="44"/>
      <c r="E92" s="44"/>
      <c r="F92" s="5">
        <f>SUM(F85:F91)</f>
        <v>0</v>
      </c>
      <c r="G92" s="5">
        <f>IF(F92=0,0,F92-37)</f>
        <v>0</v>
      </c>
      <c r="H92" s="4"/>
      <c r="I92" s="45" t="s">
        <v>26</v>
      </c>
      <c r="J92" s="46"/>
      <c r="K92" s="47"/>
      <c r="L92" s="5">
        <f>SUM(L85:L91)</f>
        <v>0</v>
      </c>
      <c r="M92" s="5">
        <f>IF(L92=0,0,L92-37)</f>
        <v>0</v>
      </c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21">
      <c r="A93" s="1"/>
      <c r="B93" s="6"/>
      <c r="C93" s="1"/>
      <c r="D93" s="9"/>
      <c r="E93" s="2"/>
      <c r="F93" s="3"/>
      <c r="G93" s="4"/>
      <c r="H93" s="15" t="s">
        <v>39</v>
      </c>
      <c r="I93" s="38"/>
      <c r="J93" s="1"/>
      <c r="K93" s="2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21">
      <c r="A94" s="1" t="s">
        <v>19</v>
      </c>
      <c r="B94" s="6">
        <v>43898</v>
      </c>
      <c r="C94" s="1"/>
      <c r="D94" s="9"/>
      <c r="E94" s="13">
        <v>0</v>
      </c>
      <c r="F94" s="14">
        <v>0</v>
      </c>
      <c r="G94" s="4"/>
      <c r="H94" s="4"/>
      <c r="I94" s="38"/>
      <c r="J94" s="1"/>
      <c r="K94" s="2">
        <f>IF(H94="afspadsering","0",IF(OR(H94="syg",H94="ferie",H94="Heligdag"),"7:24",J94-I94))</f>
        <v>0</v>
      </c>
      <c r="L94" s="3">
        <f t="shared" ref="L94:L100" si="53">SUM(K94*24)</f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21">
      <c r="A95" s="1" t="s">
        <v>20</v>
      </c>
      <c r="B95" s="6">
        <v>43899</v>
      </c>
      <c r="C95" s="1"/>
      <c r="D95" s="9"/>
      <c r="E95" s="13">
        <v>0</v>
      </c>
      <c r="F95" s="14">
        <v>0</v>
      </c>
      <c r="G95" s="4"/>
      <c r="H95" s="4"/>
      <c r="I95" s="38"/>
      <c r="J95" s="1"/>
      <c r="K95" s="2">
        <f>IF(H95="afspadsering","0",IF(OR(H95="syg",H95="ferie",H95="Heligdag"),"7:24",J95-I95))</f>
        <v>0</v>
      </c>
      <c r="L95" s="3">
        <f t="shared" si="53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21">
      <c r="A96" s="1" t="s">
        <v>21</v>
      </c>
      <c r="B96" s="6">
        <v>43900</v>
      </c>
      <c r="C96" s="1"/>
      <c r="D96" s="9"/>
      <c r="E96" s="13">
        <v>0</v>
      </c>
      <c r="F96" s="14">
        <v>0</v>
      </c>
      <c r="G96" s="4"/>
      <c r="H96" s="4"/>
      <c r="I96" s="38"/>
      <c r="J96" s="1"/>
      <c r="K96" s="2">
        <f t="shared" ref="K96:K98" si="54">IF(H96="afspadsering","0",IF(OR(H96="syg",H96="ferie",H96="Heligdag"),"7:24",J96-I96))</f>
        <v>0</v>
      </c>
      <c r="L96" s="3">
        <f t="shared" si="53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21">
      <c r="A97" s="1" t="s">
        <v>15</v>
      </c>
      <c r="B97" s="6">
        <v>43901</v>
      </c>
      <c r="C97" s="1"/>
      <c r="D97" s="9"/>
      <c r="E97" s="13">
        <v>0</v>
      </c>
      <c r="F97" s="14">
        <v>0</v>
      </c>
      <c r="G97" s="4"/>
      <c r="H97" s="4"/>
      <c r="I97" s="38"/>
      <c r="J97" s="1"/>
      <c r="K97" s="2">
        <f t="shared" si="54"/>
        <v>0</v>
      </c>
      <c r="L97" s="3">
        <f t="shared" si="53"/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21">
      <c r="A98" s="1" t="s">
        <v>16</v>
      </c>
      <c r="B98" s="6">
        <v>43902</v>
      </c>
      <c r="C98" s="1"/>
      <c r="D98" s="9"/>
      <c r="E98" s="13">
        <v>0</v>
      </c>
      <c r="F98" s="14">
        <v>0</v>
      </c>
      <c r="G98" s="4"/>
      <c r="H98" s="4"/>
      <c r="I98" s="38"/>
      <c r="J98" s="1"/>
      <c r="K98" s="2">
        <f t="shared" si="54"/>
        <v>0</v>
      </c>
      <c r="L98" s="3">
        <f t="shared" si="53"/>
        <v>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21">
      <c r="A99" s="1" t="s">
        <v>17</v>
      </c>
      <c r="B99" s="6">
        <v>43903</v>
      </c>
      <c r="C99" s="1"/>
      <c r="D99" s="9"/>
      <c r="E99" s="13">
        <v>0</v>
      </c>
      <c r="F99" s="14">
        <v>0</v>
      </c>
      <c r="G99" s="4"/>
      <c r="H99" s="4"/>
      <c r="I99" s="38"/>
      <c r="J99" s="1"/>
      <c r="K99" s="2">
        <f>IF(H99="afspadsering","0",IF(OR(H99="syg",H99="ferie",H99="Heligdag"),"7:24",J99-I99))</f>
        <v>0</v>
      </c>
      <c r="L99" s="3">
        <f t="shared" si="53"/>
        <v>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21.75" thickBot="1">
      <c r="A100" s="1" t="s">
        <v>18</v>
      </c>
      <c r="B100" s="6">
        <v>43904</v>
      </c>
      <c r="C100" s="1"/>
      <c r="D100" s="9"/>
      <c r="E100" s="13">
        <v>0</v>
      </c>
      <c r="F100" s="14">
        <v>0</v>
      </c>
      <c r="G100" s="4"/>
      <c r="H100" s="4"/>
      <c r="I100" s="38"/>
      <c r="J100" s="1"/>
      <c r="K100" s="2">
        <f>IF(H100="afspadsering","0",IF(OR(H100="syg",H100="ferie",H100="Heligdag"),"7:24",J100-I100))</f>
        <v>0</v>
      </c>
      <c r="L100" s="3">
        <f t="shared" si="53"/>
        <v>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21.75" thickBot="1">
      <c r="A101" s="1"/>
      <c r="B101" s="6"/>
      <c r="C101" s="44" t="s">
        <v>22</v>
      </c>
      <c r="D101" s="44"/>
      <c r="E101" s="44"/>
      <c r="F101" s="5">
        <f>SUM(F94:F100)</f>
        <v>0</v>
      </c>
      <c r="G101" s="5">
        <f>IF(F101=0,0,F101-37)</f>
        <v>0</v>
      </c>
      <c r="H101" s="4"/>
      <c r="I101" s="45" t="s">
        <v>26</v>
      </c>
      <c r="J101" s="46"/>
      <c r="K101" s="47"/>
      <c r="L101" s="5">
        <f>SUM(L94:L100)</f>
        <v>0</v>
      </c>
      <c r="M101" s="5">
        <f>IF(L101=0,0,L101-37)</f>
        <v>0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21">
      <c r="A102" s="1"/>
      <c r="B102" s="6"/>
      <c r="C102" s="1"/>
      <c r="D102" s="9"/>
      <c r="E102" s="4"/>
      <c r="F102" s="4"/>
      <c r="G102" s="4"/>
      <c r="H102" s="15" t="s">
        <v>40</v>
      </c>
      <c r="I102" s="38"/>
      <c r="J102" s="1"/>
      <c r="K102" s="2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21">
      <c r="A103" s="1" t="s">
        <v>19</v>
      </c>
      <c r="B103" s="6">
        <v>43905</v>
      </c>
      <c r="C103" s="1"/>
      <c r="D103" s="9"/>
      <c r="E103" s="2">
        <f t="shared" ref="E103:E104" si="55">SUM(D103-C103)</f>
        <v>0</v>
      </c>
      <c r="F103" s="3">
        <f t="shared" ref="F103:F104" si="56">SUM(E103)*24</f>
        <v>0</v>
      </c>
      <c r="G103" s="4"/>
      <c r="H103" s="4"/>
      <c r="I103" s="38"/>
      <c r="J103" s="1"/>
      <c r="K103" s="2">
        <f>IF(H103="afspadsering","0",IF(OR(H103="syg",H103="ferie",H103="Heligdag"),"7:24",J103-I103))</f>
        <v>0</v>
      </c>
      <c r="L103" s="3">
        <f t="shared" ref="L103:L109" si="57">SUM(K103*24)</f>
        <v>0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21">
      <c r="A104" s="1" t="s">
        <v>20</v>
      </c>
      <c r="B104" s="6">
        <v>43906</v>
      </c>
      <c r="C104" s="1"/>
      <c r="D104" s="9"/>
      <c r="E104" s="2">
        <f t="shared" si="55"/>
        <v>0</v>
      </c>
      <c r="F104" s="3">
        <f t="shared" si="56"/>
        <v>0</v>
      </c>
      <c r="G104" s="4"/>
      <c r="H104" s="4"/>
      <c r="I104" s="38"/>
      <c r="J104" s="1"/>
      <c r="K104" s="2">
        <f>IF(H104="afspadsering","0",IF(OR(H104="syg",H104="ferie",H104="Heligdag"),"7:24",J104-I104))</f>
        <v>0</v>
      </c>
      <c r="L104" s="3">
        <f t="shared" si="57"/>
        <v>0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21">
      <c r="A105" s="1" t="s">
        <v>21</v>
      </c>
      <c r="B105" s="6">
        <v>43907</v>
      </c>
      <c r="C105" s="1"/>
      <c r="D105" s="9"/>
      <c r="E105" s="2">
        <f>SUM(D105-C105)</f>
        <v>0</v>
      </c>
      <c r="F105" s="3">
        <f>SUM(E105)*24</f>
        <v>0</v>
      </c>
      <c r="G105" s="4"/>
      <c r="H105" s="4"/>
      <c r="I105" s="38"/>
      <c r="J105" s="1"/>
      <c r="K105" s="2">
        <f t="shared" ref="K105:K107" si="58">IF(H105="afspadsering","0",IF(OR(H105="syg",H105="ferie",H105="Heligdag"),"7:24",J105-I105))</f>
        <v>0</v>
      </c>
      <c r="L105" s="3">
        <f t="shared" si="57"/>
        <v>0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21">
      <c r="A106" s="1" t="s">
        <v>15</v>
      </c>
      <c r="B106" s="6">
        <v>43908</v>
      </c>
      <c r="C106" s="1"/>
      <c r="D106" s="9"/>
      <c r="E106" s="2">
        <f t="shared" ref="E106:E109" si="59">SUM(D106-C106)</f>
        <v>0</v>
      </c>
      <c r="F106" s="3">
        <f t="shared" ref="F106:F109" si="60">SUM(E106)*24</f>
        <v>0</v>
      </c>
      <c r="G106" s="4"/>
      <c r="H106" s="4"/>
      <c r="I106" s="38"/>
      <c r="J106" s="1"/>
      <c r="K106" s="2">
        <f t="shared" si="58"/>
        <v>0</v>
      </c>
      <c r="L106" s="3">
        <f t="shared" si="57"/>
        <v>0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21">
      <c r="A107" s="1" t="s">
        <v>16</v>
      </c>
      <c r="B107" s="6">
        <v>43909</v>
      </c>
      <c r="C107" s="1"/>
      <c r="D107" s="9"/>
      <c r="E107" s="2">
        <f t="shared" si="59"/>
        <v>0</v>
      </c>
      <c r="F107" s="3">
        <f t="shared" si="60"/>
        <v>0</v>
      </c>
      <c r="G107" s="4"/>
      <c r="H107" s="4"/>
      <c r="I107" s="38"/>
      <c r="J107" s="1"/>
      <c r="K107" s="2">
        <f t="shared" si="58"/>
        <v>0</v>
      </c>
      <c r="L107" s="3">
        <f t="shared" si="57"/>
        <v>0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21">
      <c r="A108" s="1" t="s">
        <v>17</v>
      </c>
      <c r="B108" s="6">
        <v>43910</v>
      </c>
      <c r="C108" s="1"/>
      <c r="D108" s="9"/>
      <c r="E108" s="2">
        <f t="shared" si="59"/>
        <v>0</v>
      </c>
      <c r="F108" s="3">
        <f t="shared" si="60"/>
        <v>0</v>
      </c>
      <c r="G108" s="4"/>
      <c r="H108" s="4"/>
      <c r="I108" s="38"/>
      <c r="J108" s="1"/>
      <c r="K108" s="2">
        <f>IF(H108="afspadsering","0",IF(OR(H108="syg",H108="ferie",H108="Heligdag"),"7:24",J108-I108))</f>
        <v>0</v>
      </c>
      <c r="L108" s="3">
        <f t="shared" si="57"/>
        <v>0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21.75" thickBot="1">
      <c r="A109" s="1" t="s">
        <v>18</v>
      </c>
      <c r="B109" s="6">
        <v>43911</v>
      </c>
      <c r="C109" s="1"/>
      <c r="D109" s="9"/>
      <c r="E109" s="2">
        <f t="shared" si="59"/>
        <v>0</v>
      </c>
      <c r="F109" s="3">
        <f t="shared" si="60"/>
        <v>0</v>
      </c>
      <c r="G109" s="4"/>
      <c r="H109" s="4"/>
      <c r="I109" s="38"/>
      <c r="J109" s="1"/>
      <c r="K109" s="2">
        <f>IF(H109="afspadsering","0",IF(OR(H109="syg",H109="ferie",H109="Heligdag"),"7:24",J109-I109))</f>
        <v>0</v>
      </c>
      <c r="L109" s="3">
        <f t="shared" si="57"/>
        <v>0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21.75" thickBot="1">
      <c r="A110" s="1"/>
      <c r="B110" s="6"/>
      <c r="C110" s="44" t="s">
        <v>22</v>
      </c>
      <c r="D110" s="44"/>
      <c r="E110" s="44"/>
      <c r="F110" s="5">
        <f>SUM(F103:F109)</f>
        <v>0</v>
      </c>
      <c r="G110" s="5">
        <f>IF(F110=0,0,F110-37)</f>
        <v>0</v>
      </c>
      <c r="H110" s="4"/>
      <c r="I110" s="45" t="s">
        <v>26</v>
      </c>
      <c r="J110" s="46"/>
      <c r="K110" s="47"/>
      <c r="L110" s="5">
        <f>SUM(L103:L109)</f>
        <v>0</v>
      </c>
      <c r="M110" s="5">
        <f>IF(L110=0,0,L110-37)</f>
        <v>0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21">
      <c r="A111" s="1"/>
      <c r="B111" s="6"/>
      <c r="C111" s="1"/>
      <c r="D111" s="9"/>
      <c r="E111" s="4"/>
      <c r="F111" s="4"/>
      <c r="G111" s="4"/>
      <c r="H111" s="15" t="s">
        <v>41</v>
      </c>
      <c r="I111" s="38"/>
      <c r="J111" s="1"/>
      <c r="K111" s="2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21">
      <c r="A112" s="1" t="s">
        <v>19</v>
      </c>
      <c r="B112" s="6">
        <v>43912</v>
      </c>
      <c r="C112" s="1"/>
      <c r="D112" s="9"/>
      <c r="E112" s="2">
        <f t="shared" ref="E112:E113" si="61">SUM(D112-C112)</f>
        <v>0</v>
      </c>
      <c r="F112" s="3">
        <f t="shared" ref="F112:F113" si="62">SUM(E112)*24</f>
        <v>0</v>
      </c>
      <c r="G112" s="4"/>
      <c r="H112" s="4"/>
      <c r="I112" s="38"/>
      <c r="J112" s="1"/>
      <c r="K112" s="2">
        <f>IF(H112="afspadsering","0",IF(OR(H112="syg",H112="ferie",H112="Heligdag"),"7:24",J112-I112))</f>
        <v>0</v>
      </c>
      <c r="L112" s="3">
        <f t="shared" ref="L112:L118" si="63">SUM(K112*24)</f>
        <v>0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21">
      <c r="A113" s="1" t="s">
        <v>20</v>
      </c>
      <c r="B113" s="6">
        <v>43913</v>
      </c>
      <c r="C113" s="1"/>
      <c r="D113" s="9"/>
      <c r="E113" s="2">
        <f t="shared" si="61"/>
        <v>0</v>
      </c>
      <c r="F113" s="3">
        <f t="shared" si="62"/>
        <v>0</v>
      </c>
      <c r="G113" s="4"/>
      <c r="H113" s="4"/>
      <c r="I113" s="38"/>
      <c r="J113" s="1"/>
      <c r="K113" s="2">
        <f>IF(H113="afspadsering","0",IF(OR(H113="syg",H113="ferie",H113="Heligdag"),"7:24",J113-I113))</f>
        <v>0</v>
      </c>
      <c r="L113" s="3">
        <f t="shared" si="63"/>
        <v>0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21">
      <c r="A114" s="1" t="s">
        <v>21</v>
      </c>
      <c r="B114" s="6">
        <v>43914</v>
      </c>
      <c r="C114" s="1"/>
      <c r="D114" s="9"/>
      <c r="E114" s="2">
        <f>SUM(D114-C114)</f>
        <v>0</v>
      </c>
      <c r="F114" s="3">
        <f>SUM(E114)*24</f>
        <v>0</v>
      </c>
      <c r="G114" s="4"/>
      <c r="H114" s="4"/>
      <c r="I114" s="38"/>
      <c r="J114" s="1"/>
      <c r="K114" s="2">
        <f t="shared" ref="K114:K116" si="64">IF(H114="afspadsering","0",IF(OR(H114="syg",H114="ferie",H114="Heligdag"),"7:24",J114-I114))</f>
        <v>0</v>
      </c>
      <c r="L114" s="3">
        <f t="shared" si="63"/>
        <v>0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21">
      <c r="A115" s="1" t="s">
        <v>15</v>
      </c>
      <c r="B115" s="6">
        <v>43915</v>
      </c>
      <c r="C115" s="1"/>
      <c r="D115" s="9"/>
      <c r="E115" s="2">
        <f t="shared" ref="E115:E118" si="65">SUM(D115-C115)</f>
        <v>0</v>
      </c>
      <c r="F115" s="3">
        <f t="shared" ref="F115:F118" si="66">SUM(E115)*24</f>
        <v>0</v>
      </c>
      <c r="G115" s="4"/>
      <c r="H115" s="4"/>
      <c r="I115" s="38"/>
      <c r="J115" s="1"/>
      <c r="K115" s="2">
        <f t="shared" si="64"/>
        <v>0</v>
      </c>
      <c r="L115" s="3">
        <f t="shared" si="63"/>
        <v>0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21">
      <c r="A116" s="1" t="s">
        <v>16</v>
      </c>
      <c r="B116" s="6">
        <v>43916</v>
      </c>
      <c r="C116" s="1"/>
      <c r="D116" s="9"/>
      <c r="E116" s="2">
        <f t="shared" si="65"/>
        <v>0</v>
      </c>
      <c r="F116" s="3">
        <f t="shared" si="66"/>
        <v>0</v>
      </c>
      <c r="G116" s="4"/>
      <c r="H116" s="4"/>
      <c r="I116" s="38"/>
      <c r="J116" s="1"/>
      <c r="K116" s="2">
        <f t="shared" si="64"/>
        <v>0</v>
      </c>
      <c r="L116" s="3">
        <f t="shared" si="63"/>
        <v>0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21">
      <c r="A117" s="1" t="s">
        <v>17</v>
      </c>
      <c r="B117" s="6">
        <v>43917</v>
      </c>
      <c r="C117" s="1"/>
      <c r="D117" s="9"/>
      <c r="E117" s="2">
        <f t="shared" si="65"/>
        <v>0</v>
      </c>
      <c r="F117" s="3">
        <f t="shared" si="66"/>
        <v>0</v>
      </c>
      <c r="G117" s="4"/>
      <c r="H117" s="4"/>
      <c r="I117" s="38"/>
      <c r="J117" s="1"/>
      <c r="K117" s="2">
        <f>IF(H117="afspadsering","0",IF(OR(H117="syg",H117="ferie",H117="Heligdag"),"7:24",J117-I117))</f>
        <v>0</v>
      </c>
      <c r="L117" s="3">
        <f t="shared" si="63"/>
        <v>0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21.75" thickBot="1">
      <c r="A118" s="1" t="s">
        <v>18</v>
      </c>
      <c r="B118" s="6">
        <v>43918</v>
      </c>
      <c r="C118" s="1"/>
      <c r="D118" s="9"/>
      <c r="E118" s="2">
        <f t="shared" si="65"/>
        <v>0</v>
      </c>
      <c r="F118" s="3">
        <f t="shared" si="66"/>
        <v>0</v>
      </c>
      <c r="G118" s="4"/>
      <c r="H118" s="4"/>
      <c r="I118" s="38"/>
      <c r="J118" s="1"/>
      <c r="K118" s="2">
        <f>IF(H118="afspadsering","0",IF(OR(H118="syg",H118="ferie",H118="Heligdag"),"7:24",J118-I118))</f>
        <v>0</v>
      </c>
      <c r="L118" s="3">
        <f t="shared" si="63"/>
        <v>0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21.75" thickBot="1">
      <c r="A119" s="1"/>
      <c r="B119" s="6"/>
      <c r="C119" s="44" t="s">
        <v>22</v>
      </c>
      <c r="D119" s="44"/>
      <c r="E119" s="44"/>
      <c r="F119" s="5">
        <f>SUM(F112:F118)</f>
        <v>0</v>
      </c>
      <c r="G119" s="5">
        <f>IF(F119=0,0,F119-37)</f>
        <v>0</v>
      </c>
      <c r="H119" s="4"/>
      <c r="I119" s="45" t="s">
        <v>26</v>
      </c>
      <c r="J119" s="46"/>
      <c r="K119" s="47"/>
      <c r="L119" s="5">
        <f>SUM(L112:L118)</f>
        <v>0</v>
      </c>
      <c r="M119" s="5">
        <f>IF(L119=0,0,L119-37)</f>
        <v>0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21">
      <c r="A120" s="1"/>
      <c r="B120" s="6"/>
      <c r="C120" s="1"/>
      <c r="D120" s="9"/>
      <c r="E120" s="4"/>
      <c r="F120" s="4"/>
      <c r="G120" s="4"/>
      <c r="H120" s="15" t="s">
        <v>42</v>
      </c>
      <c r="I120" s="38"/>
      <c r="J120" s="1"/>
      <c r="K120" s="2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21">
      <c r="A121" s="1" t="s">
        <v>19</v>
      </c>
      <c r="B121" s="6">
        <v>43919</v>
      </c>
      <c r="C121" s="1"/>
      <c r="D121" s="9"/>
      <c r="E121" s="2">
        <f t="shared" ref="E121:E122" si="67">SUM(D121-C121)</f>
        <v>0</v>
      </c>
      <c r="F121" s="3">
        <f t="shared" ref="F121:F122" si="68">SUM(E121)*24</f>
        <v>0</v>
      </c>
      <c r="G121" s="4"/>
      <c r="H121" s="4"/>
      <c r="I121" s="38"/>
      <c r="J121" s="1"/>
      <c r="K121" s="2">
        <f>IF(H121="afspadsering","0",IF(OR(H121="syg",H121="ferie",H121="Heligdag"),"7:24",J121-I121))</f>
        <v>0</v>
      </c>
      <c r="L121" s="3">
        <f t="shared" ref="L121:L127" si="69">SUM(K121*24)</f>
        <v>0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21">
      <c r="A122" s="1" t="s">
        <v>20</v>
      </c>
      <c r="B122" s="6">
        <v>43920</v>
      </c>
      <c r="C122" s="1"/>
      <c r="D122" s="9"/>
      <c r="E122" s="2">
        <f t="shared" si="67"/>
        <v>0</v>
      </c>
      <c r="F122" s="3">
        <f t="shared" si="68"/>
        <v>0</v>
      </c>
      <c r="G122" s="4"/>
      <c r="H122" s="4"/>
      <c r="I122" s="38"/>
      <c r="J122" s="1"/>
      <c r="K122" s="2">
        <f>IF(H122="afspadsering","0",IF(OR(H122="syg",H122="ferie",H122="Heligdag"),"7:24",J122-I122))</f>
        <v>0</v>
      </c>
      <c r="L122" s="3">
        <f t="shared" si="69"/>
        <v>0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21">
      <c r="A123" s="1" t="s">
        <v>21</v>
      </c>
      <c r="B123" s="6">
        <v>43921</v>
      </c>
      <c r="C123" s="1"/>
      <c r="D123" s="9"/>
      <c r="E123" s="2">
        <f>SUM(D123-C123)</f>
        <v>0</v>
      </c>
      <c r="F123" s="3">
        <f>SUM(E123)*24</f>
        <v>0</v>
      </c>
      <c r="G123" s="4"/>
      <c r="H123" s="4"/>
      <c r="I123" s="38"/>
      <c r="J123" s="1"/>
      <c r="K123" s="2">
        <f t="shared" ref="K123:K125" si="70">IF(H123="afspadsering","0",IF(OR(H123="syg",H123="ferie",H123="Heligdag"),"7:24",J123-I123))</f>
        <v>0</v>
      </c>
      <c r="L123" s="3">
        <f t="shared" si="69"/>
        <v>0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21">
      <c r="A124" s="1" t="s">
        <v>15</v>
      </c>
      <c r="B124" s="6">
        <v>43922</v>
      </c>
      <c r="C124" s="1"/>
      <c r="D124" s="9"/>
      <c r="E124" s="2">
        <f t="shared" ref="E124:E127" si="71">SUM(D124-C124)</f>
        <v>0</v>
      </c>
      <c r="F124" s="3">
        <f t="shared" ref="F124:F127" si="72">SUM(E124)*24</f>
        <v>0</v>
      </c>
      <c r="G124" s="4"/>
      <c r="H124" s="4"/>
      <c r="I124" s="38"/>
      <c r="J124" s="1"/>
      <c r="K124" s="2">
        <f t="shared" si="70"/>
        <v>0</v>
      </c>
      <c r="L124" s="3">
        <f t="shared" si="69"/>
        <v>0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21">
      <c r="A125" s="1" t="s">
        <v>16</v>
      </c>
      <c r="B125" s="6">
        <v>43923</v>
      </c>
      <c r="C125" s="1"/>
      <c r="D125" s="9"/>
      <c r="E125" s="2">
        <f t="shared" si="71"/>
        <v>0</v>
      </c>
      <c r="F125" s="3">
        <f t="shared" si="72"/>
        <v>0</v>
      </c>
      <c r="G125" s="4"/>
      <c r="H125" s="4"/>
      <c r="I125" s="38"/>
      <c r="J125" s="1"/>
      <c r="K125" s="2">
        <f t="shared" si="70"/>
        <v>0</v>
      </c>
      <c r="L125" s="3">
        <f t="shared" si="69"/>
        <v>0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21">
      <c r="A126" s="1" t="s">
        <v>17</v>
      </c>
      <c r="B126" s="6">
        <v>43924</v>
      </c>
      <c r="C126" s="2"/>
      <c r="D126" s="8"/>
      <c r="E126" s="2">
        <f t="shared" si="71"/>
        <v>0</v>
      </c>
      <c r="F126" s="3">
        <f t="shared" si="72"/>
        <v>0</v>
      </c>
      <c r="G126" s="4"/>
      <c r="H126" s="4"/>
      <c r="I126" s="38"/>
      <c r="J126" s="1"/>
      <c r="K126" s="2">
        <f>IF(H126="afspadsering","0",IF(OR(H126="syg",H126="ferie",H126="Heligdag"),"7:24",J126-I126))</f>
        <v>0</v>
      </c>
      <c r="L126" s="3">
        <f t="shared" si="69"/>
        <v>0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21.75" thickBot="1">
      <c r="A127" s="1" t="s">
        <v>18</v>
      </c>
      <c r="B127" s="6">
        <v>43925</v>
      </c>
      <c r="C127" s="1"/>
      <c r="D127" s="9"/>
      <c r="E127" s="2">
        <f t="shared" si="71"/>
        <v>0</v>
      </c>
      <c r="F127" s="3">
        <f t="shared" si="72"/>
        <v>0</v>
      </c>
      <c r="G127" s="4"/>
      <c r="H127" s="4"/>
      <c r="I127" s="38"/>
      <c r="J127" s="1"/>
      <c r="K127" s="2">
        <f>IF(H127="afspadsering","0",IF(OR(H127="syg",H127="ferie",H127="Heligdag"),"7:24",J127-I127))</f>
        <v>0</v>
      </c>
      <c r="L127" s="3">
        <f t="shared" si="69"/>
        <v>0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21.75" thickBot="1">
      <c r="A128" s="1"/>
      <c r="B128" s="6"/>
      <c r="C128" s="44" t="s">
        <v>22</v>
      </c>
      <c r="D128" s="44"/>
      <c r="E128" s="44"/>
      <c r="F128" s="5">
        <f>SUM(F121:F127)</f>
        <v>0</v>
      </c>
      <c r="G128" s="5">
        <f>IF(F128=0,0,F128-37)</f>
        <v>0</v>
      </c>
      <c r="H128" s="4"/>
      <c r="I128" s="45" t="s">
        <v>26</v>
      </c>
      <c r="J128" s="46"/>
      <c r="K128" s="47"/>
      <c r="L128" s="5">
        <f>SUM(L121:L127)</f>
        <v>0</v>
      </c>
      <c r="M128" s="5">
        <f>IF(L128=0,0,L128-37)</f>
        <v>0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21">
      <c r="A129" s="1"/>
      <c r="B129" s="6"/>
      <c r="C129" s="1"/>
      <c r="D129" s="9"/>
      <c r="E129" s="2"/>
      <c r="F129" s="3"/>
      <c r="G129" s="4"/>
      <c r="H129" s="15" t="s">
        <v>43</v>
      </c>
      <c r="I129" s="38"/>
      <c r="J129" s="1"/>
      <c r="K129" s="2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21">
      <c r="A130" s="1" t="s">
        <v>19</v>
      </c>
      <c r="B130" s="6">
        <v>43926</v>
      </c>
      <c r="C130" s="1"/>
      <c r="D130" s="9"/>
      <c r="E130" s="13">
        <v>0</v>
      </c>
      <c r="F130" s="14">
        <v>0</v>
      </c>
      <c r="G130" s="4"/>
      <c r="H130" s="4"/>
      <c r="I130" s="38"/>
      <c r="J130" s="1"/>
      <c r="K130" s="2">
        <f>IF(H130="afspadsering","0",IF(OR(H130="syg",H130="ferie",H130="Heligdag"),"7:24",J130-I130))</f>
        <v>0</v>
      </c>
      <c r="L130" s="3">
        <f t="shared" ref="L130:L136" si="73">SUM(K130*24)</f>
        <v>0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21">
      <c r="A131" s="1" t="s">
        <v>20</v>
      </c>
      <c r="B131" s="6">
        <v>43927</v>
      </c>
      <c r="C131" s="1"/>
      <c r="D131" s="9"/>
      <c r="E131" s="13">
        <v>0</v>
      </c>
      <c r="F131" s="14">
        <v>0</v>
      </c>
      <c r="G131" s="4"/>
      <c r="H131" s="4"/>
      <c r="I131" s="38"/>
      <c r="J131" s="1"/>
      <c r="K131" s="2">
        <f>IF(H131="afspadsering","0",IF(OR(H131="syg",H131="ferie",H131="Heligdag"),"7:24",J131-I131))</f>
        <v>0</v>
      </c>
      <c r="L131" s="3">
        <f t="shared" si="73"/>
        <v>0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21">
      <c r="A132" s="1" t="s">
        <v>21</v>
      </c>
      <c r="B132" s="6">
        <v>43928</v>
      </c>
      <c r="C132" s="1"/>
      <c r="D132" s="9"/>
      <c r="E132" s="13">
        <v>0</v>
      </c>
      <c r="F132" s="14">
        <v>0</v>
      </c>
      <c r="G132" s="4"/>
      <c r="H132" s="4"/>
      <c r="I132" s="38"/>
      <c r="J132" s="1"/>
      <c r="K132" s="2">
        <f t="shared" ref="K132:K134" si="74">IF(H132="afspadsering","0",IF(OR(H132="syg",H132="ferie",H132="Heligdag"),"7:24",J132-I132))</f>
        <v>0</v>
      </c>
      <c r="L132" s="3">
        <f t="shared" si="73"/>
        <v>0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21">
      <c r="A133" s="1" t="s">
        <v>15</v>
      </c>
      <c r="B133" s="6">
        <v>43929</v>
      </c>
      <c r="C133" s="1"/>
      <c r="D133" s="9"/>
      <c r="E133" s="13">
        <v>0</v>
      </c>
      <c r="F133" s="14">
        <v>0</v>
      </c>
      <c r="G133" s="4"/>
      <c r="H133" s="4"/>
      <c r="I133" s="38"/>
      <c r="J133" s="1"/>
      <c r="K133" s="2">
        <f t="shared" si="74"/>
        <v>0</v>
      </c>
      <c r="L133" s="3">
        <f t="shared" si="73"/>
        <v>0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21">
      <c r="A134" s="1" t="s">
        <v>16</v>
      </c>
      <c r="B134" s="6">
        <v>43930</v>
      </c>
      <c r="C134" s="1"/>
      <c r="D134" s="9"/>
      <c r="E134" s="13">
        <v>0</v>
      </c>
      <c r="F134" s="14">
        <v>0</v>
      </c>
      <c r="G134" s="4"/>
      <c r="H134" s="4"/>
      <c r="I134" s="38"/>
      <c r="J134" s="1"/>
      <c r="K134" s="2">
        <f t="shared" si="74"/>
        <v>0</v>
      </c>
      <c r="L134" s="3">
        <f t="shared" si="73"/>
        <v>0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21">
      <c r="A135" s="1" t="s">
        <v>17</v>
      </c>
      <c r="B135" s="6">
        <v>43931</v>
      </c>
      <c r="C135" s="1"/>
      <c r="D135" s="9"/>
      <c r="E135" s="13">
        <v>0</v>
      </c>
      <c r="F135" s="14">
        <v>0</v>
      </c>
      <c r="G135" s="4"/>
      <c r="H135" s="4"/>
      <c r="I135" s="38"/>
      <c r="J135" s="1"/>
      <c r="K135" s="2">
        <f>IF(H135="afspadsering","0",IF(OR(H135="syg",H135="ferie",H135="Heligdag"),"7:24",J135-I135))</f>
        <v>0</v>
      </c>
      <c r="L135" s="3">
        <f t="shared" si="73"/>
        <v>0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21.75" thickBot="1">
      <c r="A136" s="1" t="s">
        <v>18</v>
      </c>
      <c r="B136" s="6">
        <v>43932</v>
      </c>
      <c r="C136" s="1"/>
      <c r="D136" s="9"/>
      <c r="E136" s="13">
        <v>0</v>
      </c>
      <c r="F136" s="14">
        <v>0</v>
      </c>
      <c r="G136" s="4"/>
      <c r="H136" s="4"/>
      <c r="I136" s="38"/>
      <c r="J136" s="1"/>
      <c r="K136" s="2">
        <f>IF(H136="afspadsering","0",IF(OR(H136="syg",H136="ferie",H136="Heligdag"),"7:24",J136-I136))</f>
        <v>0</v>
      </c>
      <c r="L136" s="3">
        <f t="shared" si="73"/>
        <v>0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21.75" thickBot="1">
      <c r="A137" s="1"/>
      <c r="B137" s="6"/>
      <c r="C137" s="44" t="s">
        <v>22</v>
      </c>
      <c r="D137" s="44"/>
      <c r="E137" s="44"/>
      <c r="F137" s="5">
        <f>SUM(F130:F136)</f>
        <v>0</v>
      </c>
      <c r="G137" s="5">
        <f>IF(F137=0,0,F137-37)</f>
        <v>0</v>
      </c>
      <c r="H137" s="4"/>
      <c r="I137" s="45" t="s">
        <v>26</v>
      </c>
      <c r="J137" s="46"/>
      <c r="K137" s="47"/>
      <c r="L137" s="5">
        <f>SUM(L130:L136)</f>
        <v>0</v>
      </c>
      <c r="M137" s="5">
        <f>IF(L137=0,0,L137-37)</f>
        <v>0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21">
      <c r="A138" s="1"/>
      <c r="B138" s="6"/>
      <c r="C138" s="1"/>
      <c r="D138" s="9"/>
      <c r="E138" s="4"/>
      <c r="F138" s="4"/>
      <c r="G138" s="4"/>
      <c r="H138" s="15" t="s">
        <v>44</v>
      </c>
      <c r="I138" s="38"/>
      <c r="J138" s="1"/>
      <c r="K138" s="2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21">
      <c r="A139" s="1" t="s">
        <v>19</v>
      </c>
      <c r="B139" s="6">
        <v>43933</v>
      </c>
      <c r="C139" s="1"/>
      <c r="D139" s="9"/>
      <c r="E139" s="2">
        <f t="shared" ref="E139:E140" si="75">SUM(D139-C139)</f>
        <v>0</v>
      </c>
      <c r="F139" s="3">
        <f t="shared" ref="F139:F140" si="76">SUM(E139)*24</f>
        <v>0</v>
      </c>
      <c r="G139" s="4"/>
      <c r="H139" s="4"/>
      <c r="I139" s="38"/>
      <c r="J139" s="1"/>
      <c r="K139" s="2">
        <f>IF(H139="afspadsering","0",IF(OR(H139="syg",H139="ferie",H139="Heligdag"),"7:24",J139-I139))</f>
        <v>0</v>
      </c>
      <c r="L139" s="3">
        <f t="shared" ref="L139:L145" si="77">SUM(K139*24)</f>
        <v>0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21">
      <c r="A140" s="1" t="s">
        <v>20</v>
      </c>
      <c r="B140" s="6">
        <v>43934</v>
      </c>
      <c r="C140" s="1"/>
      <c r="D140" s="9"/>
      <c r="E140" s="2">
        <f t="shared" si="75"/>
        <v>0</v>
      </c>
      <c r="F140" s="3">
        <f t="shared" si="76"/>
        <v>0</v>
      </c>
      <c r="G140" s="4"/>
      <c r="H140" s="4"/>
      <c r="I140" s="38"/>
      <c r="J140" s="1"/>
      <c r="K140" s="2">
        <f>IF(H140="afspadsering","0",IF(OR(H140="syg",H140="ferie",H140="Heligdag"),"7:24",J140-I140))</f>
        <v>0</v>
      </c>
      <c r="L140" s="3">
        <f t="shared" si="77"/>
        <v>0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21">
      <c r="A141" s="1" t="s">
        <v>21</v>
      </c>
      <c r="B141" s="6">
        <v>43935</v>
      </c>
      <c r="C141" s="1"/>
      <c r="D141" s="9"/>
      <c r="E141" s="2">
        <f>SUM(D141-C141)</f>
        <v>0</v>
      </c>
      <c r="F141" s="3">
        <f>SUM(E141)*24</f>
        <v>0</v>
      </c>
      <c r="G141" s="4"/>
      <c r="H141" s="4"/>
      <c r="I141" s="38"/>
      <c r="J141" s="1"/>
      <c r="K141" s="2">
        <f t="shared" ref="K141:K143" si="78">IF(H141="afspadsering","0",IF(OR(H141="syg",H141="ferie",H141="Heligdag"),"7:24",J141-I141))</f>
        <v>0</v>
      </c>
      <c r="L141" s="3">
        <f t="shared" si="77"/>
        <v>0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21">
      <c r="A142" s="1" t="s">
        <v>15</v>
      </c>
      <c r="B142" s="6">
        <v>43936</v>
      </c>
      <c r="C142" s="1"/>
      <c r="D142" s="9"/>
      <c r="E142" s="2">
        <f t="shared" ref="E142:E145" si="79">SUM(D142-C142)</f>
        <v>0</v>
      </c>
      <c r="F142" s="3">
        <f t="shared" ref="F142:F145" si="80">SUM(E142)*24</f>
        <v>0</v>
      </c>
      <c r="G142" s="4"/>
      <c r="H142" s="4"/>
      <c r="I142" s="38"/>
      <c r="J142" s="1"/>
      <c r="K142" s="2">
        <f t="shared" si="78"/>
        <v>0</v>
      </c>
      <c r="L142" s="3">
        <f t="shared" si="77"/>
        <v>0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21">
      <c r="A143" s="1" t="s">
        <v>16</v>
      </c>
      <c r="B143" s="6">
        <v>43937</v>
      </c>
      <c r="C143" s="1"/>
      <c r="D143" s="9"/>
      <c r="E143" s="2">
        <f t="shared" si="79"/>
        <v>0</v>
      </c>
      <c r="F143" s="3">
        <f t="shared" si="80"/>
        <v>0</v>
      </c>
      <c r="G143" s="4"/>
      <c r="H143" s="4"/>
      <c r="I143" s="38"/>
      <c r="J143" s="1"/>
      <c r="K143" s="2">
        <f t="shared" si="78"/>
        <v>0</v>
      </c>
      <c r="L143" s="3">
        <f t="shared" si="77"/>
        <v>0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21">
      <c r="A144" s="1" t="s">
        <v>17</v>
      </c>
      <c r="B144" s="6">
        <v>43938</v>
      </c>
      <c r="C144" s="1"/>
      <c r="D144" s="9"/>
      <c r="E144" s="2">
        <f t="shared" si="79"/>
        <v>0</v>
      </c>
      <c r="F144" s="3">
        <f t="shared" si="80"/>
        <v>0</v>
      </c>
      <c r="G144" s="4"/>
      <c r="H144" s="4"/>
      <c r="I144" s="38"/>
      <c r="J144" s="1"/>
      <c r="K144" s="2">
        <f>IF(H144="afspadsering","0",IF(OR(H144="syg",H144="ferie",H144="Heligdag"),"7:24",J144-I144))</f>
        <v>0</v>
      </c>
      <c r="L144" s="3">
        <f t="shared" si="77"/>
        <v>0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21.75" thickBot="1">
      <c r="A145" s="1" t="s">
        <v>18</v>
      </c>
      <c r="B145" s="6">
        <v>43939</v>
      </c>
      <c r="C145" s="1"/>
      <c r="D145" s="9"/>
      <c r="E145" s="2">
        <f t="shared" si="79"/>
        <v>0</v>
      </c>
      <c r="F145" s="3">
        <f t="shared" si="80"/>
        <v>0</v>
      </c>
      <c r="G145" s="4"/>
      <c r="H145" s="4"/>
      <c r="I145" s="38"/>
      <c r="J145" s="1"/>
      <c r="K145" s="2">
        <f>IF(H145="afspadsering","0",IF(OR(H145="syg",H145="ferie",H145="Heligdag"),"7:24",J145-I145))</f>
        <v>0</v>
      </c>
      <c r="L145" s="3">
        <f t="shared" si="77"/>
        <v>0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21.75" thickBot="1">
      <c r="A146" s="1"/>
      <c r="B146" s="6"/>
      <c r="C146" s="44" t="s">
        <v>22</v>
      </c>
      <c r="D146" s="44"/>
      <c r="E146" s="44"/>
      <c r="F146" s="5">
        <f>SUM(F139:F145)</f>
        <v>0</v>
      </c>
      <c r="G146" s="5">
        <f>IF(F146=0,0,F146-37)</f>
        <v>0</v>
      </c>
      <c r="H146" s="4"/>
      <c r="I146" s="45" t="s">
        <v>26</v>
      </c>
      <c r="J146" s="46"/>
      <c r="K146" s="47"/>
      <c r="L146" s="5">
        <f>SUM(L139:L145)</f>
        <v>0</v>
      </c>
      <c r="M146" s="5">
        <f>IF(L146=0,0,L146-37)</f>
        <v>0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21">
      <c r="A147" s="1"/>
      <c r="B147" s="6"/>
      <c r="C147" s="1"/>
      <c r="D147" s="9"/>
      <c r="E147" s="4"/>
      <c r="F147" s="4"/>
      <c r="G147" s="4"/>
      <c r="H147" s="15" t="s">
        <v>45</v>
      </c>
      <c r="I147" s="38"/>
      <c r="J147" s="1"/>
      <c r="K147" s="2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21">
      <c r="A148" s="1" t="s">
        <v>19</v>
      </c>
      <c r="B148" s="6">
        <v>43940</v>
      </c>
      <c r="C148" s="1"/>
      <c r="D148" s="9"/>
      <c r="E148" s="2">
        <f t="shared" ref="E148:E149" si="81">SUM(D148-C148)</f>
        <v>0</v>
      </c>
      <c r="F148" s="3">
        <f t="shared" ref="F148:F149" si="82">SUM(E148)*24</f>
        <v>0</v>
      </c>
      <c r="G148" s="4"/>
      <c r="H148" s="4"/>
      <c r="I148" s="38"/>
      <c r="J148" s="1"/>
      <c r="K148" s="2">
        <f>IF(H148="afspadsering","0",IF(OR(H148="syg",H148="ferie",H148="Heligdag"),"7:24",J148-I148))</f>
        <v>0</v>
      </c>
      <c r="L148" s="3">
        <f t="shared" ref="L148:L154" si="83">SUM(K148*24)</f>
        <v>0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21">
      <c r="A149" s="1" t="s">
        <v>20</v>
      </c>
      <c r="B149" s="6">
        <v>43941</v>
      </c>
      <c r="C149" s="1"/>
      <c r="D149" s="9"/>
      <c r="E149" s="2">
        <f t="shared" si="81"/>
        <v>0</v>
      </c>
      <c r="F149" s="3">
        <f t="shared" si="82"/>
        <v>0</v>
      </c>
      <c r="G149" s="4"/>
      <c r="H149" s="4"/>
      <c r="I149" s="38"/>
      <c r="J149" s="1"/>
      <c r="K149" s="2">
        <f>IF(H149="afspadsering","0",IF(OR(H149="syg",H149="ferie",H149="Heligdag"),"7:24",J149-I149))</f>
        <v>0</v>
      </c>
      <c r="L149" s="3">
        <f t="shared" si="83"/>
        <v>0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21">
      <c r="A150" s="1" t="s">
        <v>21</v>
      </c>
      <c r="B150" s="6">
        <v>43942</v>
      </c>
      <c r="C150" s="1"/>
      <c r="D150" s="9"/>
      <c r="E150" s="2">
        <f>SUM(D150-C150)</f>
        <v>0</v>
      </c>
      <c r="F150" s="3">
        <f>SUM(E150)*24</f>
        <v>0</v>
      </c>
      <c r="G150" s="4"/>
      <c r="H150" s="4"/>
      <c r="I150" s="38"/>
      <c r="J150" s="1"/>
      <c r="K150" s="2">
        <f t="shared" ref="K150:K152" si="84">IF(H150="afspadsering","0",IF(OR(H150="syg",H150="ferie",H150="Heligdag"),"7:24",J150-I150))</f>
        <v>0</v>
      </c>
      <c r="L150" s="3">
        <f t="shared" si="83"/>
        <v>0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21">
      <c r="A151" s="1" t="s">
        <v>15</v>
      </c>
      <c r="B151" s="6">
        <v>43943</v>
      </c>
      <c r="C151" s="1"/>
      <c r="D151" s="9"/>
      <c r="E151" s="2">
        <f t="shared" ref="E151:E154" si="85">SUM(D151-C151)</f>
        <v>0</v>
      </c>
      <c r="F151" s="3">
        <f t="shared" ref="F151:F154" si="86">SUM(E151)*24</f>
        <v>0</v>
      </c>
      <c r="G151" s="4"/>
      <c r="H151" s="4"/>
      <c r="I151" s="38"/>
      <c r="J151" s="1"/>
      <c r="K151" s="2">
        <f t="shared" si="84"/>
        <v>0</v>
      </c>
      <c r="L151" s="3">
        <f t="shared" si="83"/>
        <v>0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21">
      <c r="A152" s="1" t="s">
        <v>16</v>
      </c>
      <c r="B152" s="6">
        <v>43944</v>
      </c>
      <c r="C152" s="1"/>
      <c r="D152" s="9"/>
      <c r="E152" s="2">
        <f t="shared" si="85"/>
        <v>0</v>
      </c>
      <c r="F152" s="3">
        <f t="shared" si="86"/>
        <v>0</v>
      </c>
      <c r="G152" s="4"/>
      <c r="H152" s="4"/>
      <c r="I152" s="38"/>
      <c r="J152" s="1"/>
      <c r="K152" s="2">
        <f t="shared" si="84"/>
        <v>0</v>
      </c>
      <c r="L152" s="3">
        <f t="shared" si="83"/>
        <v>0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21">
      <c r="A153" s="1" t="s">
        <v>17</v>
      </c>
      <c r="B153" s="6">
        <v>43945</v>
      </c>
      <c r="C153" s="1"/>
      <c r="D153" s="9"/>
      <c r="E153" s="2">
        <f t="shared" si="85"/>
        <v>0</v>
      </c>
      <c r="F153" s="3">
        <f t="shared" si="86"/>
        <v>0</v>
      </c>
      <c r="G153" s="4"/>
      <c r="H153" s="4"/>
      <c r="I153" s="38"/>
      <c r="J153" s="1"/>
      <c r="K153" s="2">
        <f>IF(H153="afspadsering","0",IF(OR(H153="syg",H153="ferie",H153="Heligdag"),"7:24",J153-I153))</f>
        <v>0</v>
      </c>
      <c r="L153" s="3">
        <f t="shared" si="83"/>
        <v>0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21.75" thickBot="1">
      <c r="A154" s="1" t="s">
        <v>18</v>
      </c>
      <c r="B154" s="6">
        <v>43946</v>
      </c>
      <c r="C154" s="1"/>
      <c r="D154" s="9"/>
      <c r="E154" s="2">
        <f t="shared" si="85"/>
        <v>0</v>
      </c>
      <c r="F154" s="3">
        <f t="shared" si="86"/>
        <v>0</v>
      </c>
      <c r="G154" s="4"/>
      <c r="H154" s="4"/>
      <c r="I154" s="38"/>
      <c r="J154" s="1"/>
      <c r="K154" s="2">
        <f>IF(H154="afspadsering","0",IF(OR(H154="syg",H154="ferie",H154="Heligdag"),"7:24",J154-I154))</f>
        <v>0</v>
      </c>
      <c r="L154" s="3">
        <f t="shared" si="83"/>
        <v>0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21.75" thickBot="1">
      <c r="A155" s="1"/>
      <c r="B155" s="6"/>
      <c r="C155" s="44" t="s">
        <v>22</v>
      </c>
      <c r="D155" s="44"/>
      <c r="E155" s="44"/>
      <c r="F155" s="5">
        <f>SUM(F148:F154)</f>
        <v>0</v>
      </c>
      <c r="G155" s="5">
        <f>IF(F155=0,0,F155-37)</f>
        <v>0</v>
      </c>
      <c r="H155" s="4"/>
      <c r="I155" s="45" t="s">
        <v>26</v>
      </c>
      <c r="J155" s="46"/>
      <c r="K155" s="47"/>
      <c r="L155" s="5">
        <f>SUM(L148:L154)</f>
        <v>0</v>
      </c>
      <c r="M155" s="5">
        <f>IF(L155=0,0,L155-37)</f>
        <v>0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21">
      <c r="A156" s="1"/>
      <c r="B156" s="6"/>
      <c r="C156" s="1"/>
      <c r="D156" s="9"/>
      <c r="E156" s="4"/>
      <c r="F156" s="4"/>
      <c r="G156" s="4"/>
      <c r="H156" s="15" t="s">
        <v>76</v>
      </c>
      <c r="I156" s="38"/>
      <c r="J156" s="1"/>
      <c r="K156" s="2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21">
      <c r="A157" s="1" t="s">
        <v>19</v>
      </c>
      <c r="B157" s="6">
        <v>43947</v>
      </c>
      <c r="C157" s="1"/>
      <c r="D157" s="9"/>
      <c r="E157" s="2">
        <f t="shared" ref="E157:E158" si="87">SUM(D157-C157)</f>
        <v>0</v>
      </c>
      <c r="F157" s="3">
        <f t="shared" ref="F157:F158" si="88">SUM(E157)*24</f>
        <v>0</v>
      </c>
      <c r="G157" s="4"/>
      <c r="H157" s="4"/>
      <c r="I157" s="38"/>
      <c r="J157" s="1"/>
      <c r="K157" s="2">
        <f>IF(H157="afspadsering","0",IF(OR(H157="syg",H157="ferie",H157="Heligdag"),"7:24",J157-I157))</f>
        <v>0</v>
      </c>
      <c r="L157" s="3">
        <f t="shared" ref="L157:L163" si="89">SUM(K157*24)</f>
        <v>0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21">
      <c r="A158" s="1" t="s">
        <v>20</v>
      </c>
      <c r="B158" s="6">
        <v>43948</v>
      </c>
      <c r="C158" s="1"/>
      <c r="D158" s="9"/>
      <c r="E158" s="2">
        <f t="shared" si="87"/>
        <v>0</v>
      </c>
      <c r="F158" s="3">
        <f t="shared" si="88"/>
        <v>0</v>
      </c>
      <c r="G158" s="4"/>
      <c r="H158" s="4"/>
      <c r="I158" s="38"/>
      <c r="J158" s="1"/>
      <c r="K158" s="2">
        <f>IF(H158="afspadsering","0",IF(OR(H158="syg",H158="ferie",H158="Heligdag"),"7:24",J158-I158))</f>
        <v>0</v>
      </c>
      <c r="L158" s="3">
        <f t="shared" si="89"/>
        <v>0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21">
      <c r="A159" s="1" t="s">
        <v>21</v>
      </c>
      <c r="B159" s="6">
        <v>43949</v>
      </c>
      <c r="C159" s="1"/>
      <c r="D159" s="9"/>
      <c r="E159" s="2">
        <f>SUM(D159-C159)</f>
        <v>0</v>
      </c>
      <c r="F159" s="3">
        <f>SUM(E159)*24</f>
        <v>0</v>
      </c>
      <c r="G159" s="4"/>
      <c r="H159" s="4"/>
      <c r="I159" s="38"/>
      <c r="J159" s="1"/>
      <c r="K159" s="2">
        <f t="shared" ref="K159:K161" si="90">IF(H159="afspadsering","0",IF(OR(H159="syg",H159="ferie",H159="Heligdag"),"7:24",J159-I159))</f>
        <v>0</v>
      </c>
      <c r="L159" s="3">
        <f t="shared" si="89"/>
        <v>0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21">
      <c r="A160" s="1" t="s">
        <v>15</v>
      </c>
      <c r="B160" s="6">
        <v>43950</v>
      </c>
      <c r="C160" s="1"/>
      <c r="D160" s="9"/>
      <c r="E160" s="2">
        <f t="shared" ref="E160:E163" si="91">SUM(D160-C160)</f>
        <v>0</v>
      </c>
      <c r="F160" s="3">
        <f t="shared" ref="F160:F163" si="92">SUM(E160)*24</f>
        <v>0</v>
      </c>
      <c r="G160" s="4"/>
      <c r="H160" s="4"/>
      <c r="I160" s="38"/>
      <c r="J160" s="1"/>
      <c r="K160" s="2">
        <f t="shared" si="90"/>
        <v>0</v>
      </c>
      <c r="L160" s="3">
        <f t="shared" si="89"/>
        <v>0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21">
      <c r="A161" s="1" t="s">
        <v>16</v>
      </c>
      <c r="B161" s="6">
        <v>43951</v>
      </c>
      <c r="C161" s="1"/>
      <c r="D161" s="9"/>
      <c r="E161" s="2">
        <f t="shared" si="91"/>
        <v>0</v>
      </c>
      <c r="F161" s="3">
        <f t="shared" si="92"/>
        <v>0</v>
      </c>
      <c r="G161" s="4"/>
      <c r="H161" s="4"/>
      <c r="I161" s="38"/>
      <c r="J161" s="1"/>
      <c r="K161" s="2">
        <f t="shared" si="90"/>
        <v>0</v>
      </c>
      <c r="L161" s="3">
        <f t="shared" si="89"/>
        <v>0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21">
      <c r="A162" s="1" t="s">
        <v>17</v>
      </c>
      <c r="B162" s="6">
        <v>43952</v>
      </c>
      <c r="C162" s="2"/>
      <c r="D162" s="8"/>
      <c r="E162" s="2">
        <f t="shared" si="91"/>
        <v>0</v>
      </c>
      <c r="F162" s="3">
        <f t="shared" si="92"/>
        <v>0</v>
      </c>
      <c r="G162" s="4"/>
      <c r="H162" s="4"/>
      <c r="I162" s="38"/>
      <c r="J162" s="1"/>
      <c r="K162" s="2">
        <f>IF(H162="afspadsering","0",IF(OR(H162="syg",H162="ferie",H162="Heligdag"),"7:24",J162-I162))</f>
        <v>0</v>
      </c>
      <c r="L162" s="3">
        <f t="shared" si="89"/>
        <v>0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21.75" thickBot="1">
      <c r="A163" s="1" t="s">
        <v>18</v>
      </c>
      <c r="B163" s="6">
        <v>43953</v>
      </c>
      <c r="C163" s="1"/>
      <c r="D163" s="9"/>
      <c r="E163" s="2">
        <f t="shared" si="91"/>
        <v>0</v>
      </c>
      <c r="F163" s="3">
        <f t="shared" si="92"/>
        <v>0</v>
      </c>
      <c r="G163" s="4"/>
      <c r="H163" s="4"/>
      <c r="I163" s="38"/>
      <c r="J163" s="1"/>
      <c r="K163" s="2">
        <f>IF(H163="afspadsering","0",IF(OR(H163="syg",H163="ferie",H163="Heligdag"),"7:24",J163-I163))</f>
        <v>0</v>
      </c>
      <c r="L163" s="3">
        <f t="shared" si="89"/>
        <v>0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21.75" thickBot="1">
      <c r="A164" s="1"/>
      <c r="B164" s="6"/>
      <c r="C164" s="44" t="s">
        <v>22</v>
      </c>
      <c r="D164" s="44"/>
      <c r="E164" s="44"/>
      <c r="F164" s="5">
        <f>SUM(F157:F163)</f>
        <v>0</v>
      </c>
      <c r="G164" s="5">
        <f>IF(F164=0,0,F164-37)</f>
        <v>0</v>
      </c>
      <c r="H164" s="4"/>
      <c r="I164" s="45" t="s">
        <v>26</v>
      </c>
      <c r="J164" s="46"/>
      <c r="K164" s="47"/>
      <c r="L164" s="5">
        <f>SUM(L157:L163)</f>
        <v>0</v>
      </c>
      <c r="M164" s="5">
        <f>IF(L164=0,0,L164-37)</f>
        <v>0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21">
      <c r="A165" s="1"/>
      <c r="B165" s="6"/>
      <c r="C165" s="1"/>
      <c r="D165" s="9"/>
      <c r="E165" s="2"/>
      <c r="F165" s="3"/>
      <c r="G165" s="4"/>
      <c r="H165" s="16" t="s">
        <v>46</v>
      </c>
      <c r="I165" s="38"/>
      <c r="J165" s="1"/>
      <c r="K165" s="2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21">
      <c r="A166" s="1" t="s">
        <v>19</v>
      </c>
      <c r="B166" s="6">
        <v>43954</v>
      </c>
      <c r="C166" s="1"/>
      <c r="D166" s="9"/>
      <c r="E166" s="13">
        <v>0</v>
      </c>
      <c r="F166" s="14">
        <v>0</v>
      </c>
      <c r="G166" s="4"/>
      <c r="H166" s="17"/>
      <c r="I166" s="38"/>
      <c r="J166" s="1"/>
      <c r="K166" s="2">
        <f>IF(H166="afspadsering","0",IF(OR(H166="syg",H166="ferie",H166="Heligdag"),"7:24",J166-I166))</f>
        <v>0</v>
      </c>
      <c r="L166" s="3">
        <f t="shared" ref="L166:L172" si="93">SUM(K166*24)</f>
        <v>0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21">
      <c r="A167" s="1" t="s">
        <v>20</v>
      </c>
      <c r="B167" s="6">
        <v>43955</v>
      </c>
      <c r="C167" s="1"/>
      <c r="D167" s="9"/>
      <c r="E167" s="13">
        <v>0</v>
      </c>
      <c r="F167" s="14">
        <v>0</v>
      </c>
      <c r="G167" s="4"/>
      <c r="H167" s="4"/>
      <c r="I167" s="38"/>
      <c r="J167" s="1"/>
      <c r="K167" s="2">
        <f>IF(H167="afspadsering","0",IF(OR(H167="syg",H167="ferie",H167="Heligdag"),"7:24",J167-I167))</f>
        <v>0</v>
      </c>
      <c r="L167" s="3">
        <f t="shared" si="93"/>
        <v>0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21">
      <c r="A168" s="1" t="s">
        <v>21</v>
      </c>
      <c r="B168" s="6">
        <v>43956</v>
      </c>
      <c r="C168" s="1"/>
      <c r="D168" s="9"/>
      <c r="E168" s="13">
        <v>0</v>
      </c>
      <c r="F168" s="14">
        <v>0</v>
      </c>
      <c r="G168" s="4"/>
      <c r="H168" s="4"/>
      <c r="I168" s="38"/>
      <c r="J168" s="1"/>
      <c r="K168" s="2">
        <f t="shared" ref="K168:K170" si="94">IF(H168="afspadsering","0",IF(OR(H168="syg",H168="ferie",H168="Heligdag"),"7:24",J168-I168))</f>
        <v>0</v>
      </c>
      <c r="L168" s="3">
        <f t="shared" si="93"/>
        <v>0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21">
      <c r="A169" s="1" t="s">
        <v>15</v>
      </c>
      <c r="B169" s="6">
        <v>43957</v>
      </c>
      <c r="C169" s="1"/>
      <c r="D169" s="9"/>
      <c r="E169" s="13">
        <v>0</v>
      </c>
      <c r="F169" s="14">
        <v>0</v>
      </c>
      <c r="G169" s="4"/>
      <c r="H169" s="4"/>
      <c r="I169" s="38"/>
      <c r="J169" s="1"/>
      <c r="K169" s="2">
        <f t="shared" si="94"/>
        <v>0</v>
      </c>
      <c r="L169" s="3">
        <f t="shared" si="93"/>
        <v>0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21">
      <c r="A170" s="1" t="s">
        <v>16</v>
      </c>
      <c r="B170" s="6">
        <v>43958</v>
      </c>
      <c r="C170" s="1"/>
      <c r="D170" s="9"/>
      <c r="E170" s="13">
        <v>0</v>
      </c>
      <c r="F170" s="14">
        <v>0</v>
      </c>
      <c r="G170" s="4"/>
      <c r="H170" s="4"/>
      <c r="I170" s="38"/>
      <c r="J170" s="1"/>
      <c r="K170" s="2">
        <f t="shared" si="94"/>
        <v>0</v>
      </c>
      <c r="L170" s="3">
        <f t="shared" si="93"/>
        <v>0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21">
      <c r="A171" s="1" t="s">
        <v>17</v>
      </c>
      <c r="B171" s="6">
        <v>43959</v>
      </c>
      <c r="C171" s="1"/>
      <c r="D171" s="9"/>
      <c r="E171" s="13">
        <v>0</v>
      </c>
      <c r="F171" s="14">
        <v>0</v>
      </c>
      <c r="G171" s="4"/>
      <c r="H171" s="4"/>
      <c r="I171" s="38"/>
      <c r="J171" s="1"/>
      <c r="K171" s="2">
        <f>IF(H171="afspadsering","0",IF(OR(H171="syg",H171="ferie",H171="Heligdag"),"7:24",J171-I171))</f>
        <v>0</v>
      </c>
      <c r="L171" s="3">
        <f t="shared" si="93"/>
        <v>0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21.75" thickBot="1">
      <c r="A172" s="1" t="s">
        <v>18</v>
      </c>
      <c r="B172" s="6">
        <v>43960</v>
      </c>
      <c r="C172" s="1"/>
      <c r="D172" s="9"/>
      <c r="E172" s="13">
        <v>0</v>
      </c>
      <c r="F172" s="14">
        <v>0</v>
      </c>
      <c r="G172" s="4"/>
      <c r="H172" s="4"/>
      <c r="I172" s="38"/>
      <c r="J172" s="1"/>
      <c r="K172" s="2">
        <f>IF(H172="afspadsering","0",IF(OR(H172="syg",H172="ferie",H172="Heligdag"),"7:24",J172-I172))</f>
        <v>0</v>
      </c>
      <c r="L172" s="3">
        <f t="shared" si="93"/>
        <v>0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21.75" thickBot="1">
      <c r="A173" s="1"/>
      <c r="B173" s="6"/>
      <c r="C173" s="44" t="s">
        <v>22</v>
      </c>
      <c r="D173" s="44"/>
      <c r="E173" s="44"/>
      <c r="F173" s="5">
        <f>SUM(F166:F172)</f>
        <v>0</v>
      </c>
      <c r="G173" s="5">
        <f>IF(F173=0,0,F173-37)</f>
        <v>0</v>
      </c>
      <c r="H173" s="4"/>
      <c r="I173" s="45" t="s">
        <v>26</v>
      </c>
      <c r="J173" s="46"/>
      <c r="K173" s="47"/>
      <c r="L173" s="5">
        <f>SUM(L166:L172)</f>
        <v>0</v>
      </c>
      <c r="M173" s="5">
        <f>IF(L173=0,0,L173-37)</f>
        <v>0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21">
      <c r="A174" s="1"/>
      <c r="B174" s="6"/>
      <c r="C174" s="1"/>
      <c r="D174" s="9"/>
      <c r="E174" s="4"/>
      <c r="F174" s="4"/>
      <c r="G174" s="4"/>
      <c r="H174" s="15" t="s">
        <v>47</v>
      </c>
      <c r="I174" s="38"/>
      <c r="J174" s="1"/>
      <c r="K174" s="2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21">
      <c r="A175" s="1" t="s">
        <v>19</v>
      </c>
      <c r="B175" s="6">
        <v>43961</v>
      </c>
      <c r="C175" s="1"/>
      <c r="D175" s="9"/>
      <c r="E175" s="2">
        <f t="shared" ref="E175:E176" si="95">SUM(D175-C175)</f>
        <v>0</v>
      </c>
      <c r="F175" s="3">
        <f t="shared" ref="F175:F176" si="96">SUM(E175)*24</f>
        <v>0</v>
      </c>
      <c r="G175" s="4"/>
      <c r="H175" s="4"/>
      <c r="I175" s="38"/>
      <c r="J175" s="1"/>
      <c r="K175" s="2">
        <f>IF(H175="afspadsering","0",IF(OR(H175="syg",H175="ferie",H175="Heligdag"),"7:24",J175-I175))</f>
        <v>0</v>
      </c>
      <c r="L175" s="3">
        <f t="shared" ref="L175:L181" si="97">SUM(K175*24)</f>
        <v>0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21">
      <c r="A176" s="1" t="s">
        <v>20</v>
      </c>
      <c r="B176" s="6">
        <v>43962</v>
      </c>
      <c r="C176" s="1"/>
      <c r="D176" s="9"/>
      <c r="E176" s="2">
        <f t="shared" si="95"/>
        <v>0</v>
      </c>
      <c r="F176" s="3">
        <f t="shared" si="96"/>
        <v>0</v>
      </c>
      <c r="G176" s="4"/>
      <c r="H176" s="4"/>
      <c r="I176" s="38"/>
      <c r="J176" s="1"/>
      <c r="K176" s="2">
        <f>IF(H176="afspadsering","0",IF(OR(H176="syg",H176="ferie",H176="Heligdag"),"7:24",J176-I176))</f>
        <v>0</v>
      </c>
      <c r="L176" s="3">
        <f t="shared" si="97"/>
        <v>0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21">
      <c r="A177" s="1" t="s">
        <v>21</v>
      </c>
      <c r="B177" s="6">
        <v>43963</v>
      </c>
      <c r="C177" s="1"/>
      <c r="D177" s="9"/>
      <c r="E177" s="2">
        <f>SUM(D177-C177)</f>
        <v>0</v>
      </c>
      <c r="F177" s="3">
        <f>SUM(E177)*24</f>
        <v>0</v>
      </c>
      <c r="G177" s="4"/>
      <c r="H177" s="4"/>
      <c r="I177" s="38"/>
      <c r="J177" s="1"/>
      <c r="K177" s="2">
        <f t="shared" ref="K177:K179" si="98">IF(H177="afspadsering","0",IF(OR(H177="syg",H177="ferie",H177="Heligdag"),"7:24",J177-I177))</f>
        <v>0</v>
      </c>
      <c r="L177" s="3">
        <f t="shared" si="97"/>
        <v>0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21">
      <c r="A178" s="1" t="s">
        <v>15</v>
      </c>
      <c r="B178" s="6">
        <v>43964</v>
      </c>
      <c r="C178" s="1"/>
      <c r="D178" s="9"/>
      <c r="E178" s="2">
        <f t="shared" ref="E178:E181" si="99">SUM(D178-C178)</f>
        <v>0</v>
      </c>
      <c r="F178" s="3">
        <f t="shared" ref="F178:F181" si="100">SUM(E178)*24</f>
        <v>0</v>
      </c>
      <c r="G178" s="4"/>
      <c r="H178" s="4"/>
      <c r="I178" s="38"/>
      <c r="J178" s="1"/>
      <c r="K178" s="2">
        <f t="shared" si="98"/>
        <v>0</v>
      </c>
      <c r="L178" s="3">
        <f t="shared" si="97"/>
        <v>0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21">
      <c r="A179" s="1" t="s">
        <v>16</v>
      </c>
      <c r="B179" s="6">
        <v>43965</v>
      </c>
      <c r="C179" s="1"/>
      <c r="D179" s="9"/>
      <c r="E179" s="2">
        <f t="shared" si="99"/>
        <v>0</v>
      </c>
      <c r="F179" s="3">
        <f t="shared" si="100"/>
        <v>0</v>
      </c>
      <c r="G179" s="4"/>
      <c r="H179" s="4"/>
      <c r="I179" s="38"/>
      <c r="J179" s="1"/>
      <c r="K179" s="2">
        <f t="shared" si="98"/>
        <v>0</v>
      </c>
      <c r="L179" s="3">
        <f t="shared" si="97"/>
        <v>0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21">
      <c r="A180" s="1" t="s">
        <v>17</v>
      </c>
      <c r="B180" s="6">
        <v>43966</v>
      </c>
      <c r="C180" s="1"/>
      <c r="D180" s="9"/>
      <c r="E180" s="2">
        <f t="shared" si="99"/>
        <v>0</v>
      </c>
      <c r="F180" s="3">
        <f t="shared" si="100"/>
        <v>0</v>
      </c>
      <c r="G180" s="4"/>
      <c r="H180" s="4"/>
      <c r="I180" s="38"/>
      <c r="J180" s="1"/>
      <c r="K180" s="2">
        <f>IF(H180="afspadsering","0",IF(OR(H180="syg",H180="ferie",H180="Heligdag"),"7:24",J180-I180))</f>
        <v>0</v>
      </c>
      <c r="L180" s="3">
        <f t="shared" si="97"/>
        <v>0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21.75" thickBot="1">
      <c r="A181" s="1" t="s">
        <v>18</v>
      </c>
      <c r="B181" s="6">
        <v>43967</v>
      </c>
      <c r="C181" s="1"/>
      <c r="D181" s="9"/>
      <c r="E181" s="2">
        <f t="shared" si="99"/>
        <v>0</v>
      </c>
      <c r="F181" s="3">
        <f t="shared" si="100"/>
        <v>0</v>
      </c>
      <c r="G181" s="4"/>
      <c r="H181" s="4"/>
      <c r="I181" s="38"/>
      <c r="J181" s="1"/>
      <c r="K181" s="2">
        <f>IF(H181="afspadsering","0",IF(OR(H181="syg",H181="ferie",H181="Heligdag"),"7:24",J181-I181))</f>
        <v>0</v>
      </c>
      <c r="L181" s="3">
        <f t="shared" si="97"/>
        <v>0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21.75" thickBot="1">
      <c r="A182" s="1"/>
      <c r="B182" s="6"/>
      <c r="C182" s="44" t="s">
        <v>22</v>
      </c>
      <c r="D182" s="44"/>
      <c r="E182" s="44"/>
      <c r="F182" s="5">
        <f>SUM(F175:F181)</f>
        <v>0</v>
      </c>
      <c r="G182" s="5">
        <f>IF(F182=0,0,F182-37)</f>
        <v>0</v>
      </c>
      <c r="H182" s="4"/>
      <c r="I182" s="45" t="s">
        <v>26</v>
      </c>
      <c r="J182" s="46"/>
      <c r="K182" s="47"/>
      <c r="L182" s="5">
        <f>SUM(L175:L181)</f>
        <v>0</v>
      </c>
      <c r="M182" s="5">
        <f>IF(L182=0,0,L182-37)</f>
        <v>0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21">
      <c r="A183" s="1"/>
      <c r="B183" s="6"/>
      <c r="C183" s="1"/>
      <c r="D183" s="9"/>
      <c r="E183" s="4"/>
      <c r="F183" s="4"/>
      <c r="G183" s="4"/>
      <c r="H183" s="15" t="s">
        <v>48</v>
      </c>
      <c r="I183" s="38"/>
      <c r="J183" s="1"/>
      <c r="K183" s="2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21">
      <c r="A184" s="1" t="s">
        <v>19</v>
      </c>
      <c r="B184" s="6">
        <v>43968</v>
      </c>
      <c r="C184" s="1"/>
      <c r="D184" s="9"/>
      <c r="E184" s="2">
        <f t="shared" ref="E184:E185" si="101">SUM(D184-C184)</f>
        <v>0</v>
      </c>
      <c r="F184" s="3">
        <f t="shared" ref="F184:F185" si="102">SUM(E184)*24</f>
        <v>0</v>
      </c>
      <c r="G184" s="4"/>
      <c r="H184" s="4"/>
      <c r="I184" s="38"/>
      <c r="J184" s="1"/>
      <c r="K184" s="2">
        <f>IF(H184="afspadsering","0",IF(OR(H184="syg",H184="ferie",H184="Heligdag"),"7:24",J184-I184))</f>
        <v>0</v>
      </c>
      <c r="L184" s="3">
        <f t="shared" ref="L184:L190" si="103">SUM(K184*24)</f>
        <v>0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21">
      <c r="A185" s="1" t="s">
        <v>20</v>
      </c>
      <c r="B185" s="6">
        <v>43969</v>
      </c>
      <c r="C185" s="1"/>
      <c r="D185" s="9"/>
      <c r="E185" s="2">
        <f t="shared" si="101"/>
        <v>0</v>
      </c>
      <c r="F185" s="3">
        <f t="shared" si="102"/>
        <v>0</v>
      </c>
      <c r="G185" s="4"/>
      <c r="H185" s="4"/>
      <c r="I185" s="38"/>
      <c r="J185" s="1"/>
      <c r="K185" s="2">
        <f>IF(H185="afspadsering","0",IF(OR(H185="syg",H185="ferie",H185="Heligdag"),"7:24",J185-I185))</f>
        <v>0</v>
      </c>
      <c r="L185" s="3">
        <f t="shared" si="103"/>
        <v>0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21">
      <c r="A186" s="1" t="s">
        <v>21</v>
      </c>
      <c r="B186" s="6">
        <v>43970</v>
      </c>
      <c r="C186" s="1"/>
      <c r="D186" s="9"/>
      <c r="E186" s="2">
        <f>SUM(D186-C186)</f>
        <v>0</v>
      </c>
      <c r="F186" s="3">
        <f>SUM(E186)*24</f>
        <v>0</v>
      </c>
      <c r="G186" s="4"/>
      <c r="H186" s="4"/>
      <c r="I186" s="38"/>
      <c r="J186" s="1"/>
      <c r="K186" s="2">
        <f t="shared" ref="K186:K188" si="104">IF(H186="afspadsering","0",IF(OR(H186="syg",H186="ferie",H186="Heligdag"),"7:24",J186-I186))</f>
        <v>0</v>
      </c>
      <c r="L186" s="3">
        <f t="shared" si="103"/>
        <v>0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21">
      <c r="A187" s="1" t="s">
        <v>15</v>
      </c>
      <c r="B187" s="6">
        <v>43971</v>
      </c>
      <c r="C187" s="1"/>
      <c r="D187" s="9"/>
      <c r="E187" s="2">
        <f t="shared" ref="E187:E190" si="105">SUM(D187-C187)</f>
        <v>0</v>
      </c>
      <c r="F187" s="3">
        <f t="shared" ref="F187:F190" si="106">SUM(E187)*24</f>
        <v>0</v>
      </c>
      <c r="G187" s="4"/>
      <c r="H187" s="4"/>
      <c r="I187" s="38"/>
      <c r="J187" s="1"/>
      <c r="K187" s="2">
        <f t="shared" si="104"/>
        <v>0</v>
      </c>
      <c r="L187" s="3">
        <f t="shared" si="103"/>
        <v>0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21">
      <c r="A188" s="1" t="s">
        <v>16</v>
      </c>
      <c r="B188" s="6">
        <v>43972</v>
      </c>
      <c r="C188" s="1"/>
      <c r="D188" s="9"/>
      <c r="E188" s="2">
        <f t="shared" si="105"/>
        <v>0</v>
      </c>
      <c r="F188" s="3">
        <f t="shared" si="106"/>
        <v>0</v>
      </c>
      <c r="G188" s="4"/>
      <c r="H188" s="4"/>
      <c r="I188" s="38"/>
      <c r="J188" s="1"/>
      <c r="K188" s="2">
        <f t="shared" si="104"/>
        <v>0</v>
      </c>
      <c r="L188" s="3">
        <f t="shared" si="103"/>
        <v>0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21">
      <c r="A189" s="1" t="s">
        <v>17</v>
      </c>
      <c r="B189" s="6">
        <v>43973</v>
      </c>
      <c r="C189" s="1"/>
      <c r="D189" s="9"/>
      <c r="E189" s="2">
        <f t="shared" si="105"/>
        <v>0</v>
      </c>
      <c r="F189" s="3">
        <f t="shared" si="106"/>
        <v>0</v>
      </c>
      <c r="G189" s="4"/>
      <c r="H189" s="4"/>
      <c r="I189" s="38"/>
      <c r="J189" s="1"/>
      <c r="K189" s="2">
        <f>IF(H189="afspadsering","0",IF(OR(H189="syg",H189="ferie",H189="Heligdag"),"7:24",J189-I189))</f>
        <v>0</v>
      </c>
      <c r="L189" s="3">
        <f t="shared" si="103"/>
        <v>0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21.75" thickBot="1">
      <c r="A190" s="1" t="s">
        <v>18</v>
      </c>
      <c r="B190" s="6">
        <v>43974</v>
      </c>
      <c r="C190" s="1"/>
      <c r="D190" s="9"/>
      <c r="E190" s="2">
        <f t="shared" si="105"/>
        <v>0</v>
      </c>
      <c r="F190" s="3">
        <f t="shared" si="106"/>
        <v>0</v>
      </c>
      <c r="G190" s="4"/>
      <c r="H190" s="4"/>
      <c r="I190" s="38"/>
      <c r="J190" s="1"/>
      <c r="K190" s="2">
        <f>IF(H190="afspadsering","0",IF(OR(H190="syg",H190="ferie",H190="Heligdag"),"7:24",J190-I190))</f>
        <v>0</v>
      </c>
      <c r="L190" s="3">
        <f t="shared" si="103"/>
        <v>0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21.75" thickBot="1">
      <c r="A191" s="1"/>
      <c r="B191" s="6"/>
      <c r="C191" s="44" t="s">
        <v>22</v>
      </c>
      <c r="D191" s="44"/>
      <c r="E191" s="44"/>
      <c r="F191" s="5">
        <f>SUM(F184:F190)</f>
        <v>0</v>
      </c>
      <c r="G191" s="5">
        <f>IF(F191=0,0,F191-37)</f>
        <v>0</v>
      </c>
      <c r="H191" s="4"/>
      <c r="I191" s="45" t="s">
        <v>26</v>
      </c>
      <c r="J191" s="46"/>
      <c r="K191" s="47"/>
      <c r="L191" s="5">
        <f>SUM(L184:L190)</f>
        <v>0</v>
      </c>
      <c r="M191" s="5">
        <f>IF(L191=0,0,L191-37)</f>
        <v>0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21">
      <c r="A192" s="1"/>
      <c r="B192" s="6"/>
      <c r="C192" s="1"/>
      <c r="D192" s="9"/>
      <c r="E192" s="4"/>
      <c r="F192" s="4"/>
      <c r="G192" s="4"/>
      <c r="H192" s="15" t="s">
        <v>49</v>
      </c>
      <c r="I192" s="38"/>
      <c r="J192" s="1"/>
      <c r="K192" s="2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21">
      <c r="A193" s="1" t="s">
        <v>19</v>
      </c>
      <c r="B193" s="6">
        <v>43975</v>
      </c>
      <c r="C193" s="1"/>
      <c r="D193" s="9"/>
      <c r="E193" s="2">
        <f t="shared" ref="E193:E194" si="107">SUM(D193-C193)</f>
        <v>0</v>
      </c>
      <c r="F193" s="3">
        <f t="shared" ref="F193:F194" si="108">SUM(E193)*24</f>
        <v>0</v>
      </c>
      <c r="G193" s="4"/>
      <c r="H193" s="4"/>
      <c r="I193" s="38"/>
      <c r="J193" s="1"/>
      <c r="K193" s="2">
        <f>IF(H193="afspadsering","0",IF(OR(H193="syg",H193="ferie",H193="Heligdag"),"7:24",J193-I193))</f>
        <v>0</v>
      </c>
      <c r="L193" s="3">
        <f t="shared" ref="L193:L199" si="109">SUM(K193*24)</f>
        <v>0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21">
      <c r="A194" s="1" t="s">
        <v>20</v>
      </c>
      <c r="B194" s="6">
        <v>43976</v>
      </c>
      <c r="C194" s="1"/>
      <c r="D194" s="9"/>
      <c r="E194" s="2">
        <f t="shared" si="107"/>
        <v>0</v>
      </c>
      <c r="F194" s="3">
        <f t="shared" si="108"/>
        <v>0</v>
      </c>
      <c r="G194" s="4"/>
      <c r="H194" s="4"/>
      <c r="I194" s="38"/>
      <c r="J194" s="1"/>
      <c r="K194" s="2">
        <f>IF(H194="afspadsering","0",IF(OR(H194="syg",H194="ferie",H194="Heligdag"),"7:24",J194-I194))</f>
        <v>0</v>
      </c>
      <c r="L194" s="3">
        <f t="shared" si="109"/>
        <v>0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21">
      <c r="A195" s="1" t="s">
        <v>21</v>
      </c>
      <c r="B195" s="6">
        <v>43977</v>
      </c>
      <c r="C195" s="1"/>
      <c r="D195" s="9"/>
      <c r="E195" s="2">
        <f>SUM(D195-C195)</f>
        <v>0</v>
      </c>
      <c r="F195" s="3">
        <f>SUM(E195)*24</f>
        <v>0</v>
      </c>
      <c r="G195" s="4"/>
      <c r="H195" s="4"/>
      <c r="I195" s="38"/>
      <c r="J195" s="1"/>
      <c r="K195" s="2">
        <f t="shared" ref="K195:K197" si="110">IF(H195="afspadsering","0",IF(OR(H195="syg",H195="ferie",H195="Heligdag"),"7:24",J195-I195))</f>
        <v>0</v>
      </c>
      <c r="L195" s="3">
        <f t="shared" si="109"/>
        <v>0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21">
      <c r="A196" s="1" t="s">
        <v>15</v>
      </c>
      <c r="B196" s="6">
        <v>43978</v>
      </c>
      <c r="C196" s="1"/>
      <c r="D196" s="9"/>
      <c r="E196" s="2">
        <f t="shared" ref="E196:E199" si="111">SUM(D196-C196)</f>
        <v>0</v>
      </c>
      <c r="F196" s="3">
        <f t="shared" ref="F196:F199" si="112">SUM(E196)*24</f>
        <v>0</v>
      </c>
      <c r="G196" s="4"/>
      <c r="H196" s="4"/>
      <c r="I196" s="38"/>
      <c r="J196" s="1"/>
      <c r="K196" s="2">
        <f t="shared" si="110"/>
        <v>0</v>
      </c>
      <c r="L196" s="3">
        <f t="shared" si="109"/>
        <v>0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21">
      <c r="A197" s="1" t="s">
        <v>16</v>
      </c>
      <c r="B197" s="6">
        <v>43979</v>
      </c>
      <c r="C197" s="1"/>
      <c r="D197" s="9"/>
      <c r="E197" s="2">
        <f t="shared" si="111"/>
        <v>0</v>
      </c>
      <c r="F197" s="3">
        <f t="shared" si="112"/>
        <v>0</v>
      </c>
      <c r="G197" s="4"/>
      <c r="H197" s="4"/>
      <c r="I197" s="38"/>
      <c r="J197" s="1"/>
      <c r="K197" s="2">
        <f t="shared" si="110"/>
        <v>0</v>
      </c>
      <c r="L197" s="3">
        <f t="shared" si="109"/>
        <v>0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21">
      <c r="A198" s="1" t="s">
        <v>17</v>
      </c>
      <c r="B198" s="6">
        <v>43980</v>
      </c>
      <c r="C198" s="2"/>
      <c r="D198" s="8"/>
      <c r="E198" s="2">
        <f t="shared" si="111"/>
        <v>0</v>
      </c>
      <c r="F198" s="3">
        <f t="shared" si="112"/>
        <v>0</v>
      </c>
      <c r="G198" s="4"/>
      <c r="H198" s="4"/>
      <c r="I198" s="38"/>
      <c r="J198" s="1"/>
      <c r="K198" s="2">
        <f>IF(H198="afspadsering","0",IF(OR(H198="syg",H198="ferie",H198="Heligdag"),"7:24",J198-I198))</f>
        <v>0</v>
      </c>
      <c r="L198" s="3">
        <f t="shared" si="109"/>
        <v>0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21.75" thickBot="1">
      <c r="A199" s="1" t="s">
        <v>18</v>
      </c>
      <c r="B199" s="6">
        <v>43981</v>
      </c>
      <c r="C199" s="1"/>
      <c r="D199" s="9"/>
      <c r="E199" s="2">
        <f t="shared" si="111"/>
        <v>0</v>
      </c>
      <c r="F199" s="3">
        <f t="shared" si="112"/>
        <v>0</v>
      </c>
      <c r="G199" s="4"/>
      <c r="H199" s="4"/>
      <c r="I199" s="38"/>
      <c r="J199" s="1"/>
      <c r="K199" s="2">
        <f>IF(H199="afspadsering","0",IF(OR(H199="syg",H199="ferie",H199="Heligdag"),"7:24",J199-I199))</f>
        <v>0</v>
      </c>
      <c r="L199" s="3">
        <f t="shared" si="109"/>
        <v>0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21.75" thickBot="1">
      <c r="A200" s="1"/>
      <c r="B200" s="6"/>
      <c r="C200" s="44" t="s">
        <v>22</v>
      </c>
      <c r="D200" s="44"/>
      <c r="E200" s="44"/>
      <c r="F200" s="5">
        <f>SUM(F193:F199)</f>
        <v>0</v>
      </c>
      <c r="G200" s="5">
        <f>IF(F200=0,0,F200-37)</f>
        <v>0</v>
      </c>
      <c r="H200" s="4"/>
      <c r="I200" s="45" t="s">
        <v>26</v>
      </c>
      <c r="J200" s="46"/>
      <c r="K200" s="47"/>
      <c r="L200" s="5">
        <f>SUM(L193:L199)</f>
        <v>0</v>
      </c>
      <c r="M200" s="5">
        <f>IF(L200=0,0,L200-37)</f>
        <v>0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21">
      <c r="A201" s="1"/>
      <c r="B201" s="6"/>
      <c r="C201" s="1"/>
      <c r="D201" s="9"/>
      <c r="E201" s="2"/>
      <c r="F201" s="3"/>
      <c r="G201" s="4"/>
      <c r="H201" s="15" t="s">
        <v>50</v>
      </c>
      <c r="I201" s="38"/>
      <c r="J201" s="1"/>
      <c r="K201" s="2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21">
      <c r="A202" s="1" t="s">
        <v>19</v>
      </c>
      <c r="B202" s="6">
        <v>43982</v>
      </c>
      <c r="C202" s="1"/>
      <c r="D202" s="9"/>
      <c r="E202" s="13">
        <v>0</v>
      </c>
      <c r="F202" s="14">
        <v>0</v>
      </c>
      <c r="G202" s="4"/>
      <c r="H202" s="4"/>
      <c r="I202" s="38"/>
      <c r="J202" s="1"/>
      <c r="K202" s="2">
        <f>IF(H202="afspadsering","0",IF(OR(H202="syg",H202="ferie",H202="Heligdag"),"7:24",J202-I202))</f>
        <v>0</v>
      </c>
      <c r="L202" s="3">
        <f t="shared" ref="L202:L208" si="113">SUM(K202*24)</f>
        <v>0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21">
      <c r="A203" s="1" t="s">
        <v>20</v>
      </c>
      <c r="B203" s="6">
        <v>43983</v>
      </c>
      <c r="C203" s="1"/>
      <c r="D203" s="9"/>
      <c r="E203" s="13">
        <v>0</v>
      </c>
      <c r="F203" s="14">
        <v>0</v>
      </c>
      <c r="G203" s="4"/>
      <c r="H203" s="4"/>
      <c r="I203" s="38"/>
      <c r="J203" s="1"/>
      <c r="K203" s="2">
        <f>IF(H203="afspadsering","0",IF(OR(H203="syg",H203="ferie",H203="Heligdag"),"7:24",J203-I203))</f>
        <v>0</v>
      </c>
      <c r="L203" s="3">
        <f t="shared" si="113"/>
        <v>0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21">
      <c r="A204" s="1" t="s">
        <v>21</v>
      </c>
      <c r="B204" s="6">
        <v>43984</v>
      </c>
      <c r="C204" s="1"/>
      <c r="D204" s="9"/>
      <c r="E204" s="13">
        <v>0</v>
      </c>
      <c r="F204" s="14">
        <v>0</v>
      </c>
      <c r="G204" s="4"/>
      <c r="H204" s="4"/>
      <c r="I204" s="38"/>
      <c r="J204" s="1"/>
      <c r="K204" s="2">
        <f t="shared" ref="K204:K206" si="114">IF(H204="afspadsering","0",IF(OR(H204="syg",H204="ferie",H204="Heligdag"),"7:24",J204-I204))</f>
        <v>0</v>
      </c>
      <c r="L204" s="3">
        <f t="shared" si="113"/>
        <v>0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21">
      <c r="A205" s="1" t="s">
        <v>15</v>
      </c>
      <c r="B205" s="6">
        <v>43985</v>
      </c>
      <c r="C205" s="1"/>
      <c r="D205" s="9"/>
      <c r="E205" s="13">
        <v>0</v>
      </c>
      <c r="F205" s="14">
        <v>0</v>
      </c>
      <c r="G205" s="4"/>
      <c r="H205" s="4"/>
      <c r="I205" s="38"/>
      <c r="J205" s="1"/>
      <c r="K205" s="2">
        <f t="shared" si="114"/>
        <v>0</v>
      </c>
      <c r="L205" s="3">
        <f t="shared" si="113"/>
        <v>0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21">
      <c r="A206" s="1" t="s">
        <v>16</v>
      </c>
      <c r="B206" s="6">
        <v>43986</v>
      </c>
      <c r="C206" s="1"/>
      <c r="D206" s="9"/>
      <c r="E206" s="13">
        <v>0</v>
      </c>
      <c r="F206" s="14">
        <v>0</v>
      </c>
      <c r="G206" s="4"/>
      <c r="H206" s="4"/>
      <c r="I206" s="38"/>
      <c r="J206" s="1"/>
      <c r="K206" s="2">
        <f t="shared" si="114"/>
        <v>0</v>
      </c>
      <c r="L206" s="3">
        <f t="shared" si="113"/>
        <v>0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21">
      <c r="A207" s="1" t="s">
        <v>17</v>
      </c>
      <c r="B207" s="6">
        <v>43987</v>
      </c>
      <c r="C207" s="1"/>
      <c r="D207" s="9"/>
      <c r="E207" s="13">
        <v>0</v>
      </c>
      <c r="F207" s="14">
        <v>0</v>
      </c>
      <c r="G207" s="4"/>
      <c r="H207" s="4"/>
      <c r="I207" s="38"/>
      <c r="J207" s="1"/>
      <c r="K207" s="2">
        <f>IF(H207="afspadsering","0",IF(OR(H207="syg",H207="ferie",H207="Heligdag"),"7:24",J207-I207))</f>
        <v>0</v>
      </c>
      <c r="L207" s="3">
        <f t="shared" si="113"/>
        <v>0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21.75" thickBot="1">
      <c r="A208" s="1" t="s">
        <v>18</v>
      </c>
      <c r="B208" s="6">
        <v>43988</v>
      </c>
      <c r="C208" s="1"/>
      <c r="D208" s="9"/>
      <c r="E208" s="13">
        <v>0</v>
      </c>
      <c r="F208" s="14">
        <v>0</v>
      </c>
      <c r="G208" s="4"/>
      <c r="H208" s="4"/>
      <c r="I208" s="38"/>
      <c r="J208" s="1"/>
      <c r="K208" s="2">
        <f>IF(H208="afspadsering","0",IF(OR(H208="syg",H208="ferie",H208="Heligdag"),"7:24",J208-I208))</f>
        <v>0</v>
      </c>
      <c r="L208" s="3">
        <f t="shared" si="113"/>
        <v>0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21.75" thickBot="1">
      <c r="A209" s="1"/>
      <c r="B209" s="6"/>
      <c r="C209" s="44" t="s">
        <v>22</v>
      </c>
      <c r="D209" s="44"/>
      <c r="E209" s="44"/>
      <c r="F209" s="5">
        <f>SUM(F202:F208)</f>
        <v>0</v>
      </c>
      <c r="G209" s="5">
        <f>IF(F209=0,0,F209-37)</f>
        <v>0</v>
      </c>
      <c r="H209" s="4"/>
      <c r="I209" s="45" t="s">
        <v>26</v>
      </c>
      <c r="J209" s="46"/>
      <c r="K209" s="47"/>
      <c r="L209" s="5">
        <f>SUM(L202:L208)</f>
        <v>0</v>
      </c>
      <c r="M209" s="5">
        <f>IF(L209=0,0,L209-37)</f>
        <v>0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21">
      <c r="A210" s="1"/>
      <c r="B210" s="6"/>
      <c r="C210" s="1"/>
      <c r="D210" s="9"/>
      <c r="E210" s="4"/>
      <c r="F210" s="4"/>
      <c r="G210" s="4"/>
      <c r="H210" s="15" t="s">
        <v>51</v>
      </c>
      <c r="I210" s="38"/>
      <c r="J210" s="1"/>
      <c r="K210" s="2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21">
      <c r="A211" s="1" t="s">
        <v>19</v>
      </c>
      <c r="B211" s="6">
        <v>43989</v>
      </c>
      <c r="C211" s="1"/>
      <c r="D211" s="9"/>
      <c r="E211" s="2">
        <f t="shared" ref="E211:E212" si="115">SUM(D211-C211)</f>
        <v>0</v>
      </c>
      <c r="F211" s="3">
        <f t="shared" ref="F211:F212" si="116">SUM(E211)*24</f>
        <v>0</v>
      </c>
      <c r="G211" s="4"/>
      <c r="H211" s="4"/>
      <c r="I211" s="38"/>
      <c r="J211" s="1"/>
      <c r="K211" s="2">
        <f>IF(H211="afspadsering","0",IF(OR(H211="syg",H211="ferie",H211="Heligdag"),"7:24",J211-I211))</f>
        <v>0</v>
      </c>
      <c r="L211" s="3">
        <f t="shared" ref="L211:L217" si="117">SUM(K211*24)</f>
        <v>0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21">
      <c r="A212" s="1" t="s">
        <v>20</v>
      </c>
      <c r="B212" s="6">
        <v>43990</v>
      </c>
      <c r="C212" s="1"/>
      <c r="D212" s="9"/>
      <c r="E212" s="2">
        <f t="shared" si="115"/>
        <v>0</v>
      </c>
      <c r="F212" s="3">
        <f t="shared" si="116"/>
        <v>0</v>
      </c>
      <c r="G212" s="4"/>
      <c r="H212" s="4"/>
      <c r="I212" s="38"/>
      <c r="J212" s="1"/>
      <c r="K212" s="2">
        <f>IF(H212="afspadsering","0",IF(OR(H212="syg",H212="ferie",H212="Heligdag"),"7:24",J212-I212))</f>
        <v>0</v>
      </c>
      <c r="L212" s="3">
        <f t="shared" si="117"/>
        <v>0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21">
      <c r="A213" s="1" t="s">
        <v>21</v>
      </c>
      <c r="B213" s="6">
        <v>43991</v>
      </c>
      <c r="C213" s="1"/>
      <c r="D213" s="9"/>
      <c r="E213" s="2">
        <f>SUM(D213-C213)</f>
        <v>0</v>
      </c>
      <c r="F213" s="3">
        <f>SUM(E213)*24</f>
        <v>0</v>
      </c>
      <c r="G213" s="4"/>
      <c r="H213" s="4"/>
      <c r="I213" s="38"/>
      <c r="J213" s="1"/>
      <c r="K213" s="2">
        <f t="shared" ref="K213:K215" si="118">IF(H213="afspadsering","0",IF(OR(H213="syg",H213="ferie",H213="Heligdag"),"7:24",J213-I213))</f>
        <v>0</v>
      </c>
      <c r="L213" s="3">
        <f t="shared" si="117"/>
        <v>0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21">
      <c r="A214" s="1" t="s">
        <v>15</v>
      </c>
      <c r="B214" s="6">
        <v>43992</v>
      </c>
      <c r="C214" s="1"/>
      <c r="D214" s="9"/>
      <c r="E214" s="2">
        <f t="shared" ref="E214:E217" si="119">SUM(D214-C214)</f>
        <v>0</v>
      </c>
      <c r="F214" s="3">
        <f t="shared" ref="F214:F217" si="120">SUM(E214)*24</f>
        <v>0</v>
      </c>
      <c r="G214" s="4"/>
      <c r="H214" s="4"/>
      <c r="I214" s="38"/>
      <c r="J214" s="1"/>
      <c r="K214" s="2">
        <f t="shared" si="118"/>
        <v>0</v>
      </c>
      <c r="L214" s="3">
        <f t="shared" si="117"/>
        <v>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21">
      <c r="A215" s="1" t="s">
        <v>16</v>
      </c>
      <c r="B215" s="6">
        <v>43993</v>
      </c>
      <c r="C215" s="1"/>
      <c r="D215" s="9"/>
      <c r="E215" s="2">
        <f t="shared" si="119"/>
        <v>0</v>
      </c>
      <c r="F215" s="3">
        <f t="shared" si="120"/>
        <v>0</v>
      </c>
      <c r="G215" s="4"/>
      <c r="H215" s="4"/>
      <c r="I215" s="38"/>
      <c r="J215" s="1"/>
      <c r="K215" s="2">
        <f t="shared" si="118"/>
        <v>0</v>
      </c>
      <c r="L215" s="3">
        <f t="shared" si="117"/>
        <v>0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21">
      <c r="A216" s="1" t="s">
        <v>17</v>
      </c>
      <c r="B216" s="6">
        <v>43994</v>
      </c>
      <c r="C216" s="1"/>
      <c r="D216" s="9"/>
      <c r="E216" s="2">
        <f t="shared" si="119"/>
        <v>0</v>
      </c>
      <c r="F216" s="3">
        <f t="shared" si="120"/>
        <v>0</v>
      </c>
      <c r="G216" s="4"/>
      <c r="H216" s="4"/>
      <c r="I216" s="38"/>
      <c r="J216" s="1"/>
      <c r="K216" s="2">
        <f>IF(H216="afspadsering","0",IF(OR(H216="syg",H216="ferie",H216="Heligdag"),"7:24",J216-I216))</f>
        <v>0</v>
      </c>
      <c r="L216" s="3">
        <f t="shared" si="117"/>
        <v>0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21.75" thickBot="1">
      <c r="A217" s="1" t="s">
        <v>18</v>
      </c>
      <c r="B217" s="6">
        <v>43995</v>
      </c>
      <c r="C217" s="1"/>
      <c r="D217" s="9"/>
      <c r="E217" s="2">
        <f t="shared" si="119"/>
        <v>0</v>
      </c>
      <c r="F217" s="3">
        <f t="shared" si="120"/>
        <v>0</v>
      </c>
      <c r="G217" s="4"/>
      <c r="H217" s="4"/>
      <c r="I217" s="38"/>
      <c r="J217" s="1"/>
      <c r="K217" s="2">
        <f>IF(H217="afspadsering","0",IF(OR(H217="syg",H217="ferie",H217="Heligdag"),"7:24",J217-I217))</f>
        <v>0</v>
      </c>
      <c r="L217" s="3">
        <f t="shared" si="117"/>
        <v>0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21.75" thickBot="1">
      <c r="A218" s="1"/>
      <c r="B218" s="6"/>
      <c r="C218" s="44" t="s">
        <v>22</v>
      </c>
      <c r="D218" s="44"/>
      <c r="E218" s="44"/>
      <c r="F218" s="5">
        <f>SUM(F211:F217)</f>
        <v>0</v>
      </c>
      <c r="G218" s="5">
        <f>IF(F218=0,0,F218-37)</f>
        <v>0</v>
      </c>
      <c r="H218" s="4"/>
      <c r="I218" s="45" t="s">
        <v>26</v>
      </c>
      <c r="J218" s="46"/>
      <c r="K218" s="47"/>
      <c r="L218" s="5">
        <f>SUM(L211:L217)</f>
        <v>0</v>
      </c>
      <c r="M218" s="5">
        <f>IF(L218=0,0,L218-37)</f>
        <v>0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21">
      <c r="A219" s="1"/>
      <c r="B219" s="6"/>
      <c r="C219" s="1"/>
      <c r="D219" s="9"/>
      <c r="E219" s="4"/>
      <c r="F219" s="4"/>
      <c r="G219" s="4"/>
      <c r="H219" s="15" t="s">
        <v>52</v>
      </c>
      <c r="I219" s="38"/>
      <c r="J219" s="1"/>
      <c r="K219" s="2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21">
      <c r="A220" s="1" t="s">
        <v>19</v>
      </c>
      <c r="B220" s="6">
        <v>43996</v>
      </c>
      <c r="C220" s="1"/>
      <c r="D220" s="9"/>
      <c r="E220" s="2">
        <f t="shared" ref="E220:E221" si="121">SUM(D220-C220)</f>
        <v>0</v>
      </c>
      <c r="F220" s="3">
        <f t="shared" ref="F220:F221" si="122">SUM(E220)*24</f>
        <v>0</v>
      </c>
      <c r="G220" s="4"/>
      <c r="H220" s="4"/>
      <c r="I220" s="38"/>
      <c r="J220" s="1"/>
      <c r="K220" s="2">
        <f>IF(H220="afspadsering","0",IF(OR(H220="syg",H220="ferie",H220="Heligdag"),"7:24",J220-I220))</f>
        <v>0</v>
      </c>
      <c r="L220" s="3">
        <f t="shared" ref="L220:L226" si="123">SUM(K220*24)</f>
        <v>0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21">
      <c r="A221" s="1" t="s">
        <v>20</v>
      </c>
      <c r="B221" s="6">
        <v>43997</v>
      </c>
      <c r="C221" s="1"/>
      <c r="D221" s="9"/>
      <c r="E221" s="2">
        <f t="shared" si="121"/>
        <v>0</v>
      </c>
      <c r="F221" s="3">
        <f t="shared" si="122"/>
        <v>0</v>
      </c>
      <c r="G221" s="4"/>
      <c r="H221" s="4"/>
      <c r="I221" s="38"/>
      <c r="J221" s="1"/>
      <c r="K221" s="2">
        <f>IF(H221="afspadsering","0",IF(OR(H221="syg",H221="ferie",H221="Heligdag"),"7:24",J221-I221))</f>
        <v>0</v>
      </c>
      <c r="L221" s="3">
        <f t="shared" si="123"/>
        <v>0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21">
      <c r="A222" s="1" t="s">
        <v>21</v>
      </c>
      <c r="B222" s="6">
        <v>43998</v>
      </c>
      <c r="C222" s="1"/>
      <c r="D222" s="9"/>
      <c r="E222" s="2">
        <f>SUM(D222-C222)</f>
        <v>0</v>
      </c>
      <c r="F222" s="3">
        <f>SUM(E222)*24</f>
        <v>0</v>
      </c>
      <c r="G222" s="4"/>
      <c r="H222" s="4"/>
      <c r="I222" s="38"/>
      <c r="J222" s="1"/>
      <c r="K222" s="2">
        <f t="shared" ref="K222:K224" si="124">IF(H222="afspadsering","0",IF(OR(H222="syg",H222="ferie",H222="Heligdag"),"7:24",J222-I222))</f>
        <v>0</v>
      </c>
      <c r="L222" s="3">
        <f t="shared" si="123"/>
        <v>0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21">
      <c r="A223" s="1" t="s">
        <v>15</v>
      </c>
      <c r="B223" s="6">
        <v>43999</v>
      </c>
      <c r="C223" s="1"/>
      <c r="D223" s="9"/>
      <c r="E223" s="2">
        <f t="shared" ref="E223:E226" si="125">SUM(D223-C223)</f>
        <v>0</v>
      </c>
      <c r="F223" s="3">
        <f t="shared" ref="F223:F226" si="126">SUM(E223)*24</f>
        <v>0</v>
      </c>
      <c r="G223" s="4"/>
      <c r="H223" s="4"/>
      <c r="I223" s="38"/>
      <c r="J223" s="1"/>
      <c r="K223" s="2">
        <f t="shared" si="124"/>
        <v>0</v>
      </c>
      <c r="L223" s="3">
        <f t="shared" si="123"/>
        <v>0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21">
      <c r="A224" s="1" t="s">
        <v>16</v>
      </c>
      <c r="B224" s="6">
        <v>44000</v>
      </c>
      <c r="C224" s="1"/>
      <c r="D224" s="9"/>
      <c r="E224" s="2">
        <f t="shared" si="125"/>
        <v>0</v>
      </c>
      <c r="F224" s="3">
        <f t="shared" si="126"/>
        <v>0</v>
      </c>
      <c r="G224" s="4"/>
      <c r="H224" s="4"/>
      <c r="I224" s="38"/>
      <c r="J224" s="1"/>
      <c r="K224" s="2">
        <f t="shared" si="124"/>
        <v>0</v>
      </c>
      <c r="L224" s="3">
        <f t="shared" si="123"/>
        <v>0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21">
      <c r="A225" s="1" t="s">
        <v>17</v>
      </c>
      <c r="B225" s="6">
        <v>44001</v>
      </c>
      <c r="C225" s="1"/>
      <c r="D225" s="9"/>
      <c r="E225" s="2">
        <f t="shared" si="125"/>
        <v>0</v>
      </c>
      <c r="F225" s="3">
        <f t="shared" si="126"/>
        <v>0</v>
      </c>
      <c r="G225" s="4"/>
      <c r="H225" s="4"/>
      <c r="I225" s="38"/>
      <c r="J225" s="1"/>
      <c r="K225" s="2">
        <f>IF(H225="afspadsering","0",IF(OR(H225="syg",H225="ferie",H225="Heligdag"),"7:24",J225-I225))</f>
        <v>0</v>
      </c>
      <c r="L225" s="3">
        <f t="shared" si="123"/>
        <v>0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21.75" thickBot="1">
      <c r="A226" s="1" t="s">
        <v>18</v>
      </c>
      <c r="B226" s="6">
        <v>44002</v>
      </c>
      <c r="C226" s="1"/>
      <c r="D226" s="9"/>
      <c r="E226" s="2">
        <f t="shared" si="125"/>
        <v>0</v>
      </c>
      <c r="F226" s="3">
        <f t="shared" si="126"/>
        <v>0</v>
      </c>
      <c r="G226" s="4"/>
      <c r="H226" s="4"/>
      <c r="I226" s="38"/>
      <c r="J226" s="1"/>
      <c r="K226" s="2">
        <f>IF(H226="afspadsering","0",IF(OR(H226="syg",H226="ferie",H226="Heligdag"),"7:24",J226-I226))</f>
        <v>0</v>
      </c>
      <c r="L226" s="3">
        <f t="shared" si="123"/>
        <v>0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21.75" thickBot="1">
      <c r="A227" s="1"/>
      <c r="B227" s="6"/>
      <c r="C227" s="44" t="s">
        <v>22</v>
      </c>
      <c r="D227" s="44"/>
      <c r="E227" s="44"/>
      <c r="F227" s="5">
        <f>SUM(F220:F226)</f>
        <v>0</v>
      </c>
      <c r="G227" s="5">
        <f>IF(F227=0,0,F227-37)</f>
        <v>0</v>
      </c>
      <c r="H227" s="4"/>
      <c r="I227" s="45" t="s">
        <v>26</v>
      </c>
      <c r="J227" s="46"/>
      <c r="K227" s="47"/>
      <c r="L227" s="5">
        <f>SUM(L220:L226)</f>
        <v>0</v>
      </c>
      <c r="M227" s="5">
        <f>IF(L227=0,0,L227-37)</f>
        <v>0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21">
      <c r="A228" s="1"/>
      <c r="B228" s="6"/>
      <c r="C228" s="1"/>
      <c r="D228" s="9"/>
      <c r="E228" s="4"/>
      <c r="F228" s="4"/>
      <c r="G228" s="4"/>
      <c r="H228" s="15" t="s">
        <v>53</v>
      </c>
      <c r="I228" s="38"/>
      <c r="J228" s="1"/>
      <c r="K228" s="2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21">
      <c r="A229" s="1" t="s">
        <v>19</v>
      </c>
      <c r="B229" s="6">
        <v>44003</v>
      </c>
      <c r="C229" s="1"/>
      <c r="D229" s="9"/>
      <c r="E229" s="2">
        <f t="shared" ref="E229:E230" si="127">SUM(D229-C229)</f>
        <v>0</v>
      </c>
      <c r="F229" s="3">
        <f t="shared" ref="F229:F230" si="128">SUM(E229)*24</f>
        <v>0</v>
      </c>
      <c r="G229" s="4"/>
      <c r="H229" s="4"/>
      <c r="I229" s="38"/>
      <c r="J229" s="1"/>
      <c r="K229" s="2">
        <f>IF(H229="afspadsering","0",IF(OR(H229="syg",H229="ferie",H229="Heligdag"),"7:24",J229-I229))</f>
        <v>0</v>
      </c>
      <c r="L229" s="3">
        <f t="shared" ref="L229:L235" si="129">SUM(K229*24)</f>
        <v>0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21">
      <c r="A230" s="1" t="s">
        <v>20</v>
      </c>
      <c r="B230" s="6">
        <v>44004</v>
      </c>
      <c r="C230" s="1"/>
      <c r="D230" s="9"/>
      <c r="E230" s="2">
        <f t="shared" si="127"/>
        <v>0</v>
      </c>
      <c r="F230" s="3">
        <f t="shared" si="128"/>
        <v>0</v>
      </c>
      <c r="G230" s="4"/>
      <c r="H230" s="4"/>
      <c r="I230" s="38"/>
      <c r="J230" s="1"/>
      <c r="K230" s="2">
        <f>IF(H230="afspadsering","0",IF(OR(H230="syg",H230="ferie",H230="Heligdag"),"7:24",J230-I230))</f>
        <v>0</v>
      </c>
      <c r="L230" s="3">
        <f t="shared" si="129"/>
        <v>0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21">
      <c r="A231" s="1" t="s">
        <v>21</v>
      </c>
      <c r="B231" s="6">
        <v>44005</v>
      </c>
      <c r="C231" s="1"/>
      <c r="D231" s="9"/>
      <c r="E231" s="2">
        <f>SUM(D231-C231)</f>
        <v>0</v>
      </c>
      <c r="F231" s="3">
        <f>SUM(E231)*24</f>
        <v>0</v>
      </c>
      <c r="G231" s="4"/>
      <c r="H231" s="4"/>
      <c r="I231" s="38"/>
      <c r="J231" s="1"/>
      <c r="K231" s="2">
        <f t="shared" ref="K231:K233" si="130">IF(H231="afspadsering","0",IF(OR(H231="syg",H231="ferie",H231="Heligdag"),"7:24",J231-I231))</f>
        <v>0</v>
      </c>
      <c r="L231" s="3">
        <f t="shared" si="129"/>
        <v>0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21">
      <c r="A232" s="1" t="s">
        <v>15</v>
      </c>
      <c r="B232" s="6">
        <v>44006</v>
      </c>
      <c r="C232" s="1"/>
      <c r="D232" s="9"/>
      <c r="E232" s="2">
        <f t="shared" ref="E232:E235" si="131">SUM(D232-C232)</f>
        <v>0</v>
      </c>
      <c r="F232" s="3">
        <f t="shared" ref="F232:F235" si="132">SUM(E232)*24</f>
        <v>0</v>
      </c>
      <c r="G232" s="4"/>
      <c r="H232" s="4"/>
      <c r="I232" s="38"/>
      <c r="J232" s="1"/>
      <c r="K232" s="2">
        <f t="shared" si="130"/>
        <v>0</v>
      </c>
      <c r="L232" s="3">
        <f t="shared" si="129"/>
        <v>0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21">
      <c r="A233" s="1" t="s">
        <v>16</v>
      </c>
      <c r="B233" s="6">
        <v>44007</v>
      </c>
      <c r="C233" s="1"/>
      <c r="D233" s="9"/>
      <c r="E233" s="2">
        <f t="shared" si="131"/>
        <v>0</v>
      </c>
      <c r="F233" s="3">
        <f t="shared" si="132"/>
        <v>0</v>
      </c>
      <c r="G233" s="4"/>
      <c r="H233" s="4"/>
      <c r="I233" s="38"/>
      <c r="J233" s="1"/>
      <c r="K233" s="2">
        <f t="shared" si="130"/>
        <v>0</v>
      </c>
      <c r="L233" s="3">
        <f t="shared" si="129"/>
        <v>0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21">
      <c r="A234" s="1" t="s">
        <v>17</v>
      </c>
      <c r="B234" s="6">
        <v>44008</v>
      </c>
      <c r="C234" s="2"/>
      <c r="D234" s="8"/>
      <c r="E234" s="2">
        <f t="shared" si="131"/>
        <v>0</v>
      </c>
      <c r="F234" s="3">
        <f t="shared" si="132"/>
        <v>0</v>
      </c>
      <c r="G234" s="4"/>
      <c r="H234" s="4"/>
      <c r="I234" s="38"/>
      <c r="J234" s="1"/>
      <c r="K234" s="2">
        <f>IF(H234="afspadsering","0",IF(OR(H234="syg",H234="ferie",H234="Heligdag"),"7:24",J234-I234))</f>
        <v>0</v>
      </c>
      <c r="L234" s="3">
        <f t="shared" si="129"/>
        <v>0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21.75" thickBot="1">
      <c r="A235" s="1" t="s">
        <v>18</v>
      </c>
      <c r="B235" s="6">
        <v>44009</v>
      </c>
      <c r="C235" s="1"/>
      <c r="D235" s="9"/>
      <c r="E235" s="2">
        <f t="shared" si="131"/>
        <v>0</v>
      </c>
      <c r="F235" s="3">
        <f t="shared" si="132"/>
        <v>0</v>
      </c>
      <c r="G235" s="4"/>
      <c r="H235" s="4"/>
      <c r="I235" s="38"/>
      <c r="J235" s="1"/>
      <c r="K235" s="2">
        <f>IF(H235="afspadsering","0",IF(OR(H235="syg",H235="ferie",H235="Heligdag"),"7:24",J235-I235))</f>
        <v>0</v>
      </c>
      <c r="L235" s="3">
        <f t="shared" si="129"/>
        <v>0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21.75" thickBot="1">
      <c r="A236" s="1"/>
      <c r="B236" s="6"/>
      <c r="C236" s="44" t="s">
        <v>22</v>
      </c>
      <c r="D236" s="44"/>
      <c r="E236" s="44"/>
      <c r="F236" s="5">
        <f>SUM(F229:F235)</f>
        <v>0</v>
      </c>
      <c r="G236" s="5">
        <f>IF(F236=0,0,F236-37)</f>
        <v>0</v>
      </c>
      <c r="H236" s="4"/>
      <c r="I236" s="45" t="s">
        <v>26</v>
      </c>
      <c r="J236" s="46"/>
      <c r="K236" s="47"/>
      <c r="L236" s="5">
        <f>SUM(L229:L235)</f>
        <v>0</v>
      </c>
      <c r="M236" s="5">
        <f>IF(L236=0,0,L236-37)</f>
        <v>0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21">
      <c r="A237" s="1"/>
      <c r="B237" s="6"/>
      <c r="C237" s="1"/>
      <c r="D237" s="9"/>
      <c r="E237" s="2"/>
      <c r="F237" s="3"/>
      <c r="G237" s="4"/>
      <c r="H237" s="15" t="s">
        <v>54</v>
      </c>
      <c r="I237" s="38"/>
      <c r="J237" s="1"/>
      <c r="K237" s="2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21">
      <c r="A238" s="1" t="s">
        <v>19</v>
      </c>
      <c r="B238" s="6">
        <v>44010</v>
      </c>
      <c r="C238" s="1"/>
      <c r="D238" s="9"/>
      <c r="E238" s="13">
        <v>0</v>
      </c>
      <c r="F238" s="14">
        <v>0</v>
      </c>
      <c r="G238" s="4"/>
      <c r="H238" s="4"/>
      <c r="I238" s="38"/>
      <c r="J238" s="1"/>
      <c r="K238" s="2">
        <f>IF(H238="afspadsering","0",IF(OR(H238="syg",H238="ferie",H238="Heligdag"),"7:24",J238-I238))</f>
        <v>0</v>
      </c>
      <c r="L238" s="3">
        <f t="shared" ref="L238:L244" si="133">SUM(K238*24)</f>
        <v>0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21">
      <c r="A239" s="1" t="s">
        <v>20</v>
      </c>
      <c r="B239" s="6">
        <v>44011</v>
      </c>
      <c r="C239" s="1"/>
      <c r="D239" s="9"/>
      <c r="E239" s="13">
        <v>0</v>
      </c>
      <c r="F239" s="14">
        <v>0</v>
      </c>
      <c r="G239" s="4"/>
      <c r="H239" s="4"/>
      <c r="I239" s="38"/>
      <c r="J239" s="1"/>
      <c r="K239" s="2">
        <f>IF(H239="afspadsering","0",IF(OR(H239="syg",H239="ferie",H239="Heligdag"),"7:24",J239-I239))</f>
        <v>0</v>
      </c>
      <c r="L239" s="3">
        <f t="shared" si="133"/>
        <v>0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21">
      <c r="A240" s="1" t="s">
        <v>21</v>
      </c>
      <c r="B240" s="6">
        <v>44012</v>
      </c>
      <c r="C240" s="1"/>
      <c r="D240" s="9"/>
      <c r="E240" s="13">
        <v>0</v>
      </c>
      <c r="F240" s="14">
        <v>0</v>
      </c>
      <c r="G240" s="4"/>
      <c r="H240" s="4"/>
      <c r="I240" s="38"/>
      <c r="J240" s="1"/>
      <c r="K240" s="2">
        <f t="shared" ref="K240:K242" si="134">IF(H240="afspadsering","0",IF(OR(H240="syg",H240="ferie",H240="Heligdag"),"7:24",J240-I240))</f>
        <v>0</v>
      </c>
      <c r="L240" s="3">
        <f t="shared" si="133"/>
        <v>0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21">
      <c r="A241" s="1" t="s">
        <v>15</v>
      </c>
      <c r="B241" s="6">
        <v>44013</v>
      </c>
      <c r="C241" s="1"/>
      <c r="D241" s="9"/>
      <c r="E241" s="13">
        <v>0</v>
      </c>
      <c r="F241" s="14">
        <v>0</v>
      </c>
      <c r="G241" s="4"/>
      <c r="H241" s="4"/>
      <c r="I241" s="38"/>
      <c r="J241" s="1"/>
      <c r="K241" s="2">
        <f t="shared" si="134"/>
        <v>0</v>
      </c>
      <c r="L241" s="3">
        <f t="shared" si="133"/>
        <v>0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21">
      <c r="A242" s="1" t="s">
        <v>16</v>
      </c>
      <c r="B242" s="6">
        <v>44014</v>
      </c>
      <c r="C242" s="1"/>
      <c r="D242" s="9"/>
      <c r="E242" s="13">
        <v>0</v>
      </c>
      <c r="F242" s="14">
        <v>0</v>
      </c>
      <c r="G242" s="4"/>
      <c r="H242" s="4"/>
      <c r="I242" s="38"/>
      <c r="J242" s="1"/>
      <c r="K242" s="2">
        <f t="shared" si="134"/>
        <v>0</v>
      </c>
      <c r="L242" s="3">
        <f t="shared" si="133"/>
        <v>0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21">
      <c r="A243" s="1" t="s">
        <v>17</v>
      </c>
      <c r="B243" s="6">
        <v>44015</v>
      </c>
      <c r="C243" s="1"/>
      <c r="D243" s="9"/>
      <c r="E243" s="13">
        <v>0</v>
      </c>
      <c r="F243" s="14">
        <v>0</v>
      </c>
      <c r="G243" s="4"/>
      <c r="H243" s="4"/>
      <c r="I243" s="38"/>
      <c r="J243" s="1"/>
      <c r="K243" s="2">
        <f>IF(H243="afspadsering","0",IF(OR(H243="syg",H243="ferie",H243="Heligdag"),"7:24",J243-I243))</f>
        <v>0</v>
      </c>
      <c r="L243" s="3">
        <f t="shared" si="133"/>
        <v>0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21.75" thickBot="1">
      <c r="A244" s="1" t="s">
        <v>18</v>
      </c>
      <c r="B244" s="6">
        <v>44016</v>
      </c>
      <c r="C244" s="1"/>
      <c r="D244" s="9"/>
      <c r="E244" s="13">
        <v>0</v>
      </c>
      <c r="F244" s="14">
        <v>0</v>
      </c>
      <c r="G244" s="4"/>
      <c r="H244" s="4"/>
      <c r="I244" s="38"/>
      <c r="J244" s="1"/>
      <c r="K244" s="2">
        <f>IF(H244="afspadsering","0",IF(OR(H244="syg",H244="ferie",H244="Heligdag"),"7:24",J244-I244))</f>
        <v>0</v>
      </c>
      <c r="L244" s="3">
        <f t="shared" si="133"/>
        <v>0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21.75" thickBot="1">
      <c r="A245" s="1"/>
      <c r="B245" s="6"/>
      <c r="C245" s="44" t="s">
        <v>22</v>
      </c>
      <c r="D245" s="44"/>
      <c r="E245" s="44"/>
      <c r="F245" s="5">
        <f>SUM(F238:F244)</f>
        <v>0</v>
      </c>
      <c r="G245" s="5">
        <f>IF(F245=0,0,F245-37)</f>
        <v>0</v>
      </c>
      <c r="H245" s="4"/>
      <c r="I245" s="45" t="s">
        <v>26</v>
      </c>
      <c r="J245" s="46"/>
      <c r="K245" s="47"/>
      <c r="L245" s="5">
        <f>SUM(L238:L244)</f>
        <v>0</v>
      </c>
      <c r="M245" s="5">
        <f>IF(L245=0,0,L245-37)</f>
        <v>0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21">
      <c r="A246" s="1"/>
      <c r="B246" s="6"/>
      <c r="C246" s="1"/>
      <c r="D246" s="9"/>
      <c r="E246" s="4"/>
      <c r="F246" s="4"/>
      <c r="G246" s="4"/>
      <c r="H246" s="15" t="s">
        <v>55</v>
      </c>
      <c r="I246" s="38"/>
      <c r="J246" s="1"/>
      <c r="K246" s="2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21">
      <c r="A247" s="1" t="s">
        <v>19</v>
      </c>
      <c r="B247" s="6">
        <v>44017</v>
      </c>
      <c r="C247" s="1"/>
      <c r="D247" s="9"/>
      <c r="E247" s="2">
        <f t="shared" ref="E247:E248" si="135">SUM(D247-C247)</f>
        <v>0</v>
      </c>
      <c r="F247" s="3">
        <f t="shared" ref="F247:F248" si="136">SUM(E247)*24</f>
        <v>0</v>
      </c>
      <c r="G247" s="4"/>
      <c r="H247" s="4"/>
      <c r="I247" s="38"/>
      <c r="J247" s="1"/>
      <c r="K247" s="2">
        <f>IF(H247="afspadsering","0",IF(OR(H247="syg",H247="ferie",H247="Heligdag"),"7:24",J247-I247))</f>
        <v>0</v>
      </c>
      <c r="L247" s="3">
        <f t="shared" ref="L247:L253" si="137">SUM(K247*24)</f>
        <v>0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21">
      <c r="A248" s="1" t="s">
        <v>20</v>
      </c>
      <c r="B248" s="6">
        <v>44018</v>
      </c>
      <c r="C248" s="1"/>
      <c r="D248" s="9"/>
      <c r="E248" s="2">
        <f t="shared" si="135"/>
        <v>0</v>
      </c>
      <c r="F248" s="3">
        <f t="shared" si="136"/>
        <v>0</v>
      </c>
      <c r="G248" s="4"/>
      <c r="H248" s="4"/>
      <c r="I248" s="38"/>
      <c r="J248" s="1"/>
      <c r="K248" s="2">
        <f>IF(H248="afspadsering","0",IF(OR(H248="syg",H248="ferie",H248="Heligdag"),"7:24",J248-I248))</f>
        <v>0</v>
      </c>
      <c r="L248" s="3">
        <f t="shared" si="137"/>
        <v>0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21">
      <c r="A249" s="1" t="s">
        <v>21</v>
      </c>
      <c r="B249" s="6">
        <v>44019</v>
      </c>
      <c r="C249" s="1"/>
      <c r="D249" s="9"/>
      <c r="E249" s="2">
        <f>SUM(D249-C249)</f>
        <v>0</v>
      </c>
      <c r="F249" s="3">
        <f>SUM(E249)*24</f>
        <v>0</v>
      </c>
      <c r="G249" s="4"/>
      <c r="H249" s="4"/>
      <c r="I249" s="38"/>
      <c r="J249" s="1"/>
      <c r="K249" s="2">
        <f t="shared" ref="K249:K251" si="138">IF(H249="afspadsering","0",IF(OR(H249="syg",H249="ferie",H249="Heligdag"),"7:24",J249-I249))</f>
        <v>0</v>
      </c>
      <c r="L249" s="3">
        <f t="shared" si="137"/>
        <v>0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21">
      <c r="A250" s="1" t="s">
        <v>15</v>
      </c>
      <c r="B250" s="6">
        <v>44020</v>
      </c>
      <c r="C250" s="1"/>
      <c r="D250" s="9"/>
      <c r="E250" s="2">
        <f t="shared" ref="E250:E253" si="139">SUM(D250-C250)</f>
        <v>0</v>
      </c>
      <c r="F250" s="3">
        <f t="shared" ref="F250:F253" si="140">SUM(E250)*24</f>
        <v>0</v>
      </c>
      <c r="G250" s="4"/>
      <c r="H250" s="4"/>
      <c r="I250" s="38"/>
      <c r="J250" s="1"/>
      <c r="K250" s="2">
        <f t="shared" si="138"/>
        <v>0</v>
      </c>
      <c r="L250" s="3">
        <f t="shared" si="137"/>
        <v>0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21">
      <c r="A251" s="1" t="s">
        <v>16</v>
      </c>
      <c r="B251" s="6">
        <v>44021</v>
      </c>
      <c r="C251" s="1"/>
      <c r="D251" s="9"/>
      <c r="E251" s="2">
        <f t="shared" si="139"/>
        <v>0</v>
      </c>
      <c r="F251" s="3">
        <f t="shared" si="140"/>
        <v>0</v>
      </c>
      <c r="G251" s="4"/>
      <c r="H251" s="4"/>
      <c r="I251" s="38"/>
      <c r="J251" s="1"/>
      <c r="K251" s="2">
        <f t="shared" si="138"/>
        <v>0</v>
      </c>
      <c r="L251" s="3">
        <f t="shared" si="137"/>
        <v>0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21">
      <c r="A252" s="1" t="s">
        <v>17</v>
      </c>
      <c r="B252" s="6">
        <v>44022</v>
      </c>
      <c r="C252" s="1"/>
      <c r="D252" s="9"/>
      <c r="E252" s="2">
        <f t="shared" si="139"/>
        <v>0</v>
      </c>
      <c r="F252" s="3">
        <f t="shared" si="140"/>
        <v>0</v>
      </c>
      <c r="G252" s="4"/>
      <c r="H252" s="4"/>
      <c r="I252" s="38"/>
      <c r="J252" s="1"/>
      <c r="K252" s="2">
        <f>IF(H252="afspadsering","0",IF(OR(H252="syg",H252="ferie",H252="Heligdag"),"7:24",J252-I252))</f>
        <v>0</v>
      </c>
      <c r="L252" s="3">
        <f t="shared" si="137"/>
        <v>0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21.75" thickBot="1">
      <c r="A253" s="1" t="s">
        <v>18</v>
      </c>
      <c r="B253" s="6">
        <v>44023</v>
      </c>
      <c r="C253" s="1"/>
      <c r="D253" s="9"/>
      <c r="E253" s="2">
        <f t="shared" si="139"/>
        <v>0</v>
      </c>
      <c r="F253" s="3">
        <f t="shared" si="140"/>
        <v>0</v>
      </c>
      <c r="G253" s="4"/>
      <c r="H253" s="4"/>
      <c r="I253" s="38"/>
      <c r="J253" s="1"/>
      <c r="K253" s="2">
        <f>IF(H253="afspadsering","0",IF(OR(H253="syg",H253="ferie",H253="Heligdag"),"7:24",J253-I253))</f>
        <v>0</v>
      </c>
      <c r="L253" s="3">
        <f t="shared" si="137"/>
        <v>0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21.75" thickBot="1">
      <c r="A254" s="1"/>
      <c r="B254" s="6"/>
      <c r="C254" s="44" t="s">
        <v>22</v>
      </c>
      <c r="D254" s="44"/>
      <c r="E254" s="44"/>
      <c r="F254" s="5">
        <f>SUM(F247:F253)</f>
        <v>0</v>
      </c>
      <c r="G254" s="5">
        <f>IF(F254=0,0,F254-37)</f>
        <v>0</v>
      </c>
      <c r="H254" s="4"/>
      <c r="I254" s="45" t="s">
        <v>26</v>
      </c>
      <c r="J254" s="46"/>
      <c r="K254" s="47"/>
      <c r="L254" s="5">
        <f>SUM(L247:L253)</f>
        <v>0</v>
      </c>
      <c r="M254" s="5">
        <f>IF(L254=0,0,L254-37)</f>
        <v>0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21">
      <c r="A255" s="1"/>
      <c r="B255" s="6"/>
      <c r="C255" s="1"/>
      <c r="D255" s="9"/>
      <c r="E255" s="4"/>
      <c r="F255" s="4"/>
      <c r="G255" s="4"/>
      <c r="H255" s="15" t="s">
        <v>56</v>
      </c>
      <c r="I255" s="38"/>
      <c r="J255" s="1"/>
      <c r="K255" s="2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21">
      <c r="A256" s="1" t="s">
        <v>19</v>
      </c>
      <c r="B256" s="6">
        <v>44024</v>
      </c>
      <c r="C256" s="1"/>
      <c r="D256" s="9"/>
      <c r="E256" s="2">
        <f t="shared" ref="E256:E257" si="141">SUM(D256-C256)</f>
        <v>0</v>
      </c>
      <c r="F256" s="3">
        <f t="shared" ref="F256:F257" si="142">SUM(E256)*24</f>
        <v>0</v>
      </c>
      <c r="G256" s="4"/>
      <c r="H256" s="4"/>
      <c r="I256" s="38"/>
      <c r="J256" s="1"/>
      <c r="K256" s="2">
        <f>IF(H256="afspadsering","0",IF(OR(H256="syg",H256="ferie",H256="Heligdag"),"7:24",J256-I256))</f>
        <v>0</v>
      </c>
      <c r="L256" s="3">
        <f t="shared" ref="L256:L262" si="143">SUM(K256*24)</f>
        <v>0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21">
      <c r="A257" s="1" t="s">
        <v>20</v>
      </c>
      <c r="B257" s="6">
        <v>44025</v>
      </c>
      <c r="C257" s="1"/>
      <c r="D257" s="9"/>
      <c r="E257" s="2">
        <f t="shared" si="141"/>
        <v>0</v>
      </c>
      <c r="F257" s="3">
        <f t="shared" si="142"/>
        <v>0</v>
      </c>
      <c r="G257" s="4"/>
      <c r="H257" s="4"/>
      <c r="I257" s="38"/>
      <c r="J257" s="1"/>
      <c r="K257" s="2">
        <f>IF(H257="afspadsering","0",IF(OR(H257="syg",H257="ferie",H257="Heligdag"),"7:24",J257-I257))</f>
        <v>0</v>
      </c>
      <c r="L257" s="3">
        <f t="shared" si="143"/>
        <v>0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21">
      <c r="A258" s="1" t="s">
        <v>21</v>
      </c>
      <c r="B258" s="6">
        <v>44026</v>
      </c>
      <c r="C258" s="1"/>
      <c r="D258" s="9"/>
      <c r="E258" s="2">
        <f>SUM(D258-C258)</f>
        <v>0</v>
      </c>
      <c r="F258" s="3">
        <f>SUM(E258)*24</f>
        <v>0</v>
      </c>
      <c r="G258" s="4"/>
      <c r="H258" s="4"/>
      <c r="I258" s="38"/>
      <c r="J258" s="1"/>
      <c r="K258" s="2">
        <f t="shared" ref="K258:K260" si="144">IF(H258="afspadsering","0",IF(OR(H258="syg",H258="ferie",H258="Heligdag"),"7:24",J258-I258))</f>
        <v>0</v>
      </c>
      <c r="L258" s="3">
        <f t="shared" si="143"/>
        <v>0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21">
      <c r="A259" s="1" t="s">
        <v>15</v>
      </c>
      <c r="B259" s="6">
        <v>44027</v>
      </c>
      <c r="C259" s="1"/>
      <c r="D259" s="9"/>
      <c r="E259" s="2">
        <f t="shared" ref="E259:E262" si="145">SUM(D259-C259)</f>
        <v>0</v>
      </c>
      <c r="F259" s="3">
        <f t="shared" ref="F259:F262" si="146">SUM(E259)*24</f>
        <v>0</v>
      </c>
      <c r="G259" s="4"/>
      <c r="H259" s="4"/>
      <c r="I259" s="38"/>
      <c r="J259" s="1"/>
      <c r="K259" s="2">
        <f t="shared" si="144"/>
        <v>0</v>
      </c>
      <c r="L259" s="3">
        <f t="shared" si="143"/>
        <v>0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21">
      <c r="A260" s="1" t="s">
        <v>16</v>
      </c>
      <c r="B260" s="6">
        <v>44028</v>
      </c>
      <c r="C260" s="1"/>
      <c r="D260" s="9"/>
      <c r="E260" s="2">
        <f t="shared" si="145"/>
        <v>0</v>
      </c>
      <c r="F260" s="3">
        <f t="shared" si="146"/>
        <v>0</v>
      </c>
      <c r="G260" s="4"/>
      <c r="H260" s="4"/>
      <c r="I260" s="38"/>
      <c r="J260" s="1"/>
      <c r="K260" s="2">
        <f t="shared" si="144"/>
        <v>0</v>
      </c>
      <c r="L260" s="3">
        <f t="shared" si="143"/>
        <v>0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21">
      <c r="A261" s="1" t="s">
        <v>17</v>
      </c>
      <c r="B261" s="6">
        <v>44029</v>
      </c>
      <c r="C261" s="1"/>
      <c r="D261" s="9"/>
      <c r="E261" s="2">
        <f t="shared" si="145"/>
        <v>0</v>
      </c>
      <c r="F261" s="3">
        <f t="shared" si="146"/>
        <v>0</v>
      </c>
      <c r="G261" s="4"/>
      <c r="H261" s="4"/>
      <c r="I261" s="38"/>
      <c r="J261" s="1"/>
      <c r="K261" s="2">
        <f>IF(H261="afspadsering","0",IF(OR(H261="syg",H261="ferie",H261="Heligdag"),"7:24",J261-I261))</f>
        <v>0</v>
      </c>
      <c r="L261" s="3">
        <f t="shared" si="143"/>
        <v>0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21.75" thickBot="1">
      <c r="A262" s="1" t="s">
        <v>18</v>
      </c>
      <c r="B262" s="6">
        <v>44030</v>
      </c>
      <c r="C262" s="1"/>
      <c r="D262" s="9"/>
      <c r="E262" s="2">
        <f t="shared" si="145"/>
        <v>0</v>
      </c>
      <c r="F262" s="3">
        <f t="shared" si="146"/>
        <v>0</v>
      </c>
      <c r="G262" s="4"/>
      <c r="H262" s="4"/>
      <c r="I262" s="38"/>
      <c r="J262" s="1"/>
      <c r="K262" s="2">
        <f>IF(H262="afspadsering","0",IF(OR(H262="syg",H262="ferie",H262="Heligdag"),"7:24",J262-I262))</f>
        <v>0</v>
      </c>
      <c r="L262" s="3">
        <f t="shared" si="143"/>
        <v>0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21.75" thickBot="1">
      <c r="A263" s="1"/>
      <c r="B263" s="6"/>
      <c r="C263" s="44" t="s">
        <v>22</v>
      </c>
      <c r="D263" s="44"/>
      <c r="E263" s="44"/>
      <c r="F263" s="5">
        <f>SUM(F256:F262)</f>
        <v>0</v>
      </c>
      <c r="G263" s="5">
        <f>IF(F263=0,0,F263-37)</f>
        <v>0</v>
      </c>
      <c r="H263" s="4"/>
      <c r="I263" s="45" t="s">
        <v>26</v>
      </c>
      <c r="J263" s="46"/>
      <c r="K263" s="47"/>
      <c r="L263" s="5">
        <f>SUM(L256:L262)</f>
        <v>0</v>
      </c>
      <c r="M263" s="5">
        <f>IF(L263=0,0,L263-37)</f>
        <v>0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21">
      <c r="A264" s="1"/>
      <c r="B264" s="6"/>
      <c r="C264" s="1"/>
      <c r="D264" s="9"/>
      <c r="E264" s="4"/>
      <c r="F264" s="4"/>
      <c r="G264" s="4"/>
      <c r="H264" s="15" t="s">
        <v>57</v>
      </c>
      <c r="I264" s="38"/>
      <c r="J264" s="1"/>
      <c r="K264" s="2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21">
      <c r="A265" s="1" t="s">
        <v>19</v>
      </c>
      <c r="B265" s="6">
        <v>44031</v>
      </c>
      <c r="C265" s="1"/>
      <c r="D265" s="9"/>
      <c r="E265" s="2">
        <f t="shared" ref="E265:E266" si="147">SUM(D265-C265)</f>
        <v>0</v>
      </c>
      <c r="F265" s="3">
        <f t="shared" ref="F265:F266" si="148">SUM(E265)*24</f>
        <v>0</v>
      </c>
      <c r="G265" s="4"/>
      <c r="H265" s="4"/>
      <c r="I265" s="38"/>
      <c r="J265" s="1"/>
      <c r="K265" s="2">
        <f>IF(H265="afspadsering","0",IF(OR(H265="syg",H265="ferie",H265="Heligdag"),"7:24",J265-I265))</f>
        <v>0</v>
      </c>
      <c r="L265" s="3">
        <f t="shared" ref="L265:L271" si="149">SUM(K265*24)</f>
        <v>0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21">
      <c r="A266" s="1" t="s">
        <v>20</v>
      </c>
      <c r="B266" s="6">
        <v>44032</v>
      </c>
      <c r="C266" s="1"/>
      <c r="D266" s="9"/>
      <c r="E266" s="2">
        <f t="shared" si="147"/>
        <v>0</v>
      </c>
      <c r="F266" s="3">
        <f t="shared" si="148"/>
        <v>0</v>
      </c>
      <c r="G266" s="4"/>
      <c r="H266" s="4"/>
      <c r="I266" s="38"/>
      <c r="J266" s="1"/>
      <c r="K266" s="2">
        <f>IF(H266="afspadsering","0",IF(OR(H266="syg",H266="ferie",H266="Heligdag"),"7:24",J266-I266))</f>
        <v>0</v>
      </c>
      <c r="L266" s="3">
        <f t="shared" si="149"/>
        <v>0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21">
      <c r="A267" s="1" t="s">
        <v>21</v>
      </c>
      <c r="B267" s="6">
        <v>44033</v>
      </c>
      <c r="C267" s="1"/>
      <c r="D267" s="9"/>
      <c r="E267" s="2">
        <f>SUM(D267-C267)</f>
        <v>0</v>
      </c>
      <c r="F267" s="3">
        <f>SUM(E267)*24</f>
        <v>0</v>
      </c>
      <c r="G267" s="4"/>
      <c r="H267" s="4"/>
      <c r="I267" s="38"/>
      <c r="J267" s="1"/>
      <c r="K267" s="2">
        <f t="shared" ref="K267:K269" si="150">IF(H267="afspadsering","0",IF(OR(H267="syg",H267="ferie",H267="Heligdag"),"7:24",J267-I267))</f>
        <v>0</v>
      </c>
      <c r="L267" s="3">
        <f t="shared" si="149"/>
        <v>0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21">
      <c r="A268" s="1" t="s">
        <v>15</v>
      </c>
      <c r="B268" s="6">
        <v>44034</v>
      </c>
      <c r="C268" s="1"/>
      <c r="D268" s="9"/>
      <c r="E268" s="2">
        <f t="shared" ref="E268:E271" si="151">SUM(D268-C268)</f>
        <v>0</v>
      </c>
      <c r="F268" s="3">
        <f t="shared" ref="F268:F271" si="152">SUM(E268)*24</f>
        <v>0</v>
      </c>
      <c r="G268" s="4"/>
      <c r="H268" s="4"/>
      <c r="I268" s="38"/>
      <c r="J268" s="1"/>
      <c r="K268" s="2">
        <f t="shared" si="150"/>
        <v>0</v>
      </c>
      <c r="L268" s="3">
        <f t="shared" si="149"/>
        <v>0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21">
      <c r="A269" s="1" t="s">
        <v>16</v>
      </c>
      <c r="B269" s="6">
        <v>44035</v>
      </c>
      <c r="C269" s="1"/>
      <c r="D269" s="9"/>
      <c r="E269" s="2">
        <f t="shared" si="151"/>
        <v>0</v>
      </c>
      <c r="F269" s="3">
        <f t="shared" si="152"/>
        <v>0</v>
      </c>
      <c r="G269" s="4"/>
      <c r="H269" s="4"/>
      <c r="I269" s="38"/>
      <c r="J269" s="1"/>
      <c r="K269" s="2">
        <f t="shared" si="150"/>
        <v>0</v>
      </c>
      <c r="L269" s="3">
        <f t="shared" si="149"/>
        <v>0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21">
      <c r="A270" s="1" t="s">
        <v>17</v>
      </c>
      <c r="B270" s="6">
        <v>44036</v>
      </c>
      <c r="C270" s="2"/>
      <c r="D270" s="8"/>
      <c r="E270" s="2">
        <f t="shared" si="151"/>
        <v>0</v>
      </c>
      <c r="F270" s="3">
        <f t="shared" si="152"/>
        <v>0</v>
      </c>
      <c r="G270" s="4"/>
      <c r="H270" s="4"/>
      <c r="I270" s="38"/>
      <c r="J270" s="1"/>
      <c r="K270" s="2">
        <f>IF(H270="afspadsering","0",IF(OR(H270="syg",H270="ferie",H270="Heligdag"),"7:24",J270-I270))</f>
        <v>0</v>
      </c>
      <c r="L270" s="3">
        <f t="shared" si="149"/>
        <v>0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21.75" thickBot="1">
      <c r="A271" s="1" t="s">
        <v>18</v>
      </c>
      <c r="B271" s="6">
        <v>44037</v>
      </c>
      <c r="C271" s="1"/>
      <c r="D271" s="9"/>
      <c r="E271" s="2">
        <f t="shared" si="151"/>
        <v>0</v>
      </c>
      <c r="F271" s="3">
        <f t="shared" si="152"/>
        <v>0</v>
      </c>
      <c r="G271" s="4"/>
      <c r="H271" s="4"/>
      <c r="I271" s="38"/>
      <c r="J271" s="1"/>
      <c r="K271" s="2">
        <f>IF(H271="afspadsering","0",IF(OR(H271="syg",H271="ferie",H271="Heligdag"),"7:24",J271-I271))</f>
        <v>0</v>
      </c>
      <c r="L271" s="3">
        <f t="shared" si="149"/>
        <v>0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21.75" thickBot="1">
      <c r="A272" s="1"/>
      <c r="B272" s="6"/>
      <c r="C272" s="44" t="s">
        <v>22</v>
      </c>
      <c r="D272" s="44"/>
      <c r="E272" s="44"/>
      <c r="F272" s="5">
        <f>SUM(F265:F271)</f>
        <v>0</v>
      </c>
      <c r="G272" s="5">
        <f>IF(F272=0,0,F272-37)</f>
        <v>0</v>
      </c>
      <c r="H272" s="4"/>
      <c r="I272" s="45" t="s">
        <v>26</v>
      </c>
      <c r="J272" s="46"/>
      <c r="K272" s="47"/>
      <c r="L272" s="5">
        <f>SUM(L265:L271)</f>
        <v>0</v>
      </c>
      <c r="M272" s="5">
        <f>IF(L272=0,0,L272-37)</f>
        <v>0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21">
      <c r="A273" s="1"/>
      <c r="B273" s="6"/>
      <c r="C273" s="1"/>
      <c r="D273" s="9"/>
      <c r="E273" s="2"/>
      <c r="F273" s="3"/>
      <c r="G273" s="4"/>
      <c r="H273" s="15" t="s">
        <v>58</v>
      </c>
      <c r="I273" s="38"/>
      <c r="J273" s="1"/>
      <c r="K273" s="2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21">
      <c r="A274" s="1" t="s">
        <v>19</v>
      </c>
      <c r="B274" s="6">
        <v>44038</v>
      </c>
      <c r="C274" s="1"/>
      <c r="D274" s="9"/>
      <c r="E274" s="13">
        <v>0</v>
      </c>
      <c r="F274" s="14">
        <v>0</v>
      </c>
      <c r="G274" s="4"/>
      <c r="H274" s="4"/>
      <c r="I274" s="38"/>
      <c r="J274" s="1"/>
      <c r="K274" s="2">
        <f>IF(H274="afspadsering","0",IF(OR(H274="syg",H274="ferie",H274="Heligdag"),"7:24",J274-I274))</f>
        <v>0</v>
      </c>
      <c r="L274" s="3">
        <f t="shared" ref="L274:L280" si="153">SUM(K274*24)</f>
        <v>0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21">
      <c r="A275" s="1" t="s">
        <v>20</v>
      </c>
      <c r="B275" s="6">
        <v>44039</v>
      </c>
      <c r="C275" s="1"/>
      <c r="D275" s="9"/>
      <c r="E275" s="13">
        <v>0</v>
      </c>
      <c r="F275" s="14">
        <v>0</v>
      </c>
      <c r="G275" s="4"/>
      <c r="H275" s="4"/>
      <c r="I275" s="38"/>
      <c r="J275" s="1"/>
      <c r="K275" s="2">
        <f>IF(H275="afspadsering","0",IF(OR(H275="syg",H275="ferie",H275="Heligdag"),"7:24",J275-I275))</f>
        <v>0</v>
      </c>
      <c r="L275" s="3">
        <f t="shared" si="153"/>
        <v>0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21">
      <c r="A276" s="1" t="s">
        <v>21</v>
      </c>
      <c r="B276" s="6">
        <v>44040</v>
      </c>
      <c r="C276" s="1"/>
      <c r="D276" s="9"/>
      <c r="E276" s="13">
        <v>0</v>
      </c>
      <c r="F276" s="14">
        <v>0</v>
      </c>
      <c r="G276" s="4"/>
      <c r="H276" s="4"/>
      <c r="I276" s="38"/>
      <c r="J276" s="1"/>
      <c r="K276" s="2">
        <f t="shared" ref="K276:K278" si="154">IF(H276="afspadsering","0",IF(OR(H276="syg",H276="ferie",H276="Heligdag"),"7:24",J276-I276))</f>
        <v>0</v>
      </c>
      <c r="L276" s="3">
        <f t="shared" si="153"/>
        <v>0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21">
      <c r="A277" s="1" t="s">
        <v>15</v>
      </c>
      <c r="B277" s="6">
        <v>44041</v>
      </c>
      <c r="C277" s="1"/>
      <c r="D277" s="9"/>
      <c r="E277" s="13">
        <v>0</v>
      </c>
      <c r="F277" s="14">
        <v>0</v>
      </c>
      <c r="G277" s="4"/>
      <c r="H277" s="4"/>
      <c r="I277" s="38"/>
      <c r="J277" s="1"/>
      <c r="K277" s="2">
        <f t="shared" si="154"/>
        <v>0</v>
      </c>
      <c r="L277" s="3">
        <f t="shared" si="153"/>
        <v>0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21">
      <c r="A278" s="1" t="s">
        <v>16</v>
      </c>
      <c r="B278" s="6">
        <v>44042</v>
      </c>
      <c r="C278" s="1"/>
      <c r="D278" s="9"/>
      <c r="E278" s="13">
        <v>0</v>
      </c>
      <c r="F278" s="14">
        <v>0</v>
      </c>
      <c r="G278" s="4"/>
      <c r="H278" s="4"/>
      <c r="I278" s="38"/>
      <c r="J278" s="1"/>
      <c r="K278" s="2">
        <f t="shared" si="154"/>
        <v>0</v>
      </c>
      <c r="L278" s="3">
        <f t="shared" si="153"/>
        <v>0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21">
      <c r="A279" s="1" t="s">
        <v>17</v>
      </c>
      <c r="B279" s="6">
        <v>44043</v>
      </c>
      <c r="C279" s="1"/>
      <c r="D279" s="9"/>
      <c r="E279" s="13">
        <v>0</v>
      </c>
      <c r="F279" s="14">
        <v>0</v>
      </c>
      <c r="G279" s="4"/>
      <c r="H279" s="4"/>
      <c r="I279" s="38"/>
      <c r="J279" s="1"/>
      <c r="K279" s="2">
        <f>IF(H279="afspadsering","0",IF(OR(H279="syg",H279="ferie",H279="Heligdag"),"7:24",J279-I279))</f>
        <v>0</v>
      </c>
      <c r="L279" s="3">
        <f t="shared" si="153"/>
        <v>0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21.75" thickBot="1">
      <c r="A280" s="1" t="s">
        <v>18</v>
      </c>
      <c r="B280" s="6">
        <v>44044</v>
      </c>
      <c r="C280" s="1"/>
      <c r="D280" s="9"/>
      <c r="E280" s="13">
        <v>0</v>
      </c>
      <c r="F280" s="14">
        <v>0</v>
      </c>
      <c r="G280" s="4"/>
      <c r="H280" s="4"/>
      <c r="I280" s="38"/>
      <c r="J280" s="1"/>
      <c r="K280" s="2">
        <f>IF(H280="afspadsering","0",IF(OR(H280="syg",H280="ferie",H280="Heligdag"),"7:24",J280-I280))</f>
        <v>0</v>
      </c>
      <c r="L280" s="3">
        <f t="shared" si="153"/>
        <v>0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21.75" thickBot="1">
      <c r="A281" s="1"/>
      <c r="B281" s="6"/>
      <c r="C281" s="44" t="s">
        <v>22</v>
      </c>
      <c r="D281" s="44"/>
      <c r="E281" s="44"/>
      <c r="F281" s="5">
        <f>SUM(F274:F280)</f>
        <v>0</v>
      </c>
      <c r="G281" s="5">
        <f>IF(F281=0,0,F281-37)</f>
        <v>0</v>
      </c>
      <c r="H281" s="4"/>
      <c r="I281" s="45" t="s">
        <v>26</v>
      </c>
      <c r="J281" s="46"/>
      <c r="K281" s="47"/>
      <c r="L281" s="5">
        <f>SUM(L274:L280)</f>
        <v>0</v>
      </c>
      <c r="M281" s="5">
        <f>IF(L281=0,0,L281-37)</f>
        <v>0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21">
      <c r="A282" s="1"/>
      <c r="B282" s="6"/>
      <c r="C282" s="1"/>
      <c r="D282" s="9"/>
      <c r="E282" s="4"/>
      <c r="F282" s="4"/>
      <c r="G282" s="4"/>
      <c r="H282" s="15" t="s">
        <v>59</v>
      </c>
      <c r="I282" s="38"/>
      <c r="J282" s="1"/>
      <c r="K282" s="2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21">
      <c r="A283" s="1" t="s">
        <v>19</v>
      </c>
      <c r="B283" s="6">
        <v>44045</v>
      </c>
      <c r="C283" s="1"/>
      <c r="D283" s="9"/>
      <c r="E283" s="2">
        <f t="shared" ref="E283:E284" si="155">SUM(D283-C283)</f>
        <v>0</v>
      </c>
      <c r="F283" s="3">
        <f t="shared" ref="F283:F284" si="156">SUM(E283)*24</f>
        <v>0</v>
      </c>
      <c r="G283" s="4"/>
      <c r="H283" s="4"/>
      <c r="I283" s="38"/>
      <c r="J283" s="1"/>
      <c r="K283" s="2">
        <f>IF(H283="afspadsering","0",IF(OR(H283="syg",H283="ferie",H283="Heligdag"),"7:24",J283-I283))</f>
        <v>0</v>
      </c>
      <c r="L283" s="3">
        <f t="shared" ref="L283:L289" si="157">SUM(K283*24)</f>
        <v>0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21">
      <c r="A284" s="1" t="s">
        <v>20</v>
      </c>
      <c r="B284" s="6">
        <v>44046</v>
      </c>
      <c r="C284" s="1"/>
      <c r="D284" s="9"/>
      <c r="E284" s="2">
        <f t="shared" si="155"/>
        <v>0</v>
      </c>
      <c r="F284" s="3">
        <f t="shared" si="156"/>
        <v>0</v>
      </c>
      <c r="G284" s="4"/>
      <c r="H284" s="4"/>
      <c r="I284" s="38"/>
      <c r="J284" s="1"/>
      <c r="K284" s="2">
        <f>IF(H284="afspadsering","0",IF(OR(H284="syg",H284="ferie",H284="Heligdag"),"7:24",J284-I284))</f>
        <v>0</v>
      </c>
      <c r="L284" s="3">
        <f t="shared" si="157"/>
        <v>0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21">
      <c r="A285" s="1" t="s">
        <v>21</v>
      </c>
      <c r="B285" s="6">
        <v>44047</v>
      </c>
      <c r="C285" s="1"/>
      <c r="D285" s="9"/>
      <c r="E285" s="2">
        <f>SUM(D285-C285)</f>
        <v>0</v>
      </c>
      <c r="F285" s="3">
        <f>SUM(E285)*24</f>
        <v>0</v>
      </c>
      <c r="G285" s="4"/>
      <c r="H285" s="4"/>
      <c r="I285" s="38"/>
      <c r="J285" s="1"/>
      <c r="K285" s="2">
        <f t="shared" ref="K285:K287" si="158">IF(H285="afspadsering","0",IF(OR(H285="syg",H285="ferie",H285="Heligdag"),"7:24",J285-I285))</f>
        <v>0</v>
      </c>
      <c r="L285" s="3">
        <f t="shared" si="157"/>
        <v>0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21">
      <c r="A286" s="1" t="s">
        <v>15</v>
      </c>
      <c r="B286" s="6">
        <v>44048</v>
      </c>
      <c r="C286" s="1"/>
      <c r="D286" s="9"/>
      <c r="E286" s="2">
        <f t="shared" ref="E286:E289" si="159">SUM(D286-C286)</f>
        <v>0</v>
      </c>
      <c r="F286" s="3">
        <f t="shared" ref="F286:F289" si="160">SUM(E286)*24</f>
        <v>0</v>
      </c>
      <c r="G286" s="4"/>
      <c r="H286" s="4"/>
      <c r="I286" s="38"/>
      <c r="J286" s="1"/>
      <c r="K286" s="2">
        <f t="shared" si="158"/>
        <v>0</v>
      </c>
      <c r="L286" s="3">
        <f t="shared" si="157"/>
        <v>0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21">
      <c r="A287" s="1" t="s">
        <v>16</v>
      </c>
      <c r="B287" s="6">
        <v>44049</v>
      </c>
      <c r="C287" s="1"/>
      <c r="D287" s="9"/>
      <c r="E287" s="2">
        <f t="shared" si="159"/>
        <v>0</v>
      </c>
      <c r="F287" s="3">
        <f t="shared" si="160"/>
        <v>0</v>
      </c>
      <c r="G287" s="4"/>
      <c r="H287" s="4"/>
      <c r="I287" s="38"/>
      <c r="J287" s="1"/>
      <c r="K287" s="2">
        <f t="shared" si="158"/>
        <v>0</v>
      </c>
      <c r="L287" s="3">
        <f t="shared" si="157"/>
        <v>0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21">
      <c r="A288" s="1" t="s">
        <v>17</v>
      </c>
      <c r="B288" s="6">
        <v>44050</v>
      </c>
      <c r="C288" s="1"/>
      <c r="D288" s="9"/>
      <c r="E288" s="2">
        <f t="shared" si="159"/>
        <v>0</v>
      </c>
      <c r="F288" s="3">
        <f t="shared" si="160"/>
        <v>0</v>
      </c>
      <c r="G288" s="4"/>
      <c r="H288" s="4"/>
      <c r="I288" s="38"/>
      <c r="J288" s="1"/>
      <c r="K288" s="2">
        <f>IF(H288="afspadsering","0",IF(OR(H288="syg",H288="ferie",H288="Heligdag"),"7:24",J288-I288))</f>
        <v>0</v>
      </c>
      <c r="L288" s="3">
        <f t="shared" si="157"/>
        <v>0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21.75" thickBot="1">
      <c r="A289" s="1" t="s">
        <v>18</v>
      </c>
      <c r="B289" s="6">
        <v>44051</v>
      </c>
      <c r="C289" s="1"/>
      <c r="D289" s="9"/>
      <c r="E289" s="2">
        <f t="shared" si="159"/>
        <v>0</v>
      </c>
      <c r="F289" s="3">
        <f t="shared" si="160"/>
        <v>0</v>
      </c>
      <c r="G289" s="4"/>
      <c r="H289" s="4"/>
      <c r="I289" s="38"/>
      <c r="J289" s="1"/>
      <c r="K289" s="2">
        <f>IF(H289="afspadsering","0",IF(OR(H289="syg",H289="ferie",H289="Heligdag"),"7:24",J289-I289))</f>
        <v>0</v>
      </c>
      <c r="L289" s="3">
        <f t="shared" si="157"/>
        <v>0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21.75" thickBot="1">
      <c r="A290" s="1"/>
      <c r="B290" s="6"/>
      <c r="C290" s="44" t="s">
        <v>22</v>
      </c>
      <c r="D290" s="44"/>
      <c r="E290" s="44"/>
      <c r="F290" s="5">
        <f>SUM(F283:F289)</f>
        <v>0</v>
      </c>
      <c r="G290" s="5">
        <f>IF(F290=0,0,F290-37)</f>
        <v>0</v>
      </c>
      <c r="H290" s="4"/>
      <c r="I290" s="45" t="s">
        <v>26</v>
      </c>
      <c r="J290" s="46"/>
      <c r="K290" s="47"/>
      <c r="L290" s="5">
        <f>SUM(L283:L289)</f>
        <v>0</v>
      </c>
      <c r="M290" s="5">
        <f>IF(L290=0,0,L290-37)</f>
        <v>0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21">
      <c r="A291" s="1"/>
      <c r="B291" s="6"/>
      <c r="C291" s="1"/>
      <c r="D291" s="9"/>
      <c r="E291" s="4"/>
      <c r="F291" s="4"/>
      <c r="G291" s="4"/>
      <c r="H291" s="15" t="s">
        <v>60</v>
      </c>
      <c r="I291" s="38"/>
      <c r="J291" s="1"/>
      <c r="K291" s="2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21">
      <c r="A292" s="1" t="s">
        <v>19</v>
      </c>
      <c r="B292" s="6">
        <v>44052</v>
      </c>
      <c r="C292" s="1"/>
      <c r="D292" s="9"/>
      <c r="E292" s="2">
        <f t="shared" ref="E292:E293" si="161">SUM(D292-C292)</f>
        <v>0</v>
      </c>
      <c r="F292" s="3">
        <f t="shared" ref="F292:F293" si="162">SUM(E292)*24</f>
        <v>0</v>
      </c>
      <c r="G292" s="4"/>
      <c r="H292" s="4"/>
      <c r="I292" s="38"/>
      <c r="J292" s="1"/>
      <c r="K292" s="2">
        <f>IF(H292="afspadsering","0",IF(OR(H292="syg",H292="ferie",H292="Heligdag"),"7:24",J292-I292))</f>
        <v>0</v>
      </c>
      <c r="L292" s="3">
        <f t="shared" ref="L292:L298" si="163">SUM(K292*24)</f>
        <v>0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21">
      <c r="A293" s="1" t="s">
        <v>20</v>
      </c>
      <c r="B293" s="6">
        <v>44053</v>
      </c>
      <c r="C293" s="1"/>
      <c r="D293" s="9"/>
      <c r="E293" s="2">
        <f t="shared" si="161"/>
        <v>0</v>
      </c>
      <c r="F293" s="3">
        <f t="shared" si="162"/>
        <v>0</v>
      </c>
      <c r="G293" s="4"/>
      <c r="H293" s="4"/>
      <c r="I293" s="38"/>
      <c r="J293" s="1"/>
      <c r="K293" s="2">
        <f>IF(H293="afspadsering","0",IF(OR(H293="syg",H293="ferie",H293="Heligdag"),"7:24",J293-I293))</f>
        <v>0</v>
      </c>
      <c r="L293" s="3">
        <f t="shared" si="163"/>
        <v>0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21">
      <c r="A294" s="1" t="s">
        <v>21</v>
      </c>
      <c r="B294" s="6">
        <v>44054</v>
      </c>
      <c r="C294" s="1"/>
      <c r="D294" s="9"/>
      <c r="E294" s="2">
        <f>SUM(D294-C294)</f>
        <v>0</v>
      </c>
      <c r="F294" s="3">
        <f>SUM(E294)*24</f>
        <v>0</v>
      </c>
      <c r="G294" s="4"/>
      <c r="H294" s="4"/>
      <c r="I294" s="38"/>
      <c r="J294" s="1"/>
      <c r="K294" s="2">
        <f t="shared" ref="K294:K296" si="164">IF(H294="afspadsering","0",IF(OR(H294="syg",H294="ferie",H294="Heligdag"),"7:24",J294-I294))</f>
        <v>0</v>
      </c>
      <c r="L294" s="3">
        <f t="shared" si="163"/>
        <v>0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21">
      <c r="A295" s="1" t="s">
        <v>15</v>
      </c>
      <c r="B295" s="6">
        <v>44055</v>
      </c>
      <c r="C295" s="1"/>
      <c r="D295" s="9"/>
      <c r="E295" s="2">
        <f t="shared" ref="E295:E298" si="165">SUM(D295-C295)</f>
        <v>0</v>
      </c>
      <c r="F295" s="3">
        <f t="shared" ref="F295:F298" si="166">SUM(E295)*24</f>
        <v>0</v>
      </c>
      <c r="G295" s="4"/>
      <c r="H295" s="4"/>
      <c r="I295" s="38"/>
      <c r="J295" s="1"/>
      <c r="K295" s="2">
        <f t="shared" si="164"/>
        <v>0</v>
      </c>
      <c r="L295" s="3">
        <f t="shared" si="163"/>
        <v>0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21">
      <c r="A296" s="1" t="s">
        <v>16</v>
      </c>
      <c r="B296" s="6">
        <v>44056</v>
      </c>
      <c r="C296" s="1"/>
      <c r="D296" s="9"/>
      <c r="E296" s="2">
        <f t="shared" si="165"/>
        <v>0</v>
      </c>
      <c r="F296" s="3">
        <f t="shared" si="166"/>
        <v>0</v>
      </c>
      <c r="G296" s="4"/>
      <c r="H296" s="4"/>
      <c r="I296" s="38"/>
      <c r="J296" s="1"/>
      <c r="K296" s="2">
        <f t="shared" si="164"/>
        <v>0</v>
      </c>
      <c r="L296" s="3">
        <f t="shared" si="163"/>
        <v>0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21">
      <c r="A297" s="1" t="s">
        <v>17</v>
      </c>
      <c r="B297" s="6">
        <v>44057</v>
      </c>
      <c r="C297" s="1"/>
      <c r="D297" s="9"/>
      <c r="E297" s="2">
        <f t="shared" si="165"/>
        <v>0</v>
      </c>
      <c r="F297" s="3">
        <f t="shared" si="166"/>
        <v>0</v>
      </c>
      <c r="G297" s="4"/>
      <c r="H297" s="4"/>
      <c r="I297" s="38"/>
      <c r="J297" s="1"/>
      <c r="K297" s="2">
        <f>IF(H297="afspadsering","0",IF(OR(H297="syg",H297="ferie",H297="Heligdag"),"7:24",J297-I297))</f>
        <v>0</v>
      </c>
      <c r="L297" s="3">
        <f t="shared" si="163"/>
        <v>0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21.75" thickBot="1">
      <c r="A298" s="1" t="s">
        <v>18</v>
      </c>
      <c r="B298" s="6">
        <v>44058</v>
      </c>
      <c r="C298" s="1"/>
      <c r="D298" s="9"/>
      <c r="E298" s="2">
        <f t="shared" si="165"/>
        <v>0</v>
      </c>
      <c r="F298" s="3">
        <f t="shared" si="166"/>
        <v>0</v>
      </c>
      <c r="G298" s="4"/>
      <c r="H298" s="4"/>
      <c r="I298" s="38"/>
      <c r="J298" s="1"/>
      <c r="K298" s="2">
        <f>IF(H298="afspadsering","0",IF(OR(H298="syg",H298="ferie",H298="Heligdag"),"7:24",J298-I298))</f>
        <v>0</v>
      </c>
      <c r="L298" s="3">
        <f t="shared" si="163"/>
        <v>0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21.75" thickBot="1">
      <c r="A299" s="1"/>
      <c r="B299" s="6"/>
      <c r="C299" s="44" t="s">
        <v>22</v>
      </c>
      <c r="D299" s="44"/>
      <c r="E299" s="44"/>
      <c r="F299" s="5">
        <f>SUM(F292:F298)</f>
        <v>0</v>
      </c>
      <c r="G299" s="5">
        <f>IF(F299=0,0,F299-37)</f>
        <v>0</v>
      </c>
      <c r="H299" s="4"/>
      <c r="I299" s="45" t="s">
        <v>26</v>
      </c>
      <c r="J299" s="46"/>
      <c r="K299" s="47"/>
      <c r="L299" s="5">
        <f>SUM(L292:L298)</f>
        <v>0</v>
      </c>
      <c r="M299" s="5">
        <f>IF(L299=0,0,L299-37)</f>
        <v>0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21">
      <c r="A300" s="1"/>
      <c r="B300" s="6"/>
      <c r="C300" s="1"/>
      <c r="D300" s="9"/>
      <c r="E300" s="4"/>
      <c r="F300" s="4"/>
      <c r="G300" s="4"/>
      <c r="H300" s="15" t="s">
        <v>61</v>
      </c>
      <c r="I300" s="38"/>
      <c r="J300" s="1"/>
      <c r="K300" s="2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21">
      <c r="A301" s="1" t="s">
        <v>19</v>
      </c>
      <c r="B301" s="6">
        <v>44059</v>
      </c>
      <c r="C301" s="2"/>
      <c r="D301" s="8"/>
      <c r="E301" s="2">
        <f t="shared" ref="E301:E302" si="167">SUM(D301-C301)</f>
        <v>0</v>
      </c>
      <c r="F301" s="3">
        <f t="shared" ref="F301:F302" si="168">SUM(E301)*24</f>
        <v>0</v>
      </c>
      <c r="G301" s="4"/>
      <c r="H301" s="4"/>
      <c r="I301" s="38"/>
      <c r="J301" s="1"/>
      <c r="K301" s="2">
        <f>IF(H301="afspadsering","0",IF(OR(H301="syg",H301="ferie",H301="Heligdag"),"7:24",J301-I301))</f>
        <v>0</v>
      </c>
      <c r="L301" s="3">
        <f t="shared" ref="L301:L307" si="169">SUM(K301*24)</f>
        <v>0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21">
      <c r="A302" s="1" t="s">
        <v>20</v>
      </c>
      <c r="B302" s="6">
        <v>44060</v>
      </c>
      <c r="C302" s="1"/>
      <c r="D302" s="9"/>
      <c r="E302" s="2">
        <f t="shared" si="167"/>
        <v>0</v>
      </c>
      <c r="F302" s="3">
        <f t="shared" si="168"/>
        <v>0</v>
      </c>
      <c r="G302" s="4"/>
      <c r="H302" s="4"/>
      <c r="I302" s="38"/>
      <c r="J302" s="1"/>
      <c r="K302" s="2">
        <f>IF(H302="afspadsering","0",IF(OR(H302="syg",H302="ferie",H302="Heligdag"),"7:24",J302-I302))</f>
        <v>0</v>
      </c>
      <c r="L302" s="3">
        <f t="shared" si="169"/>
        <v>0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21">
      <c r="A303" s="1" t="s">
        <v>21</v>
      </c>
      <c r="B303" s="6">
        <v>44061</v>
      </c>
      <c r="C303" s="1"/>
      <c r="D303" s="9"/>
      <c r="E303" s="2">
        <f>SUM(D303-C303)</f>
        <v>0</v>
      </c>
      <c r="F303" s="3">
        <f>SUM(E303)*24</f>
        <v>0</v>
      </c>
      <c r="G303" s="4"/>
      <c r="H303" s="4"/>
      <c r="I303" s="38"/>
      <c r="J303" s="1"/>
      <c r="K303" s="2">
        <f t="shared" ref="K303:K305" si="170">IF(H303="afspadsering","0",IF(OR(H303="syg",H303="ferie",H303="Heligdag"),"7:24",J303-I303))</f>
        <v>0</v>
      </c>
      <c r="L303" s="3">
        <f t="shared" si="169"/>
        <v>0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21">
      <c r="A304" s="1" t="s">
        <v>15</v>
      </c>
      <c r="B304" s="6">
        <v>44062</v>
      </c>
      <c r="C304" s="1"/>
      <c r="D304" s="9"/>
      <c r="E304" s="2">
        <f t="shared" ref="E304:E307" si="171">SUM(D304-C304)</f>
        <v>0</v>
      </c>
      <c r="F304" s="3">
        <f t="shared" ref="F304:F307" si="172">SUM(E304)*24</f>
        <v>0</v>
      </c>
      <c r="G304" s="4"/>
      <c r="H304" s="4"/>
      <c r="I304" s="38"/>
      <c r="J304" s="1"/>
      <c r="K304" s="2">
        <f t="shared" si="170"/>
        <v>0</v>
      </c>
      <c r="L304" s="3">
        <f t="shared" si="169"/>
        <v>0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21">
      <c r="A305" s="1" t="s">
        <v>16</v>
      </c>
      <c r="B305" s="6">
        <v>44063</v>
      </c>
      <c r="C305" s="1"/>
      <c r="D305" s="9"/>
      <c r="E305" s="2">
        <f t="shared" si="171"/>
        <v>0</v>
      </c>
      <c r="F305" s="3">
        <f t="shared" si="172"/>
        <v>0</v>
      </c>
      <c r="G305" s="4"/>
      <c r="H305" s="4"/>
      <c r="I305" s="38"/>
      <c r="J305" s="1"/>
      <c r="K305" s="2">
        <f t="shared" si="170"/>
        <v>0</v>
      </c>
      <c r="L305" s="3">
        <f t="shared" si="169"/>
        <v>0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21">
      <c r="A306" s="1" t="s">
        <v>17</v>
      </c>
      <c r="B306" s="6">
        <v>44064</v>
      </c>
      <c r="C306" s="2"/>
      <c r="D306" s="8"/>
      <c r="E306" s="2">
        <f t="shared" si="171"/>
        <v>0</v>
      </c>
      <c r="F306" s="3">
        <f t="shared" si="172"/>
        <v>0</v>
      </c>
      <c r="G306" s="4"/>
      <c r="H306" s="4"/>
      <c r="I306" s="38"/>
      <c r="J306" s="1"/>
      <c r="K306" s="2">
        <f>IF(H306="afspadsering","0",IF(OR(H306="syg",H306="ferie",H306="Heligdag"),"7:24",J306-I306))</f>
        <v>0</v>
      </c>
      <c r="L306" s="3">
        <f t="shared" si="169"/>
        <v>0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21.75" thickBot="1">
      <c r="A307" s="1" t="s">
        <v>18</v>
      </c>
      <c r="B307" s="6">
        <v>44065</v>
      </c>
      <c r="C307" s="1"/>
      <c r="D307" s="9"/>
      <c r="E307" s="2">
        <f t="shared" si="171"/>
        <v>0</v>
      </c>
      <c r="F307" s="3">
        <f t="shared" si="172"/>
        <v>0</v>
      </c>
      <c r="G307" s="4"/>
      <c r="H307" s="4"/>
      <c r="I307" s="38"/>
      <c r="J307" s="1"/>
      <c r="K307" s="2">
        <f>IF(H307="afspadsering","0",IF(OR(H307="syg",H307="ferie",H307="Heligdag"),"7:24",J307-I307))</f>
        <v>0</v>
      </c>
      <c r="L307" s="3">
        <f t="shared" si="169"/>
        <v>0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21.75" thickBot="1">
      <c r="A308" s="1"/>
      <c r="B308" s="6"/>
      <c r="C308" s="44" t="s">
        <v>22</v>
      </c>
      <c r="D308" s="44"/>
      <c r="E308" s="44"/>
      <c r="F308" s="5">
        <f>SUM(F301:F307)</f>
        <v>0</v>
      </c>
      <c r="G308" s="5">
        <f>IF(F308=0,0,F308-37)</f>
        <v>0</v>
      </c>
      <c r="H308" s="4"/>
      <c r="I308" s="45" t="s">
        <v>26</v>
      </c>
      <c r="J308" s="46"/>
      <c r="K308" s="47"/>
      <c r="L308" s="5">
        <f>SUM(L301:L307)</f>
        <v>0</v>
      </c>
      <c r="M308" s="5">
        <f>IF(L308=0,0,L308-37)</f>
        <v>0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21">
      <c r="A309" s="1"/>
      <c r="B309" s="6"/>
      <c r="C309" s="1"/>
      <c r="D309" s="9"/>
      <c r="E309" s="2"/>
      <c r="F309" s="3"/>
      <c r="G309" s="4"/>
      <c r="H309" s="15" t="s">
        <v>62</v>
      </c>
      <c r="I309" s="38"/>
      <c r="J309" s="1"/>
      <c r="K309" s="2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21">
      <c r="A310" s="1" t="s">
        <v>19</v>
      </c>
      <c r="B310" s="6">
        <v>44066</v>
      </c>
      <c r="C310" s="1"/>
      <c r="D310" s="9"/>
      <c r="E310" s="13">
        <v>0</v>
      </c>
      <c r="F310" s="14">
        <v>0</v>
      </c>
      <c r="G310" s="4"/>
      <c r="H310" s="4"/>
      <c r="I310" s="38"/>
      <c r="J310" s="1"/>
      <c r="K310" s="2">
        <f>IF(H310="afspadsering","0",IF(OR(H310="syg",H310="ferie",H310="Heligdag"),"7:24",J310-I310))</f>
        <v>0</v>
      </c>
      <c r="L310" s="3">
        <f t="shared" ref="L310:L316" si="173">SUM(K310*24)</f>
        <v>0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21">
      <c r="A311" s="1" t="s">
        <v>20</v>
      </c>
      <c r="B311" s="6">
        <v>44067</v>
      </c>
      <c r="C311" s="1"/>
      <c r="D311" s="9"/>
      <c r="E311" s="13">
        <v>0</v>
      </c>
      <c r="F311" s="14">
        <v>0</v>
      </c>
      <c r="G311" s="4"/>
      <c r="H311" s="4"/>
      <c r="I311" s="38"/>
      <c r="J311" s="1"/>
      <c r="K311" s="2">
        <f>IF(H311="afspadsering","0",IF(OR(H311="syg",H311="ferie",H311="Heligdag"),"7:24",J311-I311))</f>
        <v>0</v>
      </c>
      <c r="L311" s="3">
        <f t="shared" si="173"/>
        <v>0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21">
      <c r="A312" s="1" t="s">
        <v>21</v>
      </c>
      <c r="B312" s="6">
        <v>44068</v>
      </c>
      <c r="C312" s="1"/>
      <c r="D312" s="9"/>
      <c r="E312" s="13">
        <v>0</v>
      </c>
      <c r="F312" s="14">
        <v>0</v>
      </c>
      <c r="G312" s="4"/>
      <c r="H312" s="4"/>
      <c r="I312" s="38"/>
      <c r="J312" s="1"/>
      <c r="K312" s="2">
        <f t="shared" ref="K312:K314" si="174">IF(H312="afspadsering","0",IF(OR(H312="syg",H312="ferie",H312="Heligdag"),"7:24",J312-I312))</f>
        <v>0</v>
      </c>
      <c r="L312" s="3">
        <f t="shared" si="173"/>
        <v>0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21">
      <c r="A313" s="1" t="s">
        <v>15</v>
      </c>
      <c r="B313" s="6">
        <v>44069</v>
      </c>
      <c r="C313" s="1"/>
      <c r="D313" s="9"/>
      <c r="E313" s="13">
        <v>0</v>
      </c>
      <c r="F313" s="14">
        <v>0</v>
      </c>
      <c r="G313" s="4"/>
      <c r="H313" s="4"/>
      <c r="I313" s="38"/>
      <c r="J313" s="1"/>
      <c r="K313" s="2">
        <f t="shared" si="174"/>
        <v>0</v>
      </c>
      <c r="L313" s="3">
        <f t="shared" si="173"/>
        <v>0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21">
      <c r="A314" s="1" t="s">
        <v>16</v>
      </c>
      <c r="B314" s="6">
        <v>44070</v>
      </c>
      <c r="C314" s="1"/>
      <c r="D314" s="9"/>
      <c r="E314" s="13">
        <v>0</v>
      </c>
      <c r="F314" s="14">
        <v>0</v>
      </c>
      <c r="G314" s="4"/>
      <c r="H314" s="4"/>
      <c r="I314" s="38"/>
      <c r="J314" s="1"/>
      <c r="K314" s="2">
        <f t="shared" si="174"/>
        <v>0</v>
      </c>
      <c r="L314" s="3">
        <f t="shared" si="173"/>
        <v>0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21">
      <c r="A315" s="1" t="s">
        <v>17</v>
      </c>
      <c r="B315" s="6">
        <v>44071</v>
      </c>
      <c r="C315" s="1"/>
      <c r="D315" s="9"/>
      <c r="E315" s="13">
        <v>0</v>
      </c>
      <c r="F315" s="14">
        <v>0</v>
      </c>
      <c r="G315" s="4"/>
      <c r="H315" s="4"/>
      <c r="I315" s="38"/>
      <c r="J315" s="1"/>
      <c r="K315" s="2">
        <f>IF(H315="afspadsering","0",IF(OR(H315="syg",H315="ferie",H315="Heligdag"),"7:24",J315-I315))</f>
        <v>0</v>
      </c>
      <c r="L315" s="3">
        <f t="shared" si="173"/>
        <v>0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21.75" thickBot="1">
      <c r="A316" s="1" t="s">
        <v>18</v>
      </c>
      <c r="B316" s="6">
        <v>44072</v>
      </c>
      <c r="C316" s="1"/>
      <c r="D316" s="9"/>
      <c r="E316" s="13">
        <v>0</v>
      </c>
      <c r="F316" s="14">
        <v>0</v>
      </c>
      <c r="G316" s="4"/>
      <c r="H316" s="4"/>
      <c r="I316" s="38"/>
      <c r="J316" s="1"/>
      <c r="K316" s="2">
        <f>IF(H316="afspadsering","0",IF(OR(H316="syg",H316="ferie",H316="Heligdag"),"7:24",J316-I316))</f>
        <v>0</v>
      </c>
      <c r="L316" s="3">
        <f t="shared" si="173"/>
        <v>0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21.75" thickBot="1">
      <c r="A317" s="1"/>
      <c r="B317" s="6"/>
      <c r="C317" s="44" t="s">
        <v>22</v>
      </c>
      <c r="D317" s="44"/>
      <c r="E317" s="44"/>
      <c r="F317" s="5">
        <f>SUM(F310:F316)</f>
        <v>0</v>
      </c>
      <c r="G317" s="5">
        <f>IF(F317=0,0,F317-37)</f>
        <v>0</v>
      </c>
      <c r="H317" s="4"/>
      <c r="I317" s="45" t="s">
        <v>26</v>
      </c>
      <c r="J317" s="46"/>
      <c r="K317" s="47"/>
      <c r="L317" s="5">
        <f>SUM(L310:L316)</f>
        <v>0</v>
      </c>
      <c r="M317" s="5">
        <f>IF(L317=0,0,L317-37)</f>
        <v>0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21">
      <c r="A318" s="1"/>
      <c r="B318" s="6"/>
      <c r="C318" s="1"/>
      <c r="D318" s="9"/>
      <c r="E318" s="4"/>
      <c r="F318" s="4"/>
      <c r="G318" s="4"/>
      <c r="H318" s="15" t="s">
        <v>63</v>
      </c>
      <c r="I318" s="38"/>
      <c r="J318" s="1"/>
      <c r="K318" s="2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21">
      <c r="A319" s="1" t="s">
        <v>19</v>
      </c>
      <c r="B319" s="6">
        <v>44073</v>
      </c>
      <c r="C319" s="1"/>
      <c r="D319" s="9"/>
      <c r="E319" s="2">
        <f t="shared" ref="E319:E320" si="175">SUM(D319-C319)</f>
        <v>0</v>
      </c>
      <c r="F319" s="3">
        <f t="shared" ref="F319:F320" si="176">SUM(E319)*24</f>
        <v>0</v>
      </c>
      <c r="G319" s="4"/>
      <c r="H319" s="4"/>
      <c r="I319" s="38"/>
      <c r="J319" s="1"/>
      <c r="K319" s="2">
        <f>IF(H319="afspadsering","0",IF(OR(H319="syg",H319="ferie",H319="Heligdag"),"7:24",J319-I319))</f>
        <v>0</v>
      </c>
      <c r="L319" s="3">
        <f t="shared" ref="L319:L325" si="177">SUM(K319*24)</f>
        <v>0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21">
      <c r="A320" s="1" t="s">
        <v>20</v>
      </c>
      <c r="B320" s="6">
        <v>44074</v>
      </c>
      <c r="C320" s="1"/>
      <c r="D320" s="9"/>
      <c r="E320" s="2">
        <f t="shared" si="175"/>
        <v>0</v>
      </c>
      <c r="F320" s="3">
        <f t="shared" si="176"/>
        <v>0</v>
      </c>
      <c r="G320" s="4"/>
      <c r="H320" s="4"/>
      <c r="I320" s="38"/>
      <c r="J320" s="1"/>
      <c r="K320" s="2">
        <f>IF(H320="afspadsering","0",IF(OR(H320="syg",H320="ferie",H320="Heligdag"),"7:24",J320-I320))</f>
        <v>0</v>
      </c>
      <c r="L320" s="3">
        <f t="shared" si="177"/>
        <v>0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21">
      <c r="A321" s="1" t="s">
        <v>21</v>
      </c>
      <c r="B321" s="6">
        <v>44075</v>
      </c>
      <c r="C321" s="1"/>
      <c r="D321" s="9"/>
      <c r="E321" s="2">
        <f>SUM(D321-C321)</f>
        <v>0</v>
      </c>
      <c r="F321" s="3">
        <f>SUM(E321)*24</f>
        <v>0</v>
      </c>
      <c r="G321" s="4"/>
      <c r="H321" s="4"/>
      <c r="I321" s="38"/>
      <c r="J321" s="1"/>
      <c r="K321" s="2">
        <f t="shared" ref="K321:K323" si="178">IF(H321="afspadsering","0",IF(OR(H321="syg",H321="ferie",H321="Heligdag"),"7:24",J321-I321))</f>
        <v>0</v>
      </c>
      <c r="L321" s="3">
        <f t="shared" si="177"/>
        <v>0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21">
      <c r="A322" s="1" t="s">
        <v>15</v>
      </c>
      <c r="B322" s="6">
        <v>44076</v>
      </c>
      <c r="C322" s="1"/>
      <c r="D322" s="9"/>
      <c r="E322" s="2">
        <f t="shared" ref="E322:E325" si="179">SUM(D322-C322)</f>
        <v>0</v>
      </c>
      <c r="F322" s="3">
        <f t="shared" ref="F322:F325" si="180">SUM(E322)*24</f>
        <v>0</v>
      </c>
      <c r="G322" s="4"/>
      <c r="H322" s="4"/>
      <c r="I322" s="38"/>
      <c r="J322" s="1"/>
      <c r="K322" s="2">
        <f t="shared" si="178"/>
        <v>0</v>
      </c>
      <c r="L322" s="3">
        <f t="shared" si="177"/>
        <v>0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21">
      <c r="A323" s="1" t="s">
        <v>16</v>
      </c>
      <c r="B323" s="6">
        <v>44077</v>
      </c>
      <c r="C323" s="1"/>
      <c r="D323" s="9"/>
      <c r="E323" s="2">
        <f t="shared" si="179"/>
        <v>0</v>
      </c>
      <c r="F323" s="3">
        <f t="shared" si="180"/>
        <v>0</v>
      </c>
      <c r="G323" s="4"/>
      <c r="H323" s="4"/>
      <c r="I323" s="38"/>
      <c r="J323" s="1"/>
      <c r="K323" s="2">
        <f t="shared" si="178"/>
        <v>0</v>
      </c>
      <c r="L323" s="3">
        <f t="shared" si="177"/>
        <v>0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21">
      <c r="A324" s="1" t="s">
        <v>17</v>
      </c>
      <c r="B324" s="6">
        <v>44078</v>
      </c>
      <c r="C324" s="1"/>
      <c r="D324" s="9"/>
      <c r="E324" s="2">
        <f t="shared" si="179"/>
        <v>0</v>
      </c>
      <c r="F324" s="3">
        <f t="shared" si="180"/>
        <v>0</v>
      </c>
      <c r="G324" s="4"/>
      <c r="H324" s="4"/>
      <c r="I324" s="38"/>
      <c r="J324" s="1"/>
      <c r="K324" s="2">
        <f>IF(H324="afspadsering","0",IF(OR(H324="syg",H324="ferie",H324="Heligdag"),"7:24",J324-I324))</f>
        <v>0</v>
      </c>
      <c r="L324" s="3">
        <f t="shared" si="177"/>
        <v>0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21.75" thickBot="1">
      <c r="A325" s="1" t="s">
        <v>18</v>
      </c>
      <c r="B325" s="6">
        <v>44079</v>
      </c>
      <c r="C325" s="1"/>
      <c r="D325" s="9"/>
      <c r="E325" s="2">
        <f t="shared" si="179"/>
        <v>0</v>
      </c>
      <c r="F325" s="3">
        <f t="shared" si="180"/>
        <v>0</v>
      </c>
      <c r="G325" s="4"/>
      <c r="H325" s="4"/>
      <c r="I325" s="38"/>
      <c r="J325" s="1"/>
      <c r="K325" s="2">
        <f>IF(H325="afspadsering","0",IF(OR(H325="syg",H325="ferie",H325="Heligdag"),"7:24",J325-I325))</f>
        <v>0</v>
      </c>
      <c r="L325" s="3">
        <f t="shared" si="177"/>
        <v>0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21.75" thickBot="1">
      <c r="A326" s="1"/>
      <c r="B326" s="6"/>
      <c r="C326" s="44" t="s">
        <v>22</v>
      </c>
      <c r="D326" s="44"/>
      <c r="E326" s="44"/>
      <c r="F326" s="5">
        <f>SUM(F319:F325)</f>
        <v>0</v>
      </c>
      <c r="G326" s="5">
        <f>IF(F326=0,0,F326-37)</f>
        <v>0</v>
      </c>
      <c r="H326" s="4"/>
      <c r="I326" s="45" t="s">
        <v>26</v>
      </c>
      <c r="J326" s="46"/>
      <c r="K326" s="47"/>
      <c r="L326" s="5">
        <f>SUM(L319:L325)</f>
        <v>0</v>
      </c>
      <c r="M326" s="5">
        <f>IF(L326=0,0,L326-37)</f>
        <v>0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21">
      <c r="A327" s="1"/>
      <c r="B327" s="6"/>
      <c r="C327" s="1"/>
      <c r="D327" s="9"/>
      <c r="E327" s="4"/>
      <c r="F327" s="4"/>
      <c r="G327" s="4"/>
      <c r="H327" s="15" t="s">
        <v>64</v>
      </c>
      <c r="I327" s="38"/>
      <c r="J327" s="1"/>
      <c r="K327" s="2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21">
      <c r="A328" s="1" t="s">
        <v>19</v>
      </c>
      <c r="B328" s="6">
        <v>44080</v>
      </c>
      <c r="C328" s="1"/>
      <c r="D328" s="9"/>
      <c r="E328" s="2">
        <f t="shared" ref="E328:E329" si="181">SUM(D328-C328)</f>
        <v>0</v>
      </c>
      <c r="F328" s="3">
        <f t="shared" ref="F328:F329" si="182">SUM(E328)*24</f>
        <v>0</v>
      </c>
      <c r="G328" s="4"/>
      <c r="H328" s="4"/>
      <c r="I328" s="38"/>
      <c r="J328" s="1"/>
      <c r="K328" s="2">
        <f>IF(H328="afspadsering","0",IF(OR(H328="syg",H328="ferie",H328="Heligdag"),"7:24",J328-I328))</f>
        <v>0</v>
      </c>
      <c r="L328" s="3">
        <f t="shared" ref="L328:L334" si="183">SUM(K328*24)</f>
        <v>0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21">
      <c r="A329" s="1" t="s">
        <v>20</v>
      </c>
      <c r="B329" s="6">
        <v>44081</v>
      </c>
      <c r="C329" s="1"/>
      <c r="D329" s="9"/>
      <c r="E329" s="2">
        <f t="shared" si="181"/>
        <v>0</v>
      </c>
      <c r="F329" s="3">
        <f t="shared" si="182"/>
        <v>0</v>
      </c>
      <c r="G329" s="4"/>
      <c r="H329" s="4"/>
      <c r="I329" s="38"/>
      <c r="J329" s="1"/>
      <c r="K329" s="2">
        <f>IF(H329="afspadsering","0",IF(OR(H329="syg",H329="ferie",H329="Heligdag"),"7:24",J329-I329))</f>
        <v>0</v>
      </c>
      <c r="L329" s="3">
        <f t="shared" si="183"/>
        <v>0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21">
      <c r="A330" s="1" t="s">
        <v>21</v>
      </c>
      <c r="B330" s="6">
        <v>44082</v>
      </c>
      <c r="C330" s="1"/>
      <c r="D330" s="9"/>
      <c r="E330" s="2">
        <f>SUM(D330-C330)</f>
        <v>0</v>
      </c>
      <c r="F330" s="3">
        <f>SUM(E330)*24</f>
        <v>0</v>
      </c>
      <c r="G330" s="4"/>
      <c r="H330" s="4"/>
      <c r="I330" s="38"/>
      <c r="J330" s="1"/>
      <c r="K330" s="2">
        <f t="shared" ref="K330:K332" si="184">IF(H330="afspadsering","0",IF(OR(H330="syg",H330="ferie",H330="Heligdag"),"7:24",J330-I330))</f>
        <v>0</v>
      </c>
      <c r="L330" s="3">
        <f t="shared" si="183"/>
        <v>0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21">
      <c r="A331" s="1" t="s">
        <v>15</v>
      </c>
      <c r="B331" s="6">
        <v>44083</v>
      </c>
      <c r="C331" s="1"/>
      <c r="D331" s="9"/>
      <c r="E331" s="2">
        <f t="shared" ref="E331:E334" si="185">SUM(D331-C331)</f>
        <v>0</v>
      </c>
      <c r="F331" s="3">
        <f t="shared" ref="F331:F334" si="186">SUM(E331)*24</f>
        <v>0</v>
      </c>
      <c r="G331" s="4"/>
      <c r="H331" s="4"/>
      <c r="I331" s="38"/>
      <c r="J331" s="1"/>
      <c r="K331" s="2">
        <f t="shared" si="184"/>
        <v>0</v>
      </c>
      <c r="L331" s="3">
        <f t="shared" si="183"/>
        <v>0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21">
      <c r="A332" s="1" t="s">
        <v>16</v>
      </c>
      <c r="B332" s="6">
        <v>44084</v>
      </c>
      <c r="C332" s="1"/>
      <c r="D332" s="9"/>
      <c r="E332" s="2">
        <f t="shared" si="185"/>
        <v>0</v>
      </c>
      <c r="F332" s="3">
        <f t="shared" si="186"/>
        <v>0</v>
      </c>
      <c r="G332" s="4"/>
      <c r="H332" s="4"/>
      <c r="I332" s="38"/>
      <c r="J332" s="1"/>
      <c r="K332" s="2">
        <f t="shared" si="184"/>
        <v>0</v>
      </c>
      <c r="L332" s="3">
        <f t="shared" si="183"/>
        <v>0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21">
      <c r="A333" s="1" t="s">
        <v>17</v>
      </c>
      <c r="B333" s="6">
        <v>44085</v>
      </c>
      <c r="C333" s="1"/>
      <c r="D333" s="9"/>
      <c r="E333" s="2">
        <f t="shared" si="185"/>
        <v>0</v>
      </c>
      <c r="F333" s="3">
        <f t="shared" si="186"/>
        <v>0</v>
      </c>
      <c r="G333" s="4"/>
      <c r="H333" s="4"/>
      <c r="I333" s="38"/>
      <c r="J333" s="1"/>
      <c r="K333" s="2">
        <f>IF(H333="afspadsering","0",IF(OR(H333="syg",H333="ferie",H333="Heligdag"),"7:24",J333-I333))</f>
        <v>0</v>
      </c>
      <c r="L333" s="3">
        <f t="shared" si="183"/>
        <v>0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21.75" thickBot="1">
      <c r="A334" s="1" t="s">
        <v>18</v>
      </c>
      <c r="B334" s="6">
        <v>44086</v>
      </c>
      <c r="C334" s="1"/>
      <c r="D334" s="9"/>
      <c r="E334" s="2">
        <f t="shared" si="185"/>
        <v>0</v>
      </c>
      <c r="F334" s="3">
        <f t="shared" si="186"/>
        <v>0</v>
      </c>
      <c r="G334" s="4"/>
      <c r="H334" s="4"/>
      <c r="I334" s="38"/>
      <c r="J334" s="1"/>
      <c r="K334" s="2">
        <f>IF(H334="afspadsering","0",IF(OR(H334="syg",H334="ferie",H334="Heligdag"),"7:24",J334-I334))</f>
        <v>0</v>
      </c>
      <c r="L334" s="3">
        <f t="shared" si="183"/>
        <v>0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21.75" thickBot="1">
      <c r="A335" s="1"/>
      <c r="B335" s="6"/>
      <c r="C335" s="44" t="s">
        <v>22</v>
      </c>
      <c r="D335" s="44"/>
      <c r="E335" s="44"/>
      <c r="F335" s="5">
        <f>SUM(F328:F334)</f>
        <v>0</v>
      </c>
      <c r="G335" s="5">
        <f>IF(F335=0,0,F335-37)</f>
        <v>0</v>
      </c>
      <c r="H335" s="4"/>
      <c r="I335" s="45" t="s">
        <v>26</v>
      </c>
      <c r="J335" s="46"/>
      <c r="K335" s="47"/>
      <c r="L335" s="5">
        <f>SUM(L328:L334)</f>
        <v>0</v>
      </c>
      <c r="M335" s="5">
        <f>IF(L335=0,0,L335-37)</f>
        <v>0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21">
      <c r="A336" s="1"/>
      <c r="B336" s="6"/>
      <c r="C336" s="1"/>
      <c r="D336" s="9"/>
      <c r="E336" s="4"/>
      <c r="F336" s="4"/>
      <c r="G336" s="4"/>
      <c r="H336" s="15" t="s">
        <v>65</v>
      </c>
      <c r="I336" s="38"/>
      <c r="J336" s="1"/>
      <c r="K336" s="2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21">
      <c r="A337" s="1" t="s">
        <v>19</v>
      </c>
      <c r="B337" s="6">
        <v>44087</v>
      </c>
      <c r="C337" s="1"/>
      <c r="D337" s="9"/>
      <c r="E337" s="2">
        <f t="shared" ref="E337:E338" si="187">SUM(D337-C337)</f>
        <v>0</v>
      </c>
      <c r="F337" s="3">
        <f t="shared" ref="F337:F338" si="188">SUM(E337)*24</f>
        <v>0</v>
      </c>
      <c r="G337" s="4"/>
      <c r="H337" s="4"/>
      <c r="I337" s="38"/>
      <c r="J337" s="1"/>
      <c r="K337" s="2">
        <f>IF(H337="afspadsering","0",IF(OR(H337="syg",H337="ferie",H337="Heligdag"),"7:24",J337-I337))</f>
        <v>0</v>
      </c>
      <c r="L337" s="3">
        <f t="shared" ref="L337:L343" si="189">SUM(K337*24)</f>
        <v>0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21">
      <c r="A338" s="1" t="s">
        <v>20</v>
      </c>
      <c r="B338" s="6">
        <v>44088</v>
      </c>
      <c r="C338" s="1"/>
      <c r="D338" s="9"/>
      <c r="E338" s="2">
        <f t="shared" si="187"/>
        <v>0</v>
      </c>
      <c r="F338" s="3">
        <f t="shared" si="188"/>
        <v>0</v>
      </c>
      <c r="G338" s="4"/>
      <c r="H338" s="4"/>
      <c r="I338" s="38"/>
      <c r="J338" s="1"/>
      <c r="K338" s="2">
        <f>IF(H338="afspadsering","0",IF(OR(H338="syg",H338="ferie",H338="Heligdag"),"7:24",J338-I338))</f>
        <v>0</v>
      </c>
      <c r="L338" s="3">
        <f t="shared" si="189"/>
        <v>0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21">
      <c r="A339" s="1" t="s">
        <v>21</v>
      </c>
      <c r="B339" s="6">
        <v>44089</v>
      </c>
      <c r="C339" s="1"/>
      <c r="D339" s="9"/>
      <c r="E339" s="2">
        <f>SUM(D339-C339)</f>
        <v>0</v>
      </c>
      <c r="F339" s="3">
        <f>SUM(E339)*24</f>
        <v>0</v>
      </c>
      <c r="G339" s="4"/>
      <c r="H339" s="4"/>
      <c r="I339" s="38"/>
      <c r="J339" s="1"/>
      <c r="K339" s="2">
        <f t="shared" ref="K339:K341" si="190">IF(H339="afspadsering","0",IF(OR(H339="syg",H339="ferie",H339="Heligdag"),"7:24",J339-I339))</f>
        <v>0</v>
      </c>
      <c r="L339" s="3">
        <f t="shared" si="189"/>
        <v>0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21">
      <c r="A340" s="1" t="s">
        <v>15</v>
      </c>
      <c r="B340" s="6">
        <v>44090</v>
      </c>
      <c r="C340" s="1"/>
      <c r="D340" s="9"/>
      <c r="E340" s="2">
        <f t="shared" ref="E340:E343" si="191">SUM(D340-C340)</f>
        <v>0</v>
      </c>
      <c r="F340" s="3">
        <f t="shared" ref="F340:F343" si="192">SUM(E340)*24</f>
        <v>0</v>
      </c>
      <c r="G340" s="4"/>
      <c r="H340" s="4"/>
      <c r="I340" s="38"/>
      <c r="J340" s="1"/>
      <c r="K340" s="2">
        <f t="shared" si="190"/>
        <v>0</v>
      </c>
      <c r="L340" s="3">
        <f t="shared" si="189"/>
        <v>0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21">
      <c r="A341" s="1" t="s">
        <v>16</v>
      </c>
      <c r="B341" s="6">
        <v>44091</v>
      </c>
      <c r="C341" s="1"/>
      <c r="D341" s="9"/>
      <c r="E341" s="2">
        <f t="shared" si="191"/>
        <v>0</v>
      </c>
      <c r="F341" s="3">
        <f t="shared" si="192"/>
        <v>0</v>
      </c>
      <c r="G341" s="4"/>
      <c r="H341" s="4"/>
      <c r="I341" s="38"/>
      <c r="J341" s="1"/>
      <c r="K341" s="2">
        <f t="shared" si="190"/>
        <v>0</v>
      </c>
      <c r="L341" s="3">
        <f t="shared" si="189"/>
        <v>0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21">
      <c r="A342" s="1" t="s">
        <v>17</v>
      </c>
      <c r="B342" s="6">
        <v>44092</v>
      </c>
      <c r="C342" s="2"/>
      <c r="D342" s="8"/>
      <c r="E342" s="2">
        <f t="shared" si="191"/>
        <v>0</v>
      </c>
      <c r="F342" s="3">
        <f t="shared" si="192"/>
        <v>0</v>
      </c>
      <c r="G342" s="4"/>
      <c r="H342" s="4"/>
      <c r="I342" s="38"/>
      <c r="J342" s="1"/>
      <c r="K342" s="2">
        <f>IF(H342="afspadsering","0",IF(OR(H342="syg",H342="ferie",H342="Heligdag"),"7:24",J342-I342))</f>
        <v>0</v>
      </c>
      <c r="L342" s="3">
        <f t="shared" si="189"/>
        <v>0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21.75" thickBot="1">
      <c r="A343" s="1" t="s">
        <v>18</v>
      </c>
      <c r="B343" s="6">
        <v>44093</v>
      </c>
      <c r="C343" s="1"/>
      <c r="D343" s="9"/>
      <c r="E343" s="2">
        <f t="shared" si="191"/>
        <v>0</v>
      </c>
      <c r="F343" s="3">
        <f t="shared" si="192"/>
        <v>0</v>
      </c>
      <c r="G343" s="4"/>
      <c r="H343" s="4"/>
      <c r="I343" s="38"/>
      <c r="J343" s="1"/>
      <c r="K343" s="2">
        <f>IF(H343="afspadsering","0",IF(OR(H343="syg",H343="ferie",H343="Heligdag"),"7:24",J343-I343))</f>
        <v>0</v>
      </c>
      <c r="L343" s="3">
        <f t="shared" si="189"/>
        <v>0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21.75" thickBot="1">
      <c r="A344" s="1"/>
      <c r="B344" s="6"/>
      <c r="C344" s="44" t="s">
        <v>22</v>
      </c>
      <c r="D344" s="44"/>
      <c r="E344" s="44"/>
      <c r="F344" s="5">
        <f>SUM(F337:F343)</f>
        <v>0</v>
      </c>
      <c r="G344" s="5">
        <f>IF(F344=0,0,F344-37)</f>
        <v>0</v>
      </c>
      <c r="H344" s="4"/>
      <c r="I344" s="45" t="s">
        <v>26</v>
      </c>
      <c r="J344" s="46"/>
      <c r="K344" s="47"/>
      <c r="L344" s="5">
        <f>SUM(L337:L343)</f>
        <v>0</v>
      </c>
      <c r="M344" s="5">
        <f>IF(L344=0,0,L344-37)</f>
        <v>0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21">
      <c r="A345" s="1"/>
      <c r="B345" s="6"/>
      <c r="C345" s="1"/>
      <c r="D345" s="9"/>
      <c r="E345" s="2"/>
      <c r="F345" s="3"/>
      <c r="G345" s="4"/>
      <c r="H345" s="15" t="s">
        <v>66</v>
      </c>
      <c r="I345" s="38"/>
      <c r="J345" s="1"/>
      <c r="K345" s="2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21">
      <c r="A346" s="1" t="s">
        <v>19</v>
      </c>
      <c r="B346" s="6">
        <v>44094</v>
      </c>
      <c r="C346" s="1"/>
      <c r="D346" s="9"/>
      <c r="E346" s="13">
        <v>0</v>
      </c>
      <c r="F346" s="14">
        <v>0</v>
      </c>
      <c r="G346" s="4"/>
      <c r="H346" s="4"/>
      <c r="I346" s="38"/>
      <c r="J346" s="1"/>
      <c r="K346" s="2">
        <f>IF(H346="afspadsering","0",IF(OR(H346="syg",H346="ferie",H346="Heligdag"),"7:24",J346-I346))</f>
        <v>0</v>
      </c>
      <c r="L346" s="3">
        <f t="shared" ref="L346:L352" si="193">SUM(K346*24)</f>
        <v>0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21">
      <c r="A347" s="1" t="s">
        <v>20</v>
      </c>
      <c r="B347" s="6">
        <v>44095</v>
      </c>
      <c r="C347" s="1"/>
      <c r="D347" s="9"/>
      <c r="E347" s="13">
        <v>0</v>
      </c>
      <c r="F347" s="14">
        <v>0</v>
      </c>
      <c r="G347" s="4"/>
      <c r="H347" s="4"/>
      <c r="I347" s="38"/>
      <c r="J347" s="1"/>
      <c r="K347" s="2">
        <f>IF(H347="afspadsering","0",IF(OR(H347="syg",H347="ferie",H347="Heligdag"),"7:24",J347-I347))</f>
        <v>0</v>
      </c>
      <c r="L347" s="3">
        <f t="shared" si="193"/>
        <v>0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21">
      <c r="A348" s="1" t="s">
        <v>21</v>
      </c>
      <c r="B348" s="6">
        <v>44096</v>
      </c>
      <c r="C348" s="1"/>
      <c r="D348" s="9"/>
      <c r="E348" s="13">
        <v>0</v>
      </c>
      <c r="F348" s="14">
        <v>0</v>
      </c>
      <c r="G348" s="4"/>
      <c r="H348" s="4"/>
      <c r="I348" s="38"/>
      <c r="J348" s="1"/>
      <c r="K348" s="2">
        <f t="shared" ref="K348:K350" si="194">IF(H348="afspadsering","0",IF(OR(H348="syg",H348="ferie",H348="Heligdag"),"7:24",J348-I348))</f>
        <v>0</v>
      </c>
      <c r="L348" s="3">
        <f t="shared" si="193"/>
        <v>0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21">
      <c r="A349" s="1" t="s">
        <v>15</v>
      </c>
      <c r="B349" s="6">
        <v>44097</v>
      </c>
      <c r="C349" s="1"/>
      <c r="D349" s="9"/>
      <c r="E349" s="13">
        <v>0</v>
      </c>
      <c r="F349" s="14">
        <v>0</v>
      </c>
      <c r="G349" s="4"/>
      <c r="H349" s="4"/>
      <c r="I349" s="38"/>
      <c r="J349" s="1"/>
      <c r="K349" s="2">
        <f t="shared" si="194"/>
        <v>0</v>
      </c>
      <c r="L349" s="3">
        <f t="shared" si="193"/>
        <v>0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21">
      <c r="A350" s="1" t="s">
        <v>16</v>
      </c>
      <c r="B350" s="6">
        <v>44098</v>
      </c>
      <c r="C350" s="1"/>
      <c r="D350" s="9"/>
      <c r="E350" s="13">
        <v>0</v>
      </c>
      <c r="F350" s="14">
        <v>0</v>
      </c>
      <c r="G350" s="4"/>
      <c r="H350" s="4"/>
      <c r="I350" s="38"/>
      <c r="J350" s="1"/>
      <c r="K350" s="2">
        <f t="shared" si="194"/>
        <v>0</v>
      </c>
      <c r="L350" s="3">
        <f t="shared" si="193"/>
        <v>0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21">
      <c r="A351" s="1" t="s">
        <v>17</v>
      </c>
      <c r="B351" s="6">
        <v>44099</v>
      </c>
      <c r="C351" s="1"/>
      <c r="D351" s="9"/>
      <c r="E351" s="13">
        <v>0</v>
      </c>
      <c r="F351" s="14">
        <v>0</v>
      </c>
      <c r="G351" s="4"/>
      <c r="H351" s="4"/>
      <c r="I351" s="38"/>
      <c r="J351" s="1"/>
      <c r="K351" s="2">
        <f>IF(H351="afspadsering","0",IF(OR(H351="syg",H351="ferie",H351="Heligdag"),"7:24",J351-I351))</f>
        <v>0</v>
      </c>
      <c r="L351" s="3">
        <f t="shared" si="193"/>
        <v>0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21.75" thickBot="1">
      <c r="A352" s="1" t="s">
        <v>18</v>
      </c>
      <c r="B352" s="6">
        <v>44100</v>
      </c>
      <c r="C352" s="1"/>
      <c r="D352" s="9"/>
      <c r="E352" s="13">
        <v>0</v>
      </c>
      <c r="F352" s="14">
        <v>0</v>
      </c>
      <c r="G352" s="4"/>
      <c r="H352" s="4"/>
      <c r="I352" s="38"/>
      <c r="J352" s="1"/>
      <c r="K352" s="2">
        <f>IF(H352="afspadsering","0",IF(OR(H352="syg",H352="ferie",H352="Heligdag"),"7:24",J352-I352))</f>
        <v>0</v>
      </c>
      <c r="L352" s="3">
        <f t="shared" si="193"/>
        <v>0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21.75" thickBot="1">
      <c r="A353" s="1"/>
      <c r="B353" s="6"/>
      <c r="C353" s="44" t="s">
        <v>22</v>
      </c>
      <c r="D353" s="44"/>
      <c r="E353" s="44"/>
      <c r="F353" s="5">
        <f>SUM(F346:F352)</f>
        <v>0</v>
      </c>
      <c r="G353" s="5">
        <f>IF(F353=0,0,F353-37)</f>
        <v>0</v>
      </c>
      <c r="H353" s="4"/>
      <c r="I353" s="45" t="s">
        <v>26</v>
      </c>
      <c r="J353" s="46"/>
      <c r="K353" s="47"/>
      <c r="L353" s="5">
        <f>SUM(L346:L352)</f>
        <v>0</v>
      </c>
      <c r="M353" s="5">
        <f>IF(L353=0,0,L353-37)</f>
        <v>0</v>
      </c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21">
      <c r="A354" s="1"/>
      <c r="B354" s="6"/>
      <c r="C354" s="1"/>
      <c r="D354" s="9"/>
      <c r="E354" s="4"/>
      <c r="F354" s="4"/>
      <c r="G354" s="4"/>
      <c r="H354" s="15" t="s">
        <v>67</v>
      </c>
      <c r="I354" s="38"/>
      <c r="J354" s="1"/>
      <c r="K354" s="2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21">
      <c r="A355" s="1" t="s">
        <v>19</v>
      </c>
      <c r="B355" s="6">
        <v>44101</v>
      </c>
      <c r="C355" s="1"/>
      <c r="D355" s="9"/>
      <c r="E355" s="2">
        <f t="shared" ref="E355:E356" si="195">SUM(D355-C355)</f>
        <v>0</v>
      </c>
      <c r="F355" s="3">
        <f t="shared" ref="F355:F356" si="196">SUM(E355)*24</f>
        <v>0</v>
      </c>
      <c r="G355" s="4"/>
      <c r="H355" s="4"/>
      <c r="I355" s="38"/>
      <c r="J355" s="1"/>
      <c r="K355" s="2">
        <f>IF(H355="afspadsering","0",IF(OR(H355="syg",H355="ferie",H355="Heligdag"),"7:24",J355-I355))</f>
        <v>0</v>
      </c>
      <c r="L355" s="3">
        <f t="shared" ref="L355:L361" si="197">SUM(K355*24)</f>
        <v>0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21">
      <c r="A356" s="1" t="s">
        <v>20</v>
      </c>
      <c r="B356" s="6">
        <v>44102</v>
      </c>
      <c r="C356" s="1"/>
      <c r="D356" s="9"/>
      <c r="E356" s="2">
        <f t="shared" si="195"/>
        <v>0</v>
      </c>
      <c r="F356" s="3">
        <f t="shared" si="196"/>
        <v>0</v>
      </c>
      <c r="G356" s="4"/>
      <c r="H356" s="4"/>
      <c r="I356" s="38"/>
      <c r="J356" s="1"/>
      <c r="K356" s="2">
        <f>IF(H356="afspadsering","0",IF(OR(H356="syg",H356="ferie",H356="Heligdag"),"7:24",J356-I356))</f>
        <v>0</v>
      </c>
      <c r="L356" s="3">
        <f t="shared" si="197"/>
        <v>0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21">
      <c r="A357" s="1" t="s">
        <v>21</v>
      </c>
      <c r="B357" s="6">
        <v>44103</v>
      </c>
      <c r="C357" s="1"/>
      <c r="D357" s="9"/>
      <c r="E357" s="2">
        <f>SUM(D357-C357)</f>
        <v>0</v>
      </c>
      <c r="F357" s="3">
        <f>SUM(E357)*24</f>
        <v>0</v>
      </c>
      <c r="G357" s="4"/>
      <c r="H357" s="4"/>
      <c r="I357" s="38"/>
      <c r="J357" s="1"/>
      <c r="K357" s="2">
        <f t="shared" ref="K357:K359" si="198">IF(H357="afspadsering","0",IF(OR(H357="syg",H357="ferie",H357="Heligdag"),"7:24",J357-I357))</f>
        <v>0</v>
      </c>
      <c r="L357" s="3">
        <f t="shared" si="197"/>
        <v>0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21">
      <c r="A358" s="1" t="s">
        <v>15</v>
      </c>
      <c r="B358" s="6">
        <v>44104</v>
      </c>
      <c r="C358" s="1"/>
      <c r="D358" s="9"/>
      <c r="E358" s="2">
        <f t="shared" ref="E358:E361" si="199">SUM(D358-C358)</f>
        <v>0</v>
      </c>
      <c r="F358" s="3">
        <f t="shared" ref="F358:F361" si="200">SUM(E358)*24</f>
        <v>0</v>
      </c>
      <c r="G358" s="4"/>
      <c r="H358" s="4"/>
      <c r="I358" s="38"/>
      <c r="J358" s="1"/>
      <c r="K358" s="2">
        <f t="shared" si="198"/>
        <v>0</v>
      </c>
      <c r="L358" s="3">
        <f t="shared" si="197"/>
        <v>0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21">
      <c r="A359" s="1" t="s">
        <v>16</v>
      </c>
      <c r="B359" s="6">
        <v>44105</v>
      </c>
      <c r="C359" s="1"/>
      <c r="D359" s="9"/>
      <c r="E359" s="2">
        <f t="shared" si="199"/>
        <v>0</v>
      </c>
      <c r="F359" s="3">
        <f t="shared" si="200"/>
        <v>0</v>
      </c>
      <c r="G359" s="4"/>
      <c r="H359" s="4"/>
      <c r="I359" s="38"/>
      <c r="J359" s="1"/>
      <c r="K359" s="2">
        <f t="shared" si="198"/>
        <v>0</v>
      </c>
      <c r="L359" s="3">
        <f t="shared" si="197"/>
        <v>0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21">
      <c r="A360" s="1" t="s">
        <v>17</v>
      </c>
      <c r="B360" s="6">
        <v>44106</v>
      </c>
      <c r="C360" s="1"/>
      <c r="D360" s="9"/>
      <c r="E360" s="2">
        <f t="shared" si="199"/>
        <v>0</v>
      </c>
      <c r="F360" s="3">
        <f t="shared" si="200"/>
        <v>0</v>
      </c>
      <c r="G360" s="4"/>
      <c r="H360" s="4"/>
      <c r="I360" s="38"/>
      <c r="J360" s="1"/>
      <c r="K360" s="2">
        <f>IF(H360="afspadsering","0",IF(OR(H360="syg",H360="ferie",H360="Heligdag"),"7:24",J360-I360))</f>
        <v>0</v>
      </c>
      <c r="L360" s="3">
        <f t="shared" si="197"/>
        <v>0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21.75" thickBot="1">
      <c r="A361" s="1" t="s">
        <v>18</v>
      </c>
      <c r="B361" s="6">
        <v>44107</v>
      </c>
      <c r="C361" s="1"/>
      <c r="D361" s="9"/>
      <c r="E361" s="2">
        <f t="shared" si="199"/>
        <v>0</v>
      </c>
      <c r="F361" s="3">
        <f t="shared" si="200"/>
        <v>0</v>
      </c>
      <c r="G361" s="4"/>
      <c r="H361" s="4"/>
      <c r="I361" s="38"/>
      <c r="J361" s="1"/>
      <c r="K361" s="2">
        <f>IF(H361="afspadsering","0",IF(OR(H361="syg",H361="ferie",H361="Heligdag"),"7:24",J361-I361))</f>
        <v>0</v>
      </c>
      <c r="L361" s="3">
        <f t="shared" si="197"/>
        <v>0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21.75" thickBot="1">
      <c r="A362" s="1"/>
      <c r="B362" s="6"/>
      <c r="C362" s="44" t="s">
        <v>22</v>
      </c>
      <c r="D362" s="44"/>
      <c r="E362" s="44"/>
      <c r="F362" s="5">
        <f>SUM(F355:F361)</f>
        <v>0</v>
      </c>
      <c r="G362" s="5">
        <f>IF(F362=0,0,F362-37)</f>
        <v>0</v>
      </c>
      <c r="H362" s="4"/>
      <c r="I362" s="45" t="s">
        <v>26</v>
      </c>
      <c r="J362" s="46"/>
      <c r="K362" s="47"/>
      <c r="L362" s="5">
        <f>SUM(L355:L361)</f>
        <v>0</v>
      </c>
      <c r="M362" s="5">
        <f>IF(L362=0,0,L362-37)</f>
        <v>0</v>
      </c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21">
      <c r="A363" s="1"/>
      <c r="B363" s="6"/>
      <c r="C363" s="1"/>
      <c r="D363" s="9"/>
      <c r="E363" s="4"/>
      <c r="F363" s="4"/>
      <c r="G363" s="4"/>
      <c r="H363" s="15" t="s">
        <v>68</v>
      </c>
      <c r="I363" s="38"/>
      <c r="J363" s="1"/>
      <c r="K363" s="2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21">
      <c r="A364" s="1" t="s">
        <v>19</v>
      </c>
      <c r="B364" s="6">
        <v>44108</v>
      </c>
      <c r="C364" s="1"/>
      <c r="D364" s="9"/>
      <c r="E364" s="2">
        <f t="shared" ref="E364:E365" si="201">SUM(D364-C364)</f>
        <v>0</v>
      </c>
      <c r="F364" s="3">
        <f t="shared" ref="F364:F365" si="202">SUM(E364)*24</f>
        <v>0</v>
      </c>
      <c r="G364" s="4"/>
      <c r="H364" s="4"/>
      <c r="I364" s="38"/>
      <c r="J364" s="1"/>
      <c r="K364" s="2">
        <f>IF(H364="afspadsering","0",IF(OR(H364="syg",H364="ferie",H364="Heligdag"),"7:24",J364-I364))</f>
        <v>0</v>
      </c>
      <c r="L364" s="3">
        <f t="shared" ref="L364:L370" si="203">SUM(K364*24)</f>
        <v>0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21">
      <c r="A365" s="1" t="s">
        <v>20</v>
      </c>
      <c r="B365" s="6">
        <v>44109</v>
      </c>
      <c r="C365" s="1"/>
      <c r="D365" s="9"/>
      <c r="E365" s="2">
        <f t="shared" si="201"/>
        <v>0</v>
      </c>
      <c r="F365" s="3">
        <f t="shared" si="202"/>
        <v>0</v>
      </c>
      <c r="G365" s="4"/>
      <c r="H365" s="4"/>
      <c r="I365" s="38"/>
      <c r="J365" s="1"/>
      <c r="K365" s="2">
        <f>IF(H365="afspadsering","0",IF(OR(H365="syg",H365="ferie",H365="Heligdag"),"7:24",J365-I365))</f>
        <v>0</v>
      </c>
      <c r="L365" s="3">
        <f t="shared" si="203"/>
        <v>0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21">
      <c r="A366" s="1" t="s">
        <v>21</v>
      </c>
      <c r="B366" s="6">
        <v>44110</v>
      </c>
      <c r="C366" s="1"/>
      <c r="D366" s="9"/>
      <c r="E366" s="2">
        <f>SUM(D366-C366)</f>
        <v>0</v>
      </c>
      <c r="F366" s="3">
        <f>SUM(E366)*24</f>
        <v>0</v>
      </c>
      <c r="G366" s="4"/>
      <c r="H366" s="4"/>
      <c r="I366" s="38"/>
      <c r="J366" s="1"/>
      <c r="K366" s="2">
        <f t="shared" ref="K366:K368" si="204">IF(H366="afspadsering","0",IF(OR(H366="syg",H366="ferie",H366="Heligdag"),"7:24",J366-I366))</f>
        <v>0</v>
      </c>
      <c r="L366" s="3">
        <f t="shared" si="203"/>
        <v>0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21">
      <c r="A367" s="1" t="s">
        <v>15</v>
      </c>
      <c r="B367" s="6">
        <v>44111</v>
      </c>
      <c r="C367" s="1"/>
      <c r="D367" s="9"/>
      <c r="E367" s="2">
        <f t="shared" ref="E367:E370" si="205">SUM(D367-C367)</f>
        <v>0</v>
      </c>
      <c r="F367" s="3">
        <f t="shared" ref="F367:F370" si="206">SUM(E367)*24</f>
        <v>0</v>
      </c>
      <c r="G367" s="4"/>
      <c r="H367" s="4"/>
      <c r="I367" s="38"/>
      <c r="J367" s="1"/>
      <c r="K367" s="2">
        <f t="shared" si="204"/>
        <v>0</v>
      </c>
      <c r="L367" s="3">
        <f t="shared" si="203"/>
        <v>0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21">
      <c r="A368" s="1" t="s">
        <v>16</v>
      </c>
      <c r="B368" s="6">
        <v>44112</v>
      </c>
      <c r="C368" s="1"/>
      <c r="D368" s="9"/>
      <c r="E368" s="2">
        <f t="shared" si="205"/>
        <v>0</v>
      </c>
      <c r="F368" s="3">
        <f t="shared" si="206"/>
        <v>0</v>
      </c>
      <c r="G368" s="4"/>
      <c r="H368" s="4"/>
      <c r="I368" s="38"/>
      <c r="J368" s="1"/>
      <c r="K368" s="2">
        <f t="shared" si="204"/>
        <v>0</v>
      </c>
      <c r="L368" s="3">
        <f t="shared" si="203"/>
        <v>0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21">
      <c r="A369" s="1" t="s">
        <v>17</v>
      </c>
      <c r="B369" s="6">
        <v>44113</v>
      </c>
      <c r="C369" s="1"/>
      <c r="D369" s="9"/>
      <c r="E369" s="2">
        <f t="shared" si="205"/>
        <v>0</v>
      </c>
      <c r="F369" s="3">
        <f t="shared" si="206"/>
        <v>0</v>
      </c>
      <c r="G369" s="4"/>
      <c r="H369" s="4"/>
      <c r="I369" s="38"/>
      <c r="J369" s="1"/>
      <c r="K369" s="2">
        <f>IF(H369="afspadsering","0",IF(OR(H369="syg",H369="ferie",H369="Heligdag"),"7:24",J369-I369))</f>
        <v>0</v>
      </c>
      <c r="L369" s="3">
        <f t="shared" si="203"/>
        <v>0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21.75" thickBot="1">
      <c r="A370" s="1" t="s">
        <v>18</v>
      </c>
      <c r="B370" s="6">
        <v>44114</v>
      </c>
      <c r="C370" s="1"/>
      <c r="D370" s="9"/>
      <c r="E370" s="2">
        <f t="shared" si="205"/>
        <v>0</v>
      </c>
      <c r="F370" s="3">
        <f t="shared" si="206"/>
        <v>0</v>
      </c>
      <c r="G370" s="4"/>
      <c r="H370" s="4"/>
      <c r="I370" s="38"/>
      <c r="J370" s="1"/>
      <c r="K370" s="2">
        <f>IF(H370="afspadsering","0",IF(OR(H370="syg",H370="ferie",H370="Heligdag"),"7:24",J370-I370))</f>
        <v>0</v>
      </c>
      <c r="L370" s="3">
        <f t="shared" si="203"/>
        <v>0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21.75" thickBot="1">
      <c r="A371" s="1"/>
      <c r="B371" s="6"/>
      <c r="C371" s="44" t="s">
        <v>22</v>
      </c>
      <c r="D371" s="44"/>
      <c r="E371" s="44"/>
      <c r="F371" s="5">
        <f>SUM(F364:F370)</f>
        <v>0</v>
      </c>
      <c r="G371" s="5">
        <f>IF(F371=0,0,F371-37)</f>
        <v>0</v>
      </c>
      <c r="H371" s="4"/>
      <c r="I371" s="45" t="s">
        <v>26</v>
      </c>
      <c r="J371" s="46"/>
      <c r="K371" s="47"/>
      <c r="L371" s="5">
        <f>SUM(L364:L370)</f>
        <v>0</v>
      </c>
      <c r="M371" s="5">
        <f>IF(L371=0,0,L371-37)</f>
        <v>0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21">
      <c r="A372" s="1"/>
      <c r="B372" s="6"/>
      <c r="C372" s="1"/>
      <c r="D372" s="9"/>
      <c r="E372" s="4"/>
      <c r="F372" s="4"/>
      <c r="G372" s="4"/>
      <c r="H372" s="15" t="s">
        <v>69</v>
      </c>
      <c r="I372" s="38"/>
      <c r="J372" s="1"/>
      <c r="K372" s="2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21">
      <c r="A373" s="1" t="s">
        <v>19</v>
      </c>
      <c r="B373" s="6">
        <v>44115</v>
      </c>
      <c r="C373" s="1"/>
      <c r="D373" s="9"/>
      <c r="E373" s="2">
        <f t="shared" ref="E373:E374" si="207">SUM(D373-C373)</f>
        <v>0</v>
      </c>
      <c r="F373" s="3">
        <f t="shared" ref="F373:F374" si="208">SUM(E373)*24</f>
        <v>0</v>
      </c>
      <c r="G373" s="4"/>
      <c r="H373" s="4"/>
      <c r="I373" s="38"/>
      <c r="J373" s="1"/>
      <c r="K373" s="2">
        <f>IF(H373="afspadsering","0",IF(OR(H373="syg",H373="ferie",H373="Heligdag"),"7:24",J373-I373))</f>
        <v>0</v>
      </c>
      <c r="L373" s="3">
        <f t="shared" ref="L373:L379" si="209">SUM(K373*24)</f>
        <v>0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21">
      <c r="A374" s="1" t="s">
        <v>20</v>
      </c>
      <c r="B374" s="6">
        <v>44116</v>
      </c>
      <c r="C374" s="1"/>
      <c r="D374" s="9"/>
      <c r="E374" s="2">
        <f t="shared" si="207"/>
        <v>0</v>
      </c>
      <c r="F374" s="3">
        <f t="shared" si="208"/>
        <v>0</v>
      </c>
      <c r="G374" s="4"/>
      <c r="H374" s="4"/>
      <c r="I374" s="38"/>
      <c r="J374" s="1"/>
      <c r="K374" s="2">
        <f>IF(H374="afspadsering","0",IF(OR(H374="syg",H374="ferie",H374="Heligdag"),"7:24",J374-I374))</f>
        <v>0</v>
      </c>
      <c r="L374" s="3">
        <f t="shared" si="209"/>
        <v>0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21">
      <c r="A375" s="1" t="s">
        <v>21</v>
      </c>
      <c r="B375" s="6">
        <v>44117</v>
      </c>
      <c r="C375" s="1"/>
      <c r="D375" s="9"/>
      <c r="E375" s="2">
        <f>SUM(D375-C375)</f>
        <v>0</v>
      </c>
      <c r="F375" s="3">
        <f>SUM(E375)*24</f>
        <v>0</v>
      </c>
      <c r="G375" s="4"/>
      <c r="H375" s="4"/>
      <c r="I375" s="38"/>
      <c r="J375" s="1"/>
      <c r="K375" s="2">
        <f t="shared" ref="K375:K377" si="210">IF(H375="afspadsering","0",IF(OR(H375="syg",H375="ferie",H375="Heligdag"),"7:24",J375-I375))</f>
        <v>0</v>
      </c>
      <c r="L375" s="3">
        <f t="shared" si="209"/>
        <v>0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21">
      <c r="A376" s="1" t="s">
        <v>15</v>
      </c>
      <c r="B376" s="6">
        <v>44118</v>
      </c>
      <c r="C376" s="1"/>
      <c r="D376" s="9"/>
      <c r="E376" s="2">
        <f t="shared" ref="E376:E379" si="211">SUM(D376-C376)</f>
        <v>0</v>
      </c>
      <c r="F376" s="3">
        <f t="shared" ref="F376:F379" si="212">SUM(E376)*24</f>
        <v>0</v>
      </c>
      <c r="G376" s="4"/>
      <c r="H376" s="4"/>
      <c r="I376" s="38"/>
      <c r="J376" s="1"/>
      <c r="K376" s="2">
        <f t="shared" si="210"/>
        <v>0</v>
      </c>
      <c r="L376" s="3">
        <f t="shared" si="209"/>
        <v>0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21">
      <c r="A377" s="1" t="s">
        <v>16</v>
      </c>
      <c r="B377" s="6">
        <v>44119</v>
      </c>
      <c r="C377" s="1"/>
      <c r="D377" s="9"/>
      <c r="E377" s="2">
        <f t="shared" si="211"/>
        <v>0</v>
      </c>
      <c r="F377" s="3">
        <f t="shared" si="212"/>
        <v>0</v>
      </c>
      <c r="G377" s="4"/>
      <c r="H377" s="4"/>
      <c r="I377" s="38"/>
      <c r="J377" s="1"/>
      <c r="K377" s="2">
        <f t="shared" si="210"/>
        <v>0</v>
      </c>
      <c r="L377" s="3">
        <f t="shared" si="209"/>
        <v>0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21">
      <c r="A378" s="1" t="s">
        <v>17</v>
      </c>
      <c r="B378" s="6">
        <v>44120</v>
      </c>
      <c r="C378" s="2"/>
      <c r="D378" s="8"/>
      <c r="E378" s="2">
        <f t="shared" si="211"/>
        <v>0</v>
      </c>
      <c r="F378" s="3">
        <f t="shared" si="212"/>
        <v>0</v>
      </c>
      <c r="G378" s="4"/>
      <c r="H378" s="4"/>
      <c r="I378" s="38"/>
      <c r="J378" s="1"/>
      <c r="K378" s="2">
        <f>IF(H378="afspadsering","0",IF(OR(H378="syg",H378="ferie",H378="Heligdag"),"7:24",J378-I378))</f>
        <v>0</v>
      </c>
      <c r="L378" s="3">
        <f t="shared" si="209"/>
        <v>0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21.75" thickBot="1">
      <c r="A379" s="1" t="s">
        <v>18</v>
      </c>
      <c r="B379" s="6">
        <v>44121</v>
      </c>
      <c r="C379" s="1"/>
      <c r="D379" s="9"/>
      <c r="E379" s="2">
        <f t="shared" si="211"/>
        <v>0</v>
      </c>
      <c r="F379" s="3">
        <f t="shared" si="212"/>
        <v>0</v>
      </c>
      <c r="G379" s="4"/>
      <c r="H379" s="4"/>
      <c r="I379" s="38"/>
      <c r="J379" s="1"/>
      <c r="K379" s="2">
        <f>IF(H379="afspadsering","0",IF(OR(H379="syg",H379="ferie",H379="Heligdag"),"7:24",J379-I379))</f>
        <v>0</v>
      </c>
      <c r="L379" s="3">
        <f t="shared" si="209"/>
        <v>0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21.75" thickBot="1">
      <c r="A380" s="1"/>
      <c r="B380" s="6"/>
      <c r="C380" s="44" t="s">
        <v>22</v>
      </c>
      <c r="D380" s="44"/>
      <c r="E380" s="44"/>
      <c r="F380" s="5">
        <f>SUM(F373:F379)</f>
        <v>0</v>
      </c>
      <c r="G380" s="5">
        <f>IF(F380=0,0,F380-37)</f>
        <v>0</v>
      </c>
      <c r="H380" s="4"/>
      <c r="I380" s="45" t="s">
        <v>26</v>
      </c>
      <c r="J380" s="46"/>
      <c r="K380" s="47"/>
      <c r="L380" s="5">
        <f>SUM(L373:L379)</f>
        <v>0</v>
      </c>
      <c r="M380" s="5">
        <f>IF(L380=0,0,L380-37)</f>
        <v>0</v>
      </c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21">
      <c r="A381" s="1"/>
      <c r="B381" s="6"/>
      <c r="C381" s="1"/>
      <c r="D381" s="9"/>
      <c r="E381" s="2"/>
      <c r="F381" s="3"/>
      <c r="G381" s="4"/>
      <c r="H381" s="15" t="s">
        <v>70</v>
      </c>
      <c r="I381" s="38"/>
      <c r="J381" s="1"/>
      <c r="K381" s="2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21">
      <c r="A382" s="1" t="s">
        <v>19</v>
      </c>
      <c r="B382" s="6">
        <v>44122</v>
      </c>
      <c r="C382" s="1"/>
      <c r="D382" s="9"/>
      <c r="E382" s="13">
        <v>0</v>
      </c>
      <c r="F382" s="14">
        <v>0</v>
      </c>
      <c r="G382" s="4"/>
      <c r="H382" s="4"/>
      <c r="I382" s="38"/>
      <c r="J382" s="1"/>
      <c r="K382" s="2">
        <f>IF(H382="afspadsering","0",IF(OR(H382="syg",H382="ferie",H382="Heligdag"),"7:24",J382-I382))</f>
        <v>0</v>
      </c>
      <c r="L382" s="3">
        <f t="shared" ref="L382:L388" si="213">SUM(K382*24)</f>
        <v>0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21">
      <c r="A383" s="1" t="s">
        <v>20</v>
      </c>
      <c r="B383" s="6">
        <v>44123</v>
      </c>
      <c r="C383" s="1"/>
      <c r="D383" s="9"/>
      <c r="E383" s="13">
        <v>0</v>
      </c>
      <c r="F383" s="14">
        <v>0</v>
      </c>
      <c r="G383" s="4"/>
      <c r="H383" s="4"/>
      <c r="I383" s="38"/>
      <c r="J383" s="1"/>
      <c r="K383" s="2">
        <f>IF(H383="afspadsering","0",IF(OR(H383="syg",H383="ferie",H383="Heligdag"),"7:24",J383-I383))</f>
        <v>0</v>
      </c>
      <c r="L383" s="3">
        <f t="shared" si="213"/>
        <v>0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21">
      <c r="A384" s="1" t="s">
        <v>21</v>
      </c>
      <c r="B384" s="6">
        <v>44124</v>
      </c>
      <c r="C384" s="1"/>
      <c r="D384" s="9"/>
      <c r="E384" s="13">
        <v>0</v>
      </c>
      <c r="F384" s="14">
        <v>0</v>
      </c>
      <c r="G384" s="4"/>
      <c r="H384" s="4"/>
      <c r="I384" s="38"/>
      <c r="J384" s="1"/>
      <c r="K384" s="2">
        <f t="shared" ref="K384:K386" si="214">IF(H384="afspadsering","0",IF(OR(H384="syg",H384="ferie",H384="Heligdag"),"7:24",J384-I384))</f>
        <v>0</v>
      </c>
      <c r="L384" s="3">
        <f t="shared" si="213"/>
        <v>0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21">
      <c r="A385" s="1" t="s">
        <v>15</v>
      </c>
      <c r="B385" s="6">
        <v>44125</v>
      </c>
      <c r="C385" s="1"/>
      <c r="D385" s="9"/>
      <c r="E385" s="13">
        <v>0</v>
      </c>
      <c r="F385" s="14">
        <v>0</v>
      </c>
      <c r="G385" s="4"/>
      <c r="H385" s="4"/>
      <c r="I385" s="38"/>
      <c r="J385" s="1"/>
      <c r="K385" s="2">
        <f t="shared" si="214"/>
        <v>0</v>
      </c>
      <c r="L385" s="3">
        <f t="shared" si="213"/>
        <v>0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21">
      <c r="A386" s="1" t="s">
        <v>16</v>
      </c>
      <c r="B386" s="6">
        <v>44126</v>
      </c>
      <c r="C386" s="1"/>
      <c r="D386" s="9"/>
      <c r="E386" s="13">
        <v>0</v>
      </c>
      <c r="F386" s="14">
        <v>0</v>
      </c>
      <c r="G386" s="4"/>
      <c r="H386" s="4"/>
      <c r="I386" s="38"/>
      <c r="J386" s="1"/>
      <c r="K386" s="2">
        <f t="shared" si="214"/>
        <v>0</v>
      </c>
      <c r="L386" s="3">
        <f t="shared" si="213"/>
        <v>0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21">
      <c r="A387" s="1" t="s">
        <v>17</v>
      </c>
      <c r="B387" s="6">
        <v>44127</v>
      </c>
      <c r="C387" s="1"/>
      <c r="D387" s="9"/>
      <c r="E387" s="13">
        <v>0</v>
      </c>
      <c r="F387" s="14">
        <v>0</v>
      </c>
      <c r="G387" s="4"/>
      <c r="H387" s="4"/>
      <c r="I387" s="38"/>
      <c r="J387" s="1"/>
      <c r="K387" s="2">
        <f>IF(H387="afspadsering","0",IF(OR(H387="syg",H387="ferie",H387="Heligdag"),"7:24",J387-I387))</f>
        <v>0</v>
      </c>
      <c r="L387" s="3">
        <f t="shared" si="213"/>
        <v>0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21.75" thickBot="1">
      <c r="A388" s="1" t="s">
        <v>18</v>
      </c>
      <c r="B388" s="6">
        <v>44128</v>
      </c>
      <c r="C388" s="1"/>
      <c r="D388" s="9"/>
      <c r="E388" s="13">
        <v>0</v>
      </c>
      <c r="F388" s="14">
        <v>0</v>
      </c>
      <c r="G388" s="4"/>
      <c r="H388" s="4"/>
      <c r="I388" s="38"/>
      <c r="J388" s="1"/>
      <c r="K388" s="2">
        <f>IF(H388="afspadsering","0",IF(OR(H388="syg",H388="ferie",H388="Heligdag"),"7:24",J388-I388))</f>
        <v>0</v>
      </c>
      <c r="L388" s="3">
        <f t="shared" si="213"/>
        <v>0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21.75" thickBot="1">
      <c r="A389" s="1"/>
      <c r="B389" s="6"/>
      <c r="C389" s="44" t="s">
        <v>22</v>
      </c>
      <c r="D389" s="44"/>
      <c r="E389" s="44"/>
      <c r="F389" s="5">
        <f>SUM(F382:F388)</f>
        <v>0</v>
      </c>
      <c r="G389" s="5">
        <f>IF(F389=0,0,F389-37)</f>
        <v>0</v>
      </c>
      <c r="H389" s="4"/>
      <c r="I389" s="45" t="s">
        <v>26</v>
      </c>
      <c r="J389" s="46"/>
      <c r="K389" s="47"/>
      <c r="L389" s="5">
        <f>SUM(L382:L388)</f>
        <v>0</v>
      </c>
      <c r="M389" s="5">
        <f>IF(L389=0,0,L389-37)</f>
        <v>0</v>
      </c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21">
      <c r="A390" s="1"/>
      <c r="B390" s="6"/>
      <c r="C390" s="1"/>
      <c r="D390" s="9"/>
      <c r="E390" s="4"/>
      <c r="F390" s="4"/>
      <c r="G390" s="4"/>
      <c r="H390" s="15" t="s">
        <v>71</v>
      </c>
      <c r="I390" s="38"/>
      <c r="J390" s="1"/>
      <c r="K390" s="2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21">
      <c r="A391" s="1" t="s">
        <v>19</v>
      </c>
      <c r="B391" s="6">
        <v>44129</v>
      </c>
      <c r="C391" s="1"/>
      <c r="D391" s="9"/>
      <c r="E391" s="2">
        <f t="shared" ref="E391:E392" si="215">SUM(D391-C391)</f>
        <v>0</v>
      </c>
      <c r="F391" s="3">
        <f t="shared" ref="F391:F392" si="216">SUM(E391)*24</f>
        <v>0</v>
      </c>
      <c r="G391" s="4"/>
      <c r="H391" s="4"/>
      <c r="I391" s="38"/>
      <c r="J391" s="1"/>
      <c r="K391" s="2">
        <f>IF(H391="afspadsering","0",IF(OR(H391="syg",H391="ferie",H391="Heligdag"),"7:24",J391-I391))</f>
        <v>0</v>
      </c>
      <c r="L391" s="3">
        <f t="shared" ref="L391:L397" si="217">SUM(K391*24)</f>
        <v>0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21">
      <c r="A392" s="1" t="s">
        <v>20</v>
      </c>
      <c r="B392" s="6">
        <v>44130</v>
      </c>
      <c r="C392" s="1"/>
      <c r="D392" s="9"/>
      <c r="E392" s="2">
        <f t="shared" si="215"/>
        <v>0</v>
      </c>
      <c r="F392" s="3">
        <f t="shared" si="216"/>
        <v>0</v>
      </c>
      <c r="G392" s="4"/>
      <c r="H392" s="4"/>
      <c r="I392" s="38"/>
      <c r="J392" s="1"/>
      <c r="K392" s="2">
        <f>IF(H392="afspadsering","0",IF(OR(H392="syg",H392="ferie",H392="Heligdag"),"7:24",J392-I392))</f>
        <v>0</v>
      </c>
      <c r="L392" s="3">
        <f t="shared" si="217"/>
        <v>0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21">
      <c r="A393" s="1" t="s">
        <v>21</v>
      </c>
      <c r="B393" s="6">
        <v>44131</v>
      </c>
      <c r="C393" s="1"/>
      <c r="D393" s="9"/>
      <c r="E393" s="2">
        <f>SUM(D393-C393)</f>
        <v>0</v>
      </c>
      <c r="F393" s="3">
        <f>SUM(E393)*24</f>
        <v>0</v>
      </c>
      <c r="G393" s="4"/>
      <c r="H393" s="4"/>
      <c r="I393" s="38"/>
      <c r="J393" s="1"/>
      <c r="K393" s="2">
        <f t="shared" ref="K393:K395" si="218">IF(H393="afspadsering","0",IF(OR(H393="syg",H393="ferie",H393="Heligdag"),"7:24",J393-I393))</f>
        <v>0</v>
      </c>
      <c r="L393" s="3">
        <f t="shared" si="217"/>
        <v>0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21">
      <c r="A394" s="1" t="s">
        <v>15</v>
      </c>
      <c r="B394" s="6">
        <v>44132</v>
      </c>
      <c r="C394" s="1"/>
      <c r="D394" s="9"/>
      <c r="E394" s="2">
        <f t="shared" ref="E394:E397" si="219">SUM(D394-C394)</f>
        <v>0</v>
      </c>
      <c r="F394" s="3">
        <f t="shared" ref="F394:F397" si="220">SUM(E394)*24</f>
        <v>0</v>
      </c>
      <c r="G394" s="4"/>
      <c r="H394" s="4"/>
      <c r="I394" s="38"/>
      <c r="J394" s="1"/>
      <c r="K394" s="2">
        <f t="shared" si="218"/>
        <v>0</v>
      </c>
      <c r="L394" s="3">
        <f t="shared" si="217"/>
        <v>0</v>
      </c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21">
      <c r="A395" s="1" t="s">
        <v>16</v>
      </c>
      <c r="B395" s="6">
        <v>44133</v>
      </c>
      <c r="C395" s="1"/>
      <c r="D395" s="9"/>
      <c r="E395" s="2">
        <f t="shared" si="219"/>
        <v>0</v>
      </c>
      <c r="F395" s="3">
        <f t="shared" si="220"/>
        <v>0</v>
      </c>
      <c r="G395" s="4"/>
      <c r="H395" s="4"/>
      <c r="I395" s="38"/>
      <c r="J395" s="1"/>
      <c r="K395" s="2">
        <f t="shared" si="218"/>
        <v>0</v>
      </c>
      <c r="L395" s="3">
        <f t="shared" si="217"/>
        <v>0</v>
      </c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21">
      <c r="A396" s="1" t="s">
        <v>17</v>
      </c>
      <c r="B396" s="6">
        <v>44134</v>
      </c>
      <c r="C396" s="1"/>
      <c r="D396" s="9"/>
      <c r="E396" s="2">
        <f t="shared" si="219"/>
        <v>0</v>
      </c>
      <c r="F396" s="3">
        <f t="shared" si="220"/>
        <v>0</v>
      </c>
      <c r="G396" s="4"/>
      <c r="H396" s="4"/>
      <c r="I396" s="38"/>
      <c r="J396" s="1"/>
      <c r="K396" s="2">
        <f>IF(H396="afspadsering","0",IF(OR(H396="syg",H396="ferie",H396="Heligdag"),"7:24",J396-I396))</f>
        <v>0</v>
      </c>
      <c r="L396" s="3">
        <f t="shared" si="217"/>
        <v>0</v>
      </c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21.75" thickBot="1">
      <c r="A397" s="1" t="s">
        <v>18</v>
      </c>
      <c r="B397" s="6">
        <v>44135</v>
      </c>
      <c r="C397" s="1"/>
      <c r="D397" s="9"/>
      <c r="E397" s="2">
        <f t="shared" si="219"/>
        <v>0</v>
      </c>
      <c r="F397" s="3">
        <f t="shared" si="220"/>
        <v>0</v>
      </c>
      <c r="G397" s="4"/>
      <c r="H397" s="4"/>
      <c r="I397" s="38"/>
      <c r="J397" s="1"/>
      <c r="K397" s="2">
        <f>IF(H397="afspadsering","0",IF(OR(H397="syg",H397="ferie",H397="Heligdag"),"7:24",J397-I397))</f>
        <v>0</v>
      </c>
      <c r="L397" s="3">
        <f t="shared" si="217"/>
        <v>0</v>
      </c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21.75" thickBot="1">
      <c r="A398" s="1"/>
      <c r="B398" s="6"/>
      <c r="C398" s="44" t="s">
        <v>22</v>
      </c>
      <c r="D398" s="44"/>
      <c r="E398" s="44"/>
      <c r="F398" s="5">
        <f>SUM(F391:F397)</f>
        <v>0</v>
      </c>
      <c r="G398" s="5">
        <f>IF(F398=0,0,F398-37)</f>
        <v>0</v>
      </c>
      <c r="H398" s="4"/>
      <c r="I398" s="45" t="s">
        <v>26</v>
      </c>
      <c r="J398" s="46"/>
      <c r="K398" s="47"/>
      <c r="L398" s="5">
        <f>SUM(L391:L397)</f>
        <v>0</v>
      </c>
      <c r="M398" s="5">
        <f>IF(L398=0,0,L398-37)</f>
        <v>0</v>
      </c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21">
      <c r="A399" s="1"/>
      <c r="B399" s="6"/>
      <c r="C399" s="1"/>
      <c r="D399" s="9"/>
      <c r="E399" s="4"/>
      <c r="F399" s="4"/>
      <c r="G399" s="4"/>
      <c r="H399" s="15" t="s">
        <v>72</v>
      </c>
      <c r="I399" s="38"/>
      <c r="J399" s="1"/>
      <c r="K399" s="2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21">
      <c r="A400" s="1" t="s">
        <v>19</v>
      </c>
      <c r="B400" s="6">
        <v>44136</v>
      </c>
      <c r="C400" s="1"/>
      <c r="D400" s="9"/>
      <c r="E400" s="2">
        <f t="shared" ref="E400:E401" si="221">SUM(D400-C400)</f>
        <v>0</v>
      </c>
      <c r="F400" s="3">
        <f t="shared" ref="F400:F401" si="222">SUM(E400)*24</f>
        <v>0</v>
      </c>
      <c r="G400" s="4"/>
      <c r="H400" s="4"/>
      <c r="I400" s="38"/>
      <c r="J400" s="1"/>
      <c r="K400" s="2">
        <f>IF(H400="afspadsering","0",IF(OR(H400="syg",H400="ferie",H400="Heligdag"),"7:24",J400-I400))</f>
        <v>0</v>
      </c>
      <c r="L400" s="3">
        <f t="shared" ref="L400:L406" si="223">SUM(K400*24)</f>
        <v>0</v>
      </c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21">
      <c r="A401" s="1" t="s">
        <v>20</v>
      </c>
      <c r="B401" s="6">
        <v>44137</v>
      </c>
      <c r="C401" s="1"/>
      <c r="D401" s="9"/>
      <c r="E401" s="2">
        <f t="shared" si="221"/>
        <v>0</v>
      </c>
      <c r="F401" s="3">
        <f t="shared" si="222"/>
        <v>0</v>
      </c>
      <c r="G401" s="4"/>
      <c r="H401" s="4"/>
      <c r="I401" s="38"/>
      <c r="J401" s="1"/>
      <c r="K401" s="2">
        <f>IF(H401="afspadsering","0",IF(OR(H401="syg",H401="ferie",H401="Heligdag"),"7:24",J401-I401))</f>
        <v>0</v>
      </c>
      <c r="L401" s="3">
        <f t="shared" si="223"/>
        <v>0</v>
      </c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21">
      <c r="A402" s="1" t="s">
        <v>21</v>
      </c>
      <c r="B402" s="6">
        <v>44138</v>
      </c>
      <c r="C402" s="1"/>
      <c r="D402" s="9"/>
      <c r="E402" s="2">
        <f>SUM(D402-C402)</f>
        <v>0</v>
      </c>
      <c r="F402" s="3">
        <f>SUM(E402)*24</f>
        <v>0</v>
      </c>
      <c r="G402" s="4"/>
      <c r="H402" s="4"/>
      <c r="I402" s="38"/>
      <c r="J402" s="1"/>
      <c r="K402" s="2">
        <f t="shared" ref="K402:K404" si="224">IF(H402="afspadsering","0",IF(OR(H402="syg",H402="ferie",H402="Heligdag"),"7:24",J402-I402))</f>
        <v>0</v>
      </c>
      <c r="L402" s="3">
        <f t="shared" si="223"/>
        <v>0</v>
      </c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21">
      <c r="A403" s="1" t="s">
        <v>15</v>
      </c>
      <c r="B403" s="6">
        <v>44139</v>
      </c>
      <c r="C403" s="1"/>
      <c r="D403" s="9"/>
      <c r="E403" s="2">
        <f t="shared" ref="E403:E406" si="225">SUM(D403-C403)</f>
        <v>0</v>
      </c>
      <c r="F403" s="3">
        <f t="shared" ref="F403:F406" si="226">SUM(E403)*24</f>
        <v>0</v>
      </c>
      <c r="G403" s="4"/>
      <c r="H403" s="4"/>
      <c r="I403" s="38"/>
      <c r="J403" s="1"/>
      <c r="K403" s="2">
        <f t="shared" si="224"/>
        <v>0</v>
      </c>
      <c r="L403" s="3">
        <f t="shared" si="223"/>
        <v>0</v>
      </c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21">
      <c r="A404" s="1" t="s">
        <v>16</v>
      </c>
      <c r="B404" s="6">
        <v>44140</v>
      </c>
      <c r="C404" s="1"/>
      <c r="D404" s="9"/>
      <c r="E404" s="2">
        <f t="shared" si="225"/>
        <v>0</v>
      </c>
      <c r="F404" s="3">
        <f t="shared" si="226"/>
        <v>0</v>
      </c>
      <c r="G404" s="4"/>
      <c r="H404" s="4"/>
      <c r="I404" s="38"/>
      <c r="J404" s="1"/>
      <c r="K404" s="2">
        <f t="shared" si="224"/>
        <v>0</v>
      </c>
      <c r="L404" s="3">
        <f t="shared" si="223"/>
        <v>0</v>
      </c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21">
      <c r="A405" s="1" t="s">
        <v>17</v>
      </c>
      <c r="B405" s="6">
        <v>44141</v>
      </c>
      <c r="C405" s="1"/>
      <c r="D405" s="9"/>
      <c r="E405" s="2">
        <f t="shared" si="225"/>
        <v>0</v>
      </c>
      <c r="F405" s="3">
        <f t="shared" si="226"/>
        <v>0</v>
      </c>
      <c r="G405" s="4"/>
      <c r="H405" s="4"/>
      <c r="I405" s="38"/>
      <c r="J405" s="1"/>
      <c r="K405" s="2">
        <f>IF(H405="afspadsering","0",IF(OR(H405="syg",H405="ferie",H405="Heligdag"),"7:24",J405-I405))</f>
        <v>0</v>
      </c>
      <c r="L405" s="3">
        <f t="shared" si="223"/>
        <v>0</v>
      </c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21.75" thickBot="1">
      <c r="A406" s="1" t="s">
        <v>18</v>
      </c>
      <c r="B406" s="6">
        <v>44142</v>
      </c>
      <c r="C406" s="1"/>
      <c r="D406" s="9"/>
      <c r="E406" s="2">
        <f t="shared" si="225"/>
        <v>0</v>
      </c>
      <c r="F406" s="3">
        <f t="shared" si="226"/>
        <v>0</v>
      </c>
      <c r="G406" s="4"/>
      <c r="H406" s="4"/>
      <c r="I406" s="38"/>
      <c r="J406" s="1"/>
      <c r="K406" s="2">
        <f>IF(H406="afspadsering","0",IF(OR(H406="syg",H406="ferie",H406="Heligdag"),"7:24",J406-I406))</f>
        <v>0</v>
      </c>
      <c r="L406" s="3">
        <f t="shared" si="223"/>
        <v>0</v>
      </c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21.75" thickBot="1">
      <c r="A407" s="1"/>
      <c r="B407" s="6"/>
      <c r="C407" s="44" t="s">
        <v>22</v>
      </c>
      <c r="D407" s="44"/>
      <c r="E407" s="44"/>
      <c r="F407" s="5">
        <f>SUM(F400:F406)</f>
        <v>0</v>
      </c>
      <c r="G407" s="5">
        <f>IF(F407=0,0,F407-37)</f>
        <v>0</v>
      </c>
      <c r="H407" s="4"/>
      <c r="I407" s="45" t="s">
        <v>26</v>
      </c>
      <c r="J407" s="46"/>
      <c r="K407" s="47"/>
      <c r="L407" s="5">
        <f>SUM(L400:L406)</f>
        <v>0</v>
      </c>
      <c r="M407" s="5">
        <f>IF(L407=0,0,L407-37)</f>
        <v>0</v>
      </c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21">
      <c r="A408" s="1"/>
      <c r="B408" s="6"/>
      <c r="C408" s="1"/>
      <c r="D408" s="9"/>
      <c r="E408" s="4"/>
      <c r="F408" s="4"/>
      <c r="G408" s="4"/>
      <c r="H408" s="15" t="s">
        <v>73</v>
      </c>
      <c r="I408" s="38"/>
      <c r="J408" s="1"/>
      <c r="K408" s="2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21">
      <c r="A409" s="1" t="s">
        <v>19</v>
      </c>
      <c r="B409" s="6">
        <v>44143</v>
      </c>
      <c r="C409" s="1"/>
      <c r="D409" s="9"/>
      <c r="E409" s="2">
        <f t="shared" ref="E409:E410" si="227">SUM(D409-C409)</f>
        <v>0</v>
      </c>
      <c r="F409" s="3">
        <f t="shared" ref="F409:F410" si="228">SUM(E409)*24</f>
        <v>0</v>
      </c>
      <c r="G409" s="4"/>
      <c r="H409" s="4"/>
      <c r="I409" s="38"/>
      <c r="J409" s="1"/>
      <c r="K409" s="2">
        <f>IF(H409="afspadsering","0",IF(OR(H409="syg",H409="ferie",H409="Heligdag"),"7:24",J409-I409))</f>
        <v>0</v>
      </c>
      <c r="L409" s="3">
        <f t="shared" ref="L409:L415" si="229">SUM(K409*24)</f>
        <v>0</v>
      </c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21">
      <c r="A410" s="1" t="s">
        <v>20</v>
      </c>
      <c r="B410" s="6">
        <v>44144</v>
      </c>
      <c r="C410" s="1"/>
      <c r="D410" s="9"/>
      <c r="E410" s="2">
        <f t="shared" si="227"/>
        <v>0</v>
      </c>
      <c r="F410" s="3">
        <f t="shared" si="228"/>
        <v>0</v>
      </c>
      <c r="G410" s="4"/>
      <c r="H410" s="4"/>
      <c r="I410" s="38"/>
      <c r="J410" s="1"/>
      <c r="K410" s="2">
        <f>IF(H410="afspadsering","0",IF(OR(H410="syg",H410="ferie",H410="Heligdag"),"7:24",J410-I410))</f>
        <v>0</v>
      </c>
      <c r="L410" s="3">
        <f t="shared" si="229"/>
        <v>0</v>
      </c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21">
      <c r="A411" s="1" t="s">
        <v>21</v>
      </c>
      <c r="B411" s="6">
        <v>44145</v>
      </c>
      <c r="C411" s="1"/>
      <c r="D411" s="9"/>
      <c r="E411" s="2">
        <f>SUM(D411-C411)</f>
        <v>0</v>
      </c>
      <c r="F411" s="3">
        <f>SUM(E411)*24</f>
        <v>0</v>
      </c>
      <c r="G411" s="4"/>
      <c r="H411" s="4"/>
      <c r="I411" s="38"/>
      <c r="J411" s="1"/>
      <c r="K411" s="2">
        <f t="shared" ref="K411:K413" si="230">IF(H411="afspadsering","0",IF(OR(H411="syg",H411="ferie",H411="Heligdag"),"7:24",J411-I411))</f>
        <v>0</v>
      </c>
      <c r="L411" s="3">
        <f t="shared" si="229"/>
        <v>0</v>
      </c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21">
      <c r="A412" s="1" t="s">
        <v>15</v>
      </c>
      <c r="B412" s="6">
        <v>44146</v>
      </c>
      <c r="C412" s="1"/>
      <c r="D412" s="9"/>
      <c r="E412" s="2">
        <f t="shared" ref="E412:E415" si="231">SUM(D412-C412)</f>
        <v>0</v>
      </c>
      <c r="F412" s="3">
        <f t="shared" ref="F412:F415" si="232">SUM(E412)*24</f>
        <v>0</v>
      </c>
      <c r="G412" s="4"/>
      <c r="H412" s="4"/>
      <c r="I412" s="38"/>
      <c r="J412" s="1"/>
      <c r="K412" s="2">
        <f t="shared" si="230"/>
        <v>0</v>
      </c>
      <c r="L412" s="3">
        <f t="shared" si="229"/>
        <v>0</v>
      </c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21">
      <c r="A413" s="1" t="s">
        <v>16</v>
      </c>
      <c r="B413" s="6">
        <v>44147</v>
      </c>
      <c r="C413" s="1"/>
      <c r="D413" s="9"/>
      <c r="E413" s="2">
        <f t="shared" si="231"/>
        <v>0</v>
      </c>
      <c r="F413" s="3">
        <f t="shared" si="232"/>
        <v>0</v>
      </c>
      <c r="G413" s="4"/>
      <c r="H413" s="4"/>
      <c r="I413" s="38"/>
      <c r="J413" s="1"/>
      <c r="K413" s="2">
        <f t="shared" si="230"/>
        <v>0</v>
      </c>
      <c r="L413" s="3">
        <f t="shared" si="229"/>
        <v>0</v>
      </c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21">
      <c r="A414" s="1" t="s">
        <v>17</v>
      </c>
      <c r="B414" s="6">
        <v>44148</v>
      </c>
      <c r="C414" s="2"/>
      <c r="D414" s="8"/>
      <c r="E414" s="2">
        <f t="shared" si="231"/>
        <v>0</v>
      </c>
      <c r="F414" s="3">
        <f t="shared" si="232"/>
        <v>0</v>
      </c>
      <c r="G414" s="4"/>
      <c r="H414" s="4"/>
      <c r="I414" s="38"/>
      <c r="J414" s="1"/>
      <c r="K414" s="2">
        <f>IF(H414="afspadsering","0",IF(OR(H414="syg",H414="ferie",H414="Heligdag"),"7:24",J414-I414))</f>
        <v>0</v>
      </c>
      <c r="L414" s="3">
        <f t="shared" si="229"/>
        <v>0</v>
      </c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21.75" thickBot="1">
      <c r="A415" s="1" t="s">
        <v>18</v>
      </c>
      <c r="B415" s="6">
        <v>44149</v>
      </c>
      <c r="C415" s="1"/>
      <c r="D415" s="9"/>
      <c r="E415" s="2">
        <f t="shared" si="231"/>
        <v>0</v>
      </c>
      <c r="F415" s="3">
        <f t="shared" si="232"/>
        <v>0</v>
      </c>
      <c r="G415" s="4"/>
      <c r="H415" s="4"/>
      <c r="I415" s="38"/>
      <c r="J415" s="1"/>
      <c r="K415" s="2">
        <f>IF(H415="afspadsering","0",IF(OR(H415="syg",H415="ferie",H415="Heligdag"),"7:24",J415-I415))</f>
        <v>0</v>
      </c>
      <c r="L415" s="3">
        <f t="shared" si="229"/>
        <v>0</v>
      </c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21.75" thickBot="1">
      <c r="A416" s="1"/>
      <c r="B416" s="6"/>
      <c r="C416" s="44" t="s">
        <v>22</v>
      </c>
      <c r="D416" s="44"/>
      <c r="E416" s="44"/>
      <c r="F416" s="5">
        <f>SUM(F409:F415)</f>
        <v>0</v>
      </c>
      <c r="G416" s="5">
        <f>IF(F416=0,0,F416-37)</f>
        <v>0</v>
      </c>
      <c r="H416" s="4"/>
      <c r="I416" s="45" t="s">
        <v>26</v>
      </c>
      <c r="J416" s="46"/>
      <c r="K416" s="47"/>
      <c r="L416" s="5">
        <f>SUM(L409:L415)</f>
        <v>0</v>
      </c>
      <c r="M416" s="5">
        <f>IF(L416=0,0,L416-37)</f>
        <v>0</v>
      </c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21">
      <c r="A417" s="1"/>
      <c r="B417" s="6"/>
      <c r="C417" s="1"/>
      <c r="D417" s="9"/>
      <c r="E417" s="2"/>
      <c r="F417" s="3"/>
      <c r="G417" s="4"/>
      <c r="H417" s="15" t="s">
        <v>74</v>
      </c>
      <c r="I417" s="38"/>
      <c r="J417" s="1"/>
      <c r="K417" s="2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21">
      <c r="A418" s="1" t="s">
        <v>19</v>
      </c>
      <c r="B418" s="6">
        <v>44150</v>
      </c>
      <c r="C418" s="1"/>
      <c r="D418" s="9"/>
      <c r="E418" s="13">
        <v>0</v>
      </c>
      <c r="F418" s="14">
        <v>0</v>
      </c>
      <c r="G418" s="4"/>
      <c r="H418" s="4"/>
      <c r="I418" s="38"/>
      <c r="J418" s="1"/>
      <c r="K418" s="2">
        <f>IF(H418="afspadsering","0",IF(OR(H418="syg",H418="ferie",H418="Heligdag"),"7:24",J418-I418))</f>
        <v>0</v>
      </c>
      <c r="L418" s="3">
        <f t="shared" ref="L418:L424" si="233">SUM(K418*24)</f>
        <v>0</v>
      </c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21">
      <c r="A419" s="1" t="s">
        <v>20</v>
      </c>
      <c r="B419" s="6">
        <v>44151</v>
      </c>
      <c r="C419" s="1"/>
      <c r="D419" s="9"/>
      <c r="E419" s="13">
        <v>0</v>
      </c>
      <c r="F419" s="14">
        <v>0</v>
      </c>
      <c r="G419" s="4"/>
      <c r="H419" s="4"/>
      <c r="I419" s="38"/>
      <c r="J419" s="1"/>
      <c r="K419" s="2">
        <f>IF(H419="afspadsering","0",IF(OR(H419="syg",H419="ferie",H419="Heligdag"),"7:24",J419-I419))</f>
        <v>0</v>
      </c>
      <c r="L419" s="3">
        <f t="shared" si="233"/>
        <v>0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21">
      <c r="A420" s="1" t="s">
        <v>21</v>
      </c>
      <c r="B420" s="6">
        <v>44152</v>
      </c>
      <c r="C420" s="1"/>
      <c r="D420" s="9"/>
      <c r="E420" s="13">
        <v>0</v>
      </c>
      <c r="F420" s="14">
        <v>0</v>
      </c>
      <c r="G420" s="4"/>
      <c r="H420" s="4"/>
      <c r="I420" s="38"/>
      <c r="J420" s="1"/>
      <c r="K420" s="2">
        <f t="shared" ref="K420:K422" si="234">IF(H420="afspadsering","0",IF(OR(H420="syg",H420="ferie",H420="Heligdag"),"7:24",J420-I420))</f>
        <v>0</v>
      </c>
      <c r="L420" s="3">
        <f t="shared" si="233"/>
        <v>0</v>
      </c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21">
      <c r="A421" s="1" t="s">
        <v>15</v>
      </c>
      <c r="B421" s="6">
        <v>44153</v>
      </c>
      <c r="C421" s="1"/>
      <c r="D421" s="9"/>
      <c r="E421" s="13">
        <v>0</v>
      </c>
      <c r="F421" s="14">
        <v>0</v>
      </c>
      <c r="G421" s="4"/>
      <c r="H421" s="4"/>
      <c r="I421" s="38"/>
      <c r="J421" s="1"/>
      <c r="K421" s="2">
        <f t="shared" si="234"/>
        <v>0</v>
      </c>
      <c r="L421" s="3">
        <f t="shared" si="233"/>
        <v>0</v>
      </c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21">
      <c r="A422" s="1" t="s">
        <v>16</v>
      </c>
      <c r="B422" s="6">
        <v>44154</v>
      </c>
      <c r="C422" s="1"/>
      <c r="D422" s="9"/>
      <c r="E422" s="13">
        <v>0</v>
      </c>
      <c r="F422" s="14">
        <v>0</v>
      </c>
      <c r="G422" s="4"/>
      <c r="H422" s="4"/>
      <c r="I422" s="38"/>
      <c r="J422" s="1"/>
      <c r="K422" s="2">
        <f t="shared" si="234"/>
        <v>0</v>
      </c>
      <c r="L422" s="3">
        <f t="shared" si="233"/>
        <v>0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21">
      <c r="A423" s="1" t="s">
        <v>17</v>
      </c>
      <c r="B423" s="6">
        <v>44155</v>
      </c>
      <c r="C423" s="1"/>
      <c r="D423" s="9"/>
      <c r="E423" s="13">
        <v>0</v>
      </c>
      <c r="F423" s="14">
        <v>0</v>
      </c>
      <c r="G423" s="4"/>
      <c r="H423" s="4"/>
      <c r="I423" s="38"/>
      <c r="J423" s="1"/>
      <c r="K423" s="2">
        <f>IF(H423="afspadsering","0",IF(OR(H423="syg",H423="ferie",H423="Heligdag"),"7:24",J423-I423))</f>
        <v>0</v>
      </c>
      <c r="L423" s="3">
        <f t="shared" si="233"/>
        <v>0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21.75" thickBot="1">
      <c r="A424" s="1" t="s">
        <v>18</v>
      </c>
      <c r="B424" s="6">
        <v>44156</v>
      </c>
      <c r="C424" s="1"/>
      <c r="D424" s="9"/>
      <c r="E424" s="13">
        <v>0</v>
      </c>
      <c r="F424" s="14">
        <v>0</v>
      </c>
      <c r="G424" s="4"/>
      <c r="H424" s="4"/>
      <c r="I424" s="38"/>
      <c r="J424" s="1"/>
      <c r="K424" s="2">
        <f>IF(H424="afspadsering","0",IF(OR(H424="syg",H424="ferie",H424="Heligdag"),"7:24",J424-I424))</f>
        <v>0</v>
      </c>
      <c r="L424" s="3">
        <f t="shared" si="233"/>
        <v>0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21.75" thickBot="1">
      <c r="A425" s="1"/>
      <c r="B425" s="6"/>
      <c r="C425" s="44" t="s">
        <v>22</v>
      </c>
      <c r="D425" s="44"/>
      <c r="E425" s="44"/>
      <c r="F425" s="5">
        <f>SUM(F418:F424)</f>
        <v>0</v>
      </c>
      <c r="G425" s="5">
        <f>IF(F425=0,0,F425-37)</f>
        <v>0</v>
      </c>
      <c r="H425" s="4"/>
      <c r="I425" s="45" t="s">
        <v>26</v>
      </c>
      <c r="J425" s="46"/>
      <c r="K425" s="47"/>
      <c r="L425" s="5">
        <f>SUM(L418:L424)</f>
        <v>0</v>
      </c>
      <c r="M425" s="5">
        <f>IF(L425=0,0,L425-37)</f>
        <v>0</v>
      </c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21">
      <c r="A426" s="1"/>
      <c r="B426" s="6"/>
      <c r="C426" s="1"/>
      <c r="D426" s="9"/>
      <c r="E426" s="4"/>
      <c r="F426" s="4"/>
      <c r="G426" s="4"/>
      <c r="H426" s="15" t="s">
        <v>75</v>
      </c>
      <c r="I426" s="38"/>
      <c r="J426" s="1"/>
      <c r="K426" s="2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21">
      <c r="A427" s="1" t="s">
        <v>19</v>
      </c>
      <c r="B427" s="6">
        <v>44157</v>
      </c>
      <c r="C427" s="1"/>
      <c r="D427" s="9"/>
      <c r="E427" s="2">
        <f t="shared" ref="E427:E428" si="235">SUM(D427-C427)</f>
        <v>0</v>
      </c>
      <c r="F427" s="3">
        <f t="shared" ref="F427:F428" si="236">SUM(E427)*24</f>
        <v>0</v>
      </c>
      <c r="G427" s="4"/>
      <c r="H427" s="4"/>
      <c r="I427" s="38"/>
      <c r="J427" s="1"/>
      <c r="K427" s="2">
        <f>IF(H427="afspadsering","0",IF(OR(H427="syg",H427="ferie",H427="Heligdag"),"7:24",J427-I427))</f>
        <v>0</v>
      </c>
      <c r="L427" s="3">
        <f t="shared" ref="L427:L433" si="237">SUM(K427*24)</f>
        <v>0</v>
      </c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21">
      <c r="A428" s="1" t="s">
        <v>20</v>
      </c>
      <c r="B428" s="6">
        <v>44158</v>
      </c>
      <c r="C428" s="1"/>
      <c r="D428" s="9"/>
      <c r="E428" s="2">
        <f t="shared" si="235"/>
        <v>0</v>
      </c>
      <c r="F428" s="3">
        <f t="shared" si="236"/>
        <v>0</v>
      </c>
      <c r="G428" s="4"/>
      <c r="H428" s="4"/>
      <c r="I428" s="38"/>
      <c r="J428" s="1"/>
      <c r="K428" s="2">
        <f>IF(H428="afspadsering","0",IF(OR(H428="syg",H428="ferie",H428="Heligdag"),"7:24",J428-I428))</f>
        <v>0</v>
      </c>
      <c r="L428" s="3">
        <f t="shared" si="237"/>
        <v>0</v>
      </c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21">
      <c r="A429" s="1" t="s">
        <v>21</v>
      </c>
      <c r="B429" s="6">
        <v>44159</v>
      </c>
      <c r="C429" s="1"/>
      <c r="D429" s="9"/>
      <c r="E429" s="2">
        <f>SUM(D429-C429)</f>
        <v>0</v>
      </c>
      <c r="F429" s="3">
        <f>SUM(E429)*24</f>
        <v>0</v>
      </c>
      <c r="G429" s="4"/>
      <c r="H429" s="4"/>
      <c r="I429" s="38"/>
      <c r="J429" s="1"/>
      <c r="K429" s="2">
        <f t="shared" ref="K429:K431" si="238">IF(H429="afspadsering","0",IF(OR(H429="syg",H429="ferie",H429="Heligdag"),"7:24",J429-I429))</f>
        <v>0</v>
      </c>
      <c r="L429" s="3">
        <f t="shared" si="237"/>
        <v>0</v>
      </c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21">
      <c r="A430" s="1" t="s">
        <v>15</v>
      </c>
      <c r="B430" s="6">
        <v>44160</v>
      </c>
      <c r="C430" s="1"/>
      <c r="D430" s="9"/>
      <c r="E430" s="2">
        <f t="shared" ref="E430:E433" si="239">SUM(D430-C430)</f>
        <v>0</v>
      </c>
      <c r="F430" s="3">
        <f t="shared" ref="F430:F433" si="240">SUM(E430)*24</f>
        <v>0</v>
      </c>
      <c r="G430" s="4"/>
      <c r="H430" s="4"/>
      <c r="I430" s="38"/>
      <c r="J430" s="1"/>
      <c r="K430" s="2">
        <f t="shared" si="238"/>
        <v>0</v>
      </c>
      <c r="L430" s="3">
        <f t="shared" si="237"/>
        <v>0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21">
      <c r="A431" s="1" t="s">
        <v>16</v>
      </c>
      <c r="B431" s="6">
        <v>44161</v>
      </c>
      <c r="C431" s="1"/>
      <c r="D431" s="9"/>
      <c r="E431" s="2">
        <f t="shared" si="239"/>
        <v>0</v>
      </c>
      <c r="F431" s="3">
        <f t="shared" si="240"/>
        <v>0</v>
      </c>
      <c r="G431" s="4"/>
      <c r="H431" s="4"/>
      <c r="I431" s="38"/>
      <c r="J431" s="1"/>
      <c r="K431" s="2">
        <f t="shared" si="238"/>
        <v>0</v>
      </c>
      <c r="L431" s="3">
        <f t="shared" si="237"/>
        <v>0</v>
      </c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21">
      <c r="A432" s="1" t="s">
        <v>17</v>
      </c>
      <c r="B432" s="6">
        <v>44162</v>
      </c>
      <c r="C432" s="1"/>
      <c r="D432" s="9"/>
      <c r="E432" s="2">
        <f t="shared" si="239"/>
        <v>0</v>
      </c>
      <c r="F432" s="3">
        <f t="shared" si="240"/>
        <v>0</v>
      </c>
      <c r="G432" s="4"/>
      <c r="H432" s="4"/>
      <c r="I432" s="38"/>
      <c r="J432" s="1"/>
      <c r="K432" s="2">
        <f>IF(H432="afspadsering","0",IF(OR(H432="syg",H432="ferie",H432="Heligdag"),"7:24",J432-I432))</f>
        <v>0</v>
      </c>
      <c r="L432" s="3">
        <f t="shared" si="237"/>
        <v>0</v>
      </c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21.75" thickBot="1">
      <c r="A433" s="1" t="s">
        <v>18</v>
      </c>
      <c r="B433" s="6">
        <v>44163</v>
      </c>
      <c r="C433" s="1"/>
      <c r="D433" s="9"/>
      <c r="E433" s="2">
        <f t="shared" si="239"/>
        <v>0</v>
      </c>
      <c r="F433" s="3">
        <f t="shared" si="240"/>
        <v>0</v>
      </c>
      <c r="G433" s="4"/>
      <c r="H433" s="4"/>
      <c r="I433" s="38"/>
      <c r="J433" s="1"/>
      <c r="K433" s="2">
        <f>IF(H433="afspadsering","0",IF(OR(H433="syg",H433="ferie",H433="Heligdag"),"7:24",J433-I433))</f>
        <v>0</v>
      </c>
      <c r="L433" s="3">
        <f t="shared" si="237"/>
        <v>0</v>
      </c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21.75" thickBot="1">
      <c r="A434" s="1"/>
      <c r="B434" s="6"/>
      <c r="C434" s="44" t="s">
        <v>22</v>
      </c>
      <c r="D434" s="44"/>
      <c r="E434" s="44"/>
      <c r="F434" s="5">
        <f>SUM(F427:F433)</f>
        <v>0</v>
      </c>
      <c r="G434" s="5">
        <f>IF(F434=0,0,F434-37)</f>
        <v>0</v>
      </c>
      <c r="H434" s="4"/>
      <c r="I434" s="45" t="s">
        <v>26</v>
      </c>
      <c r="J434" s="46"/>
      <c r="K434" s="47"/>
      <c r="L434" s="5">
        <f>SUM(L427:L433)</f>
        <v>0</v>
      </c>
      <c r="M434" s="5">
        <f>IF(L434=0,0,L434-37)</f>
        <v>0</v>
      </c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21">
      <c r="A435" s="1"/>
      <c r="B435" s="6"/>
      <c r="C435" s="1"/>
      <c r="D435" s="9"/>
      <c r="E435" s="4"/>
      <c r="F435" s="4"/>
      <c r="G435" s="4"/>
      <c r="H435" s="15" t="s">
        <v>77</v>
      </c>
      <c r="I435" s="38"/>
      <c r="J435" s="1"/>
      <c r="K435" s="2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21">
      <c r="A436" s="1" t="s">
        <v>19</v>
      </c>
      <c r="B436" s="6">
        <v>44164</v>
      </c>
      <c r="C436" s="1"/>
      <c r="D436" s="9"/>
      <c r="E436" s="2">
        <f t="shared" ref="E436:E437" si="241">SUM(D436-C436)</f>
        <v>0</v>
      </c>
      <c r="F436" s="3">
        <f t="shared" ref="F436:F437" si="242">SUM(E436)*24</f>
        <v>0</v>
      </c>
      <c r="G436" s="4"/>
      <c r="H436" s="4"/>
      <c r="I436" s="38"/>
      <c r="J436" s="1"/>
      <c r="K436" s="2">
        <f>IF(H436="afspadsering","0",IF(OR(H436="syg",H436="ferie",H436="Heligdag"),"7:24",J436-I436))</f>
        <v>0</v>
      </c>
      <c r="L436" s="3">
        <f t="shared" ref="L436:L442" si="243">SUM(K436*24)</f>
        <v>0</v>
      </c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21">
      <c r="A437" s="1" t="s">
        <v>20</v>
      </c>
      <c r="B437" s="6">
        <v>44165</v>
      </c>
      <c r="C437" s="1"/>
      <c r="D437" s="9"/>
      <c r="E437" s="2">
        <f t="shared" si="241"/>
        <v>0</v>
      </c>
      <c r="F437" s="3">
        <f t="shared" si="242"/>
        <v>0</v>
      </c>
      <c r="G437" s="4"/>
      <c r="H437" s="4"/>
      <c r="I437" s="38"/>
      <c r="J437" s="1"/>
      <c r="K437" s="2">
        <f>IF(H437="afspadsering","0",IF(OR(H437="syg",H437="ferie",H437="Heligdag"),"7:24",J437-I437))</f>
        <v>0</v>
      </c>
      <c r="L437" s="3">
        <f t="shared" si="243"/>
        <v>0</v>
      </c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21">
      <c r="A438" s="1" t="s">
        <v>21</v>
      </c>
      <c r="B438" s="6">
        <v>44166</v>
      </c>
      <c r="C438" s="1"/>
      <c r="D438" s="9"/>
      <c r="E438" s="2">
        <f>SUM(D438-C438)</f>
        <v>0</v>
      </c>
      <c r="F438" s="3">
        <f>SUM(E438)*24</f>
        <v>0</v>
      </c>
      <c r="G438" s="4"/>
      <c r="H438" s="4"/>
      <c r="I438" s="38"/>
      <c r="J438" s="1"/>
      <c r="K438" s="2">
        <f t="shared" ref="K438:K440" si="244">IF(H438="afspadsering","0",IF(OR(H438="syg",H438="ferie",H438="Heligdag"),"7:24",J438-I438))</f>
        <v>0</v>
      </c>
      <c r="L438" s="3">
        <f t="shared" si="243"/>
        <v>0</v>
      </c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21">
      <c r="A439" s="1" t="s">
        <v>15</v>
      </c>
      <c r="B439" s="6">
        <v>44167</v>
      </c>
      <c r="C439" s="1"/>
      <c r="D439" s="9"/>
      <c r="E439" s="2">
        <f t="shared" ref="E439:E442" si="245">SUM(D439-C439)</f>
        <v>0</v>
      </c>
      <c r="F439" s="3">
        <f t="shared" ref="F439:F442" si="246">SUM(E439)*24</f>
        <v>0</v>
      </c>
      <c r="G439" s="4"/>
      <c r="H439" s="4"/>
      <c r="I439" s="38"/>
      <c r="J439" s="1"/>
      <c r="K439" s="2">
        <f t="shared" si="244"/>
        <v>0</v>
      </c>
      <c r="L439" s="3">
        <f t="shared" si="243"/>
        <v>0</v>
      </c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21">
      <c r="A440" s="1" t="s">
        <v>16</v>
      </c>
      <c r="B440" s="6">
        <v>44168</v>
      </c>
      <c r="C440" s="1"/>
      <c r="D440" s="9"/>
      <c r="E440" s="2">
        <f t="shared" si="245"/>
        <v>0</v>
      </c>
      <c r="F440" s="3">
        <f t="shared" si="246"/>
        <v>0</v>
      </c>
      <c r="G440" s="4"/>
      <c r="H440" s="4"/>
      <c r="I440" s="38"/>
      <c r="J440" s="1"/>
      <c r="K440" s="2">
        <f t="shared" si="244"/>
        <v>0</v>
      </c>
      <c r="L440" s="3">
        <f t="shared" si="243"/>
        <v>0</v>
      </c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21">
      <c r="A441" s="1" t="s">
        <v>17</v>
      </c>
      <c r="B441" s="6">
        <v>44169</v>
      </c>
      <c r="C441" s="1"/>
      <c r="D441" s="9"/>
      <c r="E441" s="2">
        <f t="shared" si="245"/>
        <v>0</v>
      </c>
      <c r="F441" s="3">
        <f t="shared" si="246"/>
        <v>0</v>
      </c>
      <c r="G441" s="4"/>
      <c r="H441" s="4"/>
      <c r="I441" s="38"/>
      <c r="J441" s="1"/>
      <c r="K441" s="2">
        <f>IF(H441="afspadsering","0",IF(OR(H441="syg",H441="ferie",H441="Heligdag"),"7:24",J441-I441))</f>
        <v>0</v>
      </c>
      <c r="L441" s="3">
        <f t="shared" si="243"/>
        <v>0</v>
      </c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21.75" thickBot="1">
      <c r="A442" s="1" t="s">
        <v>18</v>
      </c>
      <c r="B442" s="6">
        <v>44170</v>
      </c>
      <c r="C442" s="1"/>
      <c r="D442" s="9"/>
      <c r="E442" s="2">
        <f t="shared" si="245"/>
        <v>0</v>
      </c>
      <c r="F442" s="3">
        <f t="shared" si="246"/>
        <v>0</v>
      </c>
      <c r="G442" s="4"/>
      <c r="H442" s="4"/>
      <c r="I442" s="38"/>
      <c r="J442" s="1"/>
      <c r="K442" s="2">
        <f>IF(H442="afspadsering","0",IF(OR(H442="syg",H442="ferie",H442="Heligdag"),"7:24",J442-I442))</f>
        <v>0</v>
      </c>
      <c r="L442" s="3">
        <f t="shared" si="243"/>
        <v>0</v>
      </c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21.75" thickBot="1">
      <c r="A443" s="1"/>
      <c r="B443" s="6"/>
      <c r="C443" s="44" t="s">
        <v>22</v>
      </c>
      <c r="D443" s="44"/>
      <c r="E443" s="44"/>
      <c r="F443" s="5">
        <f>SUM(F436:F442)</f>
        <v>0</v>
      </c>
      <c r="G443" s="5">
        <f>SUM(F443-37)</f>
        <v>-37</v>
      </c>
      <c r="H443" s="4"/>
      <c r="I443" s="45" t="s">
        <v>26</v>
      </c>
      <c r="J443" s="46"/>
      <c r="K443" s="47"/>
      <c r="L443" s="5">
        <f>SUM(L436:L442)</f>
        <v>0</v>
      </c>
      <c r="M443" s="5">
        <f>IF(L443=0,0,L443-37)</f>
        <v>0</v>
      </c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21">
      <c r="A444" s="1"/>
      <c r="B444" s="6"/>
      <c r="C444" s="1"/>
      <c r="D444" s="9"/>
      <c r="E444" s="4"/>
      <c r="F444" s="4"/>
      <c r="G444" s="4"/>
      <c r="H444" s="15" t="s">
        <v>78</v>
      </c>
      <c r="I444" s="38"/>
      <c r="J444" s="1"/>
      <c r="K444" s="2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21">
      <c r="A445" s="1" t="s">
        <v>19</v>
      </c>
      <c r="B445" s="6">
        <v>44171</v>
      </c>
      <c r="C445" s="1"/>
      <c r="D445" s="9"/>
      <c r="E445" s="2">
        <f t="shared" ref="E445:E446" si="247">SUM(D445-C445)</f>
        <v>0</v>
      </c>
      <c r="F445" s="3">
        <f t="shared" ref="F445:F446" si="248">SUM(E445)*24</f>
        <v>0</v>
      </c>
      <c r="G445" s="4"/>
      <c r="H445" s="4"/>
      <c r="I445" s="38"/>
      <c r="J445" s="1"/>
      <c r="K445" s="2">
        <f>IF(H445="afspadsering","0",IF(OR(H445="syg",H445="ferie",H445="Heligdag"),"7:24",J445-I445))</f>
        <v>0</v>
      </c>
      <c r="L445" s="3">
        <f t="shared" ref="L445:L451" si="249">SUM(K445*24)</f>
        <v>0</v>
      </c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21">
      <c r="A446" s="1" t="s">
        <v>20</v>
      </c>
      <c r="B446" s="6">
        <v>44172</v>
      </c>
      <c r="C446" s="1"/>
      <c r="D446" s="9"/>
      <c r="E446" s="2">
        <f t="shared" si="247"/>
        <v>0</v>
      </c>
      <c r="F446" s="3">
        <f t="shared" si="248"/>
        <v>0</v>
      </c>
      <c r="G446" s="4"/>
      <c r="H446" s="4"/>
      <c r="I446" s="38"/>
      <c r="J446" s="1"/>
      <c r="K446" s="2">
        <f>IF(H446="afspadsering","0",IF(OR(H446="syg",H446="ferie",H446="Heligdag"),"7:24",J446-I446))</f>
        <v>0</v>
      </c>
      <c r="L446" s="3">
        <f t="shared" si="249"/>
        <v>0</v>
      </c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21">
      <c r="A447" s="1" t="s">
        <v>21</v>
      </c>
      <c r="B447" s="6">
        <v>44173</v>
      </c>
      <c r="C447" s="1"/>
      <c r="D447" s="9"/>
      <c r="E447" s="2">
        <f>SUM(D447-C447)</f>
        <v>0</v>
      </c>
      <c r="F447" s="3">
        <f>SUM(E447)*24</f>
        <v>0</v>
      </c>
      <c r="G447" s="4"/>
      <c r="H447" s="4"/>
      <c r="I447" s="38"/>
      <c r="J447" s="1"/>
      <c r="K447" s="2">
        <f t="shared" ref="K447:K449" si="250">IF(H447="afspadsering","0",IF(OR(H447="syg",H447="ferie",H447="Heligdag"),"7:24",J447-I447))</f>
        <v>0</v>
      </c>
      <c r="L447" s="3">
        <f t="shared" si="249"/>
        <v>0</v>
      </c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21">
      <c r="A448" s="1" t="s">
        <v>15</v>
      </c>
      <c r="B448" s="6">
        <v>44174</v>
      </c>
      <c r="C448" s="1"/>
      <c r="D448" s="9"/>
      <c r="E448" s="2">
        <f t="shared" ref="E448:E451" si="251">SUM(D448-C448)</f>
        <v>0</v>
      </c>
      <c r="F448" s="3">
        <f t="shared" ref="F448:F451" si="252">SUM(E448)*24</f>
        <v>0</v>
      </c>
      <c r="G448" s="4"/>
      <c r="H448" s="4"/>
      <c r="I448" s="38"/>
      <c r="J448" s="1"/>
      <c r="K448" s="2">
        <f t="shared" si="250"/>
        <v>0</v>
      </c>
      <c r="L448" s="3">
        <f t="shared" si="249"/>
        <v>0</v>
      </c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21">
      <c r="A449" s="1" t="s">
        <v>16</v>
      </c>
      <c r="B449" s="6">
        <v>44175</v>
      </c>
      <c r="C449" s="1"/>
      <c r="D449" s="9"/>
      <c r="E449" s="2">
        <f t="shared" si="251"/>
        <v>0</v>
      </c>
      <c r="F449" s="3">
        <f t="shared" si="252"/>
        <v>0</v>
      </c>
      <c r="G449" s="4"/>
      <c r="H449" s="4"/>
      <c r="I449" s="38"/>
      <c r="J449" s="1"/>
      <c r="K449" s="2">
        <f t="shared" si="250"/>
        <v>0</v>
      </c>
      <c r="L449" s="3">
        <f t="shared" si="249"/>
        <v>0</v>
      </c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21">
      <c r="A450" s="1" t="s">
        <v>17</v>
      </c>
      <c r="B450" s="6">
        <v>44176</v>
      </c>
      <c r="C450" s="2"/>
      <c r="D450" s="8"/>
      <c r="E450" s="2">
        <f t="shared" si="251"/>
        <v>0</v>
      </c>
      <c r="F450" s="3">
        <f t="shared" si="252"/>
        <v>0</v>
      </c>
      <c r="G450" s="4"/>
      <c r="H450" s="4"/>
      <c r="I450" s="38"/>
      <c r="J450" s="1"/>
      <c r="K450" s="2">
        <f>IF(H450="afspadsering","0",IF(OR(H450="syg",H450="ferie",H450="Heligdag"),"7:24",J450-I450))</f>
        <v>0</v>
      </c>
      <c r="L450" s="3">
        <f t="shared" si="249"/>
        <v>0</v>
      </c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21.75" thickBot="1">
      <c r="A451" s="1" t="s">
        <v>18</v>
      </c>
      <c r="B451" s="6">
        <v>44177</v>
      </c>
      <c r="C451" s="1"/>
      <c r="D451" s="9"/>
      <c r="E451" s="2">
        <f t="shared" si="251"/>
        <v>0</v>
      </c>
      <c r="F451" s="3">
        <f t="shared" si="252"/>
        <v>0</v>
      </c>
      <c r="G451" s="4"/>
      <c r="H451" s="4"/>
      <c r="I451" s="38"/>
      <c r="J451" s="1"/>
      <c r="K451" s="2">
        <f>IF(H451="afspadsering","0",IF(OR(H451="syg",H451="ferie",H451="Heligdag"),"7:24",J451-I451))</f>
        <v>0</v>
      </c>
      <c r="L451" s="3">
        <f t="shared" si="249"/>
        <v>0</v>
      </c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21.75" thickBot="1">
      <c r="A452" s="1"/>
      <c r="B452" s="6"/>
      <c r="C452" s="44" t="s">
        <v>22</v>
      </c>
      <c r="D452" s="44"/>
      <c r="E452" s="44"/>
      <c r="F452" s="5">
        <f>SUM(F445:F451)</f>
        <v>0</v>
      </c>
      <c r="G452" s="5">
        <f>IF(F452=0,0,F452-37)</f>
        <v>0</v>
      </c>
      <c r="H452" s="4"/>
      <c r="I452" s="45" t="s">
        <v>26</v>
      </c>
      <c r="J452" s="46"/>
      <c r="K452" s="47"/>
      <c r="L452" s="5">
        <f>SUM(L445:L451)</f>
        <v>0</v>
      </c>
      <c r="M452" s="5">
        <f>IF(L452=0,0,L452-37)</f>
        <v>0</v>
      </c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21">
      <c r="A453" s="1"/>
      <c r="B453" s="6"/>
      <c r="C453" s="1"/>
      <c r="D453" s="9"/>
      <c r="E453" s="2"/>
      <c r="F453" s="3"/>
      <c r="G453" s="4"/>
      <c r="H453" s="15" t="s">
        <v>79</v>
      </c>
      <c r="I453" s="38"/>
      <c r="J453" s="1"/>
      <c r="K453" s="2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21">
      <c r="A454" s="1" t="s">
        <v>19</v>
      </c>
      <c r="B454" s="6">
        <v>44178</v>
      </c>
      <c r="C454" s="1"/>
      <c r="D454" s="9"/>
      <c r="E454" s="13">
        <v>0</v>
      </c>
      <c r="F454" s="14">
        <v>0</v>
      </c>
      <c r="G454" s="4"/>
      <c r="H454" s="4"/>
      <c r="I454" s="38"/>
      <c r="J454" s="1"/>
      <c r="K454" s="2">
        <f>IF(H454="afspadsering","0",IF(OR(H454="syg",H454="ferie",H454="Heligdag"),"7:24",J454-I454))</f>
        <v>0</v>
      </c>
      <c r="L454" s="3">
        <f t="shared" ref="L454:L460" si="253">SUM(K454*24)</f>
        <v>0</v>
      </c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21">
      <c r="A455" s="1" t="s">
        <v>20</v>
      </c>
      <c r="B455" s="6">
        <v>44179</v>
      </c>
      <c r="C455" s="1"/>
      <c r="D455" s="9"/>
      <c r="E455" s="13">
        <v>0</v>
      </c>
      <c r="F455" s="14">
        <v>0</v>
      </c>
      <c r="G455" s="4"/>
      <c r="H455" s="4"/>
      <c r="I455" s="38"/>
      <c r="J455" s="1"/>
      <c r="K455" s="2">
        <f>IF(H455="afspadsering","0",IF(OR(H455="syg",H455="ferie",H455="Heligdag"),"7:24",J455-I455))</f>
        <v>0</v>
      </c>
      <c r="L455" s="3">
        <f t="shared" si="253"/>
        <v>0</v>
      </c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21">
      <c r="A456" s="1" t="s">
        <v>21</v>
      </c>
      <c r="B456" s="6">
        <v>44180</v>
      </c>
      <c r="C456" s="1"/>
      <c r="D456" s="9"/>
      <c r="E456" s="13">
        <v>0</v>
      </c>
      <c r="F456" s="14">
        <v>0</v>
      </c>
      <c r="G456" s="4"/>
      <c r="H456" s="4"/>
      <c r="I456" s="38"/>
      <c r="J456" s="1"/>
      <c r="K456" s="2">
        <f t="shared" ref="K456:K458" si="254">IF(H456="afspadsering","0",IF(OR(H456="syg",H456="ferie",H456="Heligdag"),"7:24",J456-I456))</f>
        <v>0</v>
      </c>
      <c r="L456" s="3">
        <f t="shared" si="253"/>
        <v>0</v>
      </c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21">
      <c r="A457" s="1" t="s">
        <v>15</v>
      </c>
      <c r="B457" s="6">
        <v>44181</v>
      </c>
      <c r="C457" s="1"/>
      <c r="D457" s="9"/>
      <c r="E457" s="13">
        <v>0</v>
      </c>
      <c r="F457" s="14">
        <v>0</v>
      </c>
      <c r="G457" s="4"/>
      <c r="H457" s="4"/>
      <c r="I457" s="38"/>
      <c r="J457" s="1"/>
      <c r="K457" s="2">
        <f t="shared" si="254"/>
        <v>0</v>
      </c>
      <c r="L457" s="3">
        <f t="shared" si="253"/>
        <v>0</v>
      </c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21">
      <c r="A458" s="1" t="s">
        <v>16</v>
      </c>
      <c r="B458" s="6">
        <v>44182</v>
      </c>
      <c r="C458" s="1"/>
      <c r="D458" s="9"/>
      <c r="E458" s="13">
        <v>0</v>
      </c>
      <c r="F458" s="14">
        <v>0</v>
      </c>
      <c r="G458" s="4"/>
      <c r="H458" s="4"/>
      <c r="I458" s="38"/>
      <c r="J458" s="1"/>
      <c r="K458" s="2">
        <f t="shared" si="254"/>
        <v>0</v>
      </c>
      <c r="L458" s="3">
        <f t="shared" si="253"/>
        <v>0</v>
      </c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21">
      <c r="A459" s="1" t="s">
        <v>17</v>
      </c>
      <c r="B459" s="6">
        <v>44183</v>
      </c>
      <c r="C459" s="1"/>
      <c r="D459" s="9"/>
      <c r="E459" s="13">
        <v>0</v>
      </c>
      <c r="F459" s="14">
        <v>0</v>
      </c>
      <c r="G459" s="4"/>
      <c r="H459" s="4"/>
      <c r="I459" s="38"/>
      <c r="J459" s="1"/>
      <c r="K459" s="2">
        <f>IF(H459="afspadsering","0",IF(OR(H459="syg",H459="ferie",H459="Heligdag"),"7:24",J459-I459))</f>
        <v>0</v>
      </c>
      <c r="L459" s="3">
        <f t="shared" si="253"/>
        <v>0</v>
      </c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21.75" thickBot="1">
      <c r="A460" s="1" t="s">
        <v>18</v>
      </c>
      <c r="B460" s="6">
        <v>44184</v>
      </c>
      <c r="C460" s="1"/>
      <c r="D460" s="9"/>
      <c r="E460" s="13">
        <v>0</v>
      </c>
      <c r="F460" s="14">
        <v>0</v>
      </c>
      <c r="G460" s="4"/>
      <c r="H460" s="4"/>
      <c r="I460" s="38"/>
      <c r="J460" s="1"/>
      <c r="K460" s="2">
        <f>IF(H460="afspadsering","0",IF(OR(H460="syg",H460="ferie",H460="Heligdag"),"7:24",J460-I460))</f>
        <v>0</v>
      </c>
      <c r="L460" s="3">
        <f t="shared" si="253"/>
        <v>0</v>
      </c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21.75" thickBot="1">
      <c r="A461" s="1"/>
      <c r="B461" s="6"/>
      <c r="C461" s="44" t="s">
        <v>22</v>
      </c>
      <c r="D461" s="44"/>
      <c r="E461" s="44"/>
      <c r="F461" s="5">
        <f>SUM(F454:F460)</f>
        <v>0</v>
      </c>
      <c r="G461" s="5">
        <f>IF(F461=0,0,F461-37)</f>
        <v>0</v>
      </c>
      <c r="H461" s="4"/>
      <c r="I461" s="45" t="s">
        <v>26</v>
      </c>
      <c r="J461" s="46"/>
      <c r="K461" s="47"/>
      <c r="L461" s="5">
        <f>SUM(L454:L460)</f>
        <v>0</v>
      </c>
      <c r="M461" s="5">
        <f>IF(L461=0,0,L461-37)</f>
        <v>0</v>
      </c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21">
      <c r="A462" s="1"/>
      <c r="B462" s="6"/>
      <c r="C462" s="1"/>
      <c r="D462" s="9"/>
      <c r="E462" s="4"/>
      <c r="F462" s="4"/>
      <c r="G462" s="4"/>
      <c r="H462" s="15" t="s">
        <v>80</v>
      </c>
      <c r="I462" s="38"/>
      <c r="J462" s="1"/>
      <c r="K462" s="2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21">
      <c r="A463" s="1" t="s">
        <v>19</v>
      </c>
      <c r="B463" s="6">
        <v>44185</v>
      </c>
      <c r="C463" s="1"/>
      <c r="D463" s="9"/>
      <c r="E463" s="2">
        <f t="shared" ref="E463:E464" si="255">SUM(D463-C463)</f>
        <v>0</v>
      </c>
      <c r="F463" s="3">
        <f t="shared" ref="F463:F464" si="256">SUM(E463)*24</f>
        <v>0</v>
      </c>
      <c r="G463" s="4"/>
      <c r="H463" s="4"/>
      <c r="I463" s="38"/>
      <c r="J463" s="1"/>
      <c r="K463" s="2">
        <f>IF(H463="afspadsering","0",IF(OR(H463="syg",H463="ferie",H463="Heligdag"),"7:24",J463-I463))</f>
        <v>0</v>
      </c>
      <c r="L463" s="3">
        <f t="shared" ref="L463:L469" si="257">SUM(K463*24)</f>
        <v>0</v>
      </c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21">
      <c r="A464" s="1" t="s">
        <v>20</v>
      </c>
      <c r="B464" s="6">
        <v>44186</v>
      </c>
      <c r="C464" s="1"/>
      <c r="D464" s="9"/>
      <c r="E464" s="2">
        <f t="shared" si="255"/>
        <v>0</v>
      </c>
      <c r="F464" s="3">
        <f t="shared" si="256"/>
        <v>0</v>
      </c>
      <c r="G464" s="4"/>
      <c r="H464" s="4"/>
      <c r="I464" s="38"/>
      <c r="J464" s="1"/>
      <c r="K464" s="2">
        <f>IF(H464="afspadsering","0",IF(OR(H464="syg",H464="ferie",H464="Heligdag"),"7:24",J464-I464))</f>
        <v>0</v>
      </c>
      <c r="L464" s="3">
        <f t="shared" si="257"/>
        <v>0</v>
      </c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21">
      <c r="A465" s="1" t="s">
        <v>21</v>
      </c>
      <c r="B465" s="6">
        <v>44187</v>
      </c>
      <c r="C465" s="1"/>
      <c r="D465" s="9"/>
      <c r="E465" s="2">
        <f>SUM(D465-C465)</f>
        <v>0</v>
      </c>
      <c r="F465" s="3">
        <f>SUM(E465)*24</f>
        <v>0</v>
      </c>
      <c r="G465" s="4"/>
      <c r="H465" s="4"/>
      <c r="I465" s="38"/>
      <c r="J465" s="1"/>
      <c r="K465" s="2">
        <f t="shared" ref="K465:K467" si="258">IF(H465="afspadsering","0",IF(OR(H465="syg",H465="ferie",H465="Heligdag"),"7:24",J465-I465))</f>
        <v>0</v>
      </c>
      <c r="L465" s="3">
        <f t="shared" si="257"/>
        <v>0</v>
      </c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21">
      <c r="A466" s="1" t="s">
        <v>15</v>
      </c>
      <c r="B466" s="6">
        <v>44188</v>
      </c>
      <c r="C466" s="1"/>
      <c r="D466" s="9"/>
      <c r="E466" s="2">
        <f t="shared" ref="E466:E469" si="259">SUM(D466-C466)</f>
        <v>0</v>
      </c>
      <c r="F466" s="3">
        <f t="shared" ref="F466:F469" si="260">SUM(E466)*24</f>
        <v>0</v>
      </c>
      <c r="G466" s="4"/>
      <c r="H466" s="4"/>
      <c r="I466" s="38"/>
      <c r="J466" s="1"/>
      <c r="K466" s="2">
        <f t="shared" si="258"/>
        <v>0</v>
      </c>
      <c r="L466" s="3">
        <f t="shared" si="257"/>
        <v>0</v>
      </c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21">
      <c r="A467" s="1" t="s">
        <v>16</v>
      </c>
      <c r="B467" s="6">
        <v>44189</v>
      </c>
      <c r="C467" s="1"/>
      <c r="D467" s="9"/>
      <c r="E467" s="2">
        <f t="shared" si="259"/>
        <v>0</v>
      </c>
      <c r="F467" s="3">
        <f t="shared" si="260"/>
        <v>0</v>
      </c>
      <c r="G467" s="4"/>
      <c r="H467" s="4"/>
      <c r="I467" s="38"/>
      <c r="J467" s="1"/>
      <c r="K467" s="2">
        <f t="shared" si="258"/>
        <v>0</v>
      </c>
      <c r="L467" s="3">
        <f t="shared" si="257"/>
        <v>0</v>
      </c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21">
      <c r="A468" s="1" t="s">
        <v>17</v>
      </c>
      <c r="B468" s="6">
        <v>44190</v>
      </c>
      <c r="C468" s="1"/>
      <c r="D468" s="9"/>
      <c r="E468" s="2">
        <f t="shared" si="259"/>
        <v>0</v>
      </c>
      <c r="F468" s="3">
        <f t="shared" si="260"/>
        <v>0</v>
      </c>
      <c r="G468" s="4"/>
      <c r="H468" s="4"/>
      <c r="I468" s="38"/>
      <c r="J468" s="1"/>
      <c r="K468" s="2">
        <f>IF(H468="afspadsering","0",IF(OR(H468="syg",H468="ferie",H468="Heligdag"),"7:24",J468-I468))</f>
        <v>0</v>
      </c>
      <c r="L468" s="3">
        <f t="shared" si="257"/>
        <v>0</v>
      </c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21.75" thickBot="1">
      <c r="A469" s="1" t="s">
        <v>18</v>
      </c>
      <c r="B469" s="6">
        <v>44191</v>
      </c>
      <c r="C469" s="1"/>
      <c r="D469" s="9"/>
      <c r="E469" s="2">
        <f t="shared" si="259"/>
        <v>0</v>
      </c>
      <c r="F469" s="3">
        <f t="shared" si="260"/>
        <v>0</v>
      </c>
      <c r="G469" s="4"/>
      <c r="H469" s="4"/>
      <c r="I469" s="38"/>
      <c r="J469" s="1"/>
      <c r="K469" s="2">
        <f>IF(H469="afspadsering","0",IF(OR(H469="syg",H469="ferie",H469="Heligdag"),"7:24",J469-I469))</f>
        <v>0</v>
      </c>
      <c r="L469" s="3">
        <f t="shared" si="257"/>
        <v>0</v>
      </c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21.75" thickBot="1">
      <c r="A470" s="1"/>
      <c r="B470" s="6"/>
      <c r="C470" s="44" t="s">
        <v>22</v>
      </c>
      <c r="D470" s="44"/>
      <c r="E470" s="44"/>
      <c r="F470" s="5">
        <f>SUM(F463:F469)</f>
        <v>0</v>
      </c>
      <c r="G470" s="5">
        <f>IF(F470=0,0,F470-37)</f>
        <v>0</v>
      </c>
      <c r="H470" s="4"/>
      <c r="I470" s="45" t="s">
        <v>26</v>
      </c>
      <c r="J470" s="46"/>
      <c r="K470" s="47"/>
      <c r="L470" s="5">
        <f>SUM(L463:L469)</f>
        <v>0</v>
      </c>
      <c r="M470" s="5">
        <f>IF(L470=0,0,L470-37)</f>
        <v>0</v>
      </c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21">
      <c r="A471" s="1"/>
      <c r="B471" s="6"/>
      <c r="C471" s="1"/>
      <c r="D471" s="9"/>
      <c r="E471" s="4"/>
      <c r="F471" s="4"/>
      <c r="G471" s="4"/>
      <c r="H471" s="15" t="s">
        <v>81</v>
      </c>
      <c r="I471" s="38"/>
      <c r="J471" s="1"/>
      <c r="K471" s="2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21">
      <c r="A472" s="1" t="s">
        <v>19</v>
      </c>
      <c r="B472" s="6">
        <v>44192</v>
      </c>
      <c r="C472" s="1"/>
      <c r="D472" s="9"/>
      <c r="E472" s="2">
        <f t="shared" ref="E472:E473" si="261">SUM(D472-C472)</f>
        <v>0</v>
      </c>
      <c r="F472" s="3">
        <f t="shared" ref="F472:F473" si="262">SUM(E472)*24</f>
        <v>0</v>
      </c>
      <c r="G472" s="4"/>
      <c r="H472" s="4"/>
      <c r="I472" s="38"/>
      <c r="J472" s="1"/>
      <c r="K472" s="2">
        <f>IF(H472="afspadsering","0",IF(OR(H472="syg",H472="ferie",H472="Heligdag"),"7:24",J472-I472))</f>
        <v>0</v>
      </c>
      <c r="L472" s="3">
        <f t="shared" ref="L472:L475" si="263">SUM(K472*24)</f>
        <v>0</v>
      </c>
      <c r="M472" s="4"/>
    </row>
    <row r="473" spans="1:23" ht="21">
      <c r="A473" s="1" t="s">
        <v>20</v>
      </c>
      <c r="B473" s="6">
        <v>44193</v>
      </c>
      <c r="C473" s="1"/>
      <c r="D473" s="9"/>
      <c r="E473" s="2">
        <f t="shared" si="261"/>
        <v>0</v>
      </c>
      <c r="F473" s="3">
        <f t="shared" si="262"/>
        <v>0</v>
      </c>
      <c r="G473" s="4"/>
      <c r="H473" s="4"/>
      <c r="I473" s="38"/>
      <c r="J473" s="1"/>
      <c r="K473" s="2">
        <f t="shared" ref="K473:K475" si="264">IF(H473="afspadsering","0",IF(OR(H473="syg",H473="ferie",H473="Heligdag"),"7:24",J473-I473))</f>
        <v>0</v>
      </c>
      <c r="L473" s="3">
        <f t="shared" si="263"/>
        <v>0</v>
      </c>
      <c r="M473" s="4"/>
    </row>
    <row r="474" spans="1:23" ht="21">
      <c r="A474" s="1" t="s">
        <v>21</v>
      </c>
      <c r="B474" s="6">
        <v>44194</v>
      </c>
      <c r="C474" s="1"/>
      <c r="D474" s="9"/>
      <c r="E474" s="2">
        <f>SUM(D474-C474)</f>
        <v>0</v>
      </c>
      <c r="F474" s="3">
        <f>SUM(E474)*24</f>
        <v>0</v>
      </c>
      <c r="G474" s="4"/>
      <c r="H474" s="4"/>
      <c r="I474" s="38"/>
      <c r="J474" s="1"/>
      <c r="K474" s="2">
        <f t="shared" si="264"/>
        <v>0</v>
      </c>
      <c r="L474" s="3">
        <f t="shared" si="263"/>
        <v>0</v>
      </c>
      <c r="M474" s="4"/>
    </row>
    <row r="475" spans="1:23" ht="21">
      <c r="A475" s="1" t="s">
        <v>15</v>
      </c>
      <c r="B475" s="6">
        <v>44195</v>
      </c>
      <c r="C475" s="1"/>
      <c r="D475" s="9"/>
      <c r="E475" s="2">
        <f t="shared" ref="E475" si="265">SUM(D475-C475)</f>
        <v>0</v>
      </c>
      <c r="F475" s="3">
        <f t="shared" ref="F475" si="266">SUM(E475)*24</f>
        <v>0</v>
      </c>
      <c r="G475" s="4"/>
      <c r="H475" s="4"/>
      <c r="I475" s="39"/>
      <c r="J475" s="2"/>
      <c r="K475" s="2">
        <f t="shared" si="264"/>
        <v>0</v>
      </c>
      <c r="L475" s="3">
        <f t="shared" si="263"/>
        <v>0</v>
      </c>
      <c r="M475" s="4"/>
    </row>
    <row r="476" spans="1:23" ht="21">
      <c r="A476" s="1"/>
      <c r="B476" s="6"/>
      <c r="C476" s="1"/>
      <c r="D476" s="9"/>
      <c r="E476" s="2"/>
      <c r="F476" s="3"/>
      <c r="G476" s="4"/>
      <c r="H476" s="4"/>
      <c r="I476" s="38"/>
      <c r="J476" s="1"/>
      <c r="K476" s="2"/>
      <c r="L476" s="3"/>
      <c r="M476" s="4"/>
    </row>
    <row r="477" spans="1:23" ht="21">
      <c r="A477" s="1"/>
      <c r="C477" s="1"/>
      <c r="D477" s="9"/>
      <c r="E477" s="2"/>
      <c r="F477" s="3"/>
      <c r="G477" s="4"/>
      <c r="H477" s="4"/>
      <c r="I477" s="38"/>
      <c r="J477" s="1"/>
      <c r="K477" s="2"/>
      <c r="L477" s="3"/>
      <c r="M477" s="4"/>
    </row>
    <row r="478" spans="1:23" ht="21.75" thickBot="1">
      <c r="A478" s="1"/>
      <c r="C478" s="1"/>
      <c r="D478" s="9"/>
      <c r="E478" s="2"/>
      <c r="F478" s="3"/>
      <c r="G478" s="4"/>
      <c r="H478" s="4"/>
      <c r="I478" s="38"/>
      <c r="J478" s="1"/>
      <c r="K478" s="2"/>
      <c r="L478" s="3"/>
      <c r="M478" s="4"/>
    </row>
    <row r="479" spans="1:23" ht="21.75" thickBot="1">
      <c r="C479" s="44"/>
      <c r="D479" s="44"/>
      <c r="E479" s="44"/>
      <c r="F479" s="5">
        <f>SUM(F472:F478)</f>
        <v>0</v>
      </c>
      <c r="G479" s="5">
        <f>IF(F479=0,0,F479-37)</f>
        <v>0</v>
      </c>
      <c r="H479" s="4"/>
      <c r="I479" s="45"/>
      <c r="J479" s="46"/>
      <c r="K479" s="47"/>
      <c r="L479" s="5">
        <f>SUM(L472:L478)</f>
        <v>0</v>
      </c>
      <c r="M479" s="5">
        <f>IF(L479=0,0,L479-37)</f>
        <v>0</v>
      </c>
    </row>
    <row r="480" spans="1:23" ht="21">
      <c r="C480" s="1"/>
      <c r="D480" s="9"/>
      <c r="E480" s="4"/>
      <c r="F480" s="4"/>
      <c r="G480" s="4"/>
      <c r="H480" s="4"/>
      <c r="I480" s="38"/>
      <c r="J480" s="1"/>
      <c r="K480" s="2"/>
      <c r="L480" s="4"/>
      <c r="M480" s="4"/>
    </row>
    <row r="481" spans="3:13" ht="21">
      <c r="C481" s="1"/>
      <c r="D481" s="9"/>
      <c r="E481" s="2"/>
      <c r="F481" s="3"/>
      <c r="G481" s="4"/>
      <c r="H481" s="4"/>
      <c r="I481" s="38"/>
      <c r="J481" s="1"/>
      <c r="K481" s="2"/>
      <c r="L481" s="3"/>
      <c r="M481" s="4"/>
    </row>
    <row r="482" spans="3:13" ht="21">
      <c r="C482" s="1"/>
      <c r="D482" s="9"/>
      <c r="E482" s="2"/>
      <c r="F482" s="3"/>
      <c r="G482" s="4"/>
      <c r="H482" s="4"/>
      <c r="I482" s="38"/>
      <c r="J482" s="1"/>
      <c r="K482" s="2"/>
      <c r="L482" s="3"/>
      <c r="M482" s="4"/>
    </row>
    <row r="483" spans="3:13" ht="21">
      <c r="C483" s="1"/>
      <c r="D483" s="9"/>
      <c r="E483" s="2"/>
      <c r="F483" s="3"/>
      <c r="G483" s="4"/>
      <c r="H483" s="4"/>
      <c r="I483" s="38"/>
      <c r="J483" s="1"/>
      <c r="K483" s="2"/>
      <c r="L483" s="3"/>
      <c r="M483" s="4"/>
    </row>
    <row r="484" spans="3:13" ht="21">
      <c r="C484" s="1"/>
      <c r="D484" s="9"/>
      <c r="E484" s="2"/>
      <c r="F484" s="3"/>
      <c r="G484" s="4"/>
      <c r="H484" s="4"/>
      <c r="I484" s="38"/>
      <c r="J484" s="1"/>
      <c r="K484" s="2"/>
      <c r="L484" s="3"/>
      <c r="M484" s="4"/>
    </row>
    <row r="485" spans="3:13" ht="21">
      <c r="C485" s="1"/>
      <c r="D485" s="9"/>
      <c r="E485" s="2"/>
      <c r="F485" s="3"/>
      <c r="G485" s="4"/>
      <c r="H485" s="4"/>
      <c r="I485" s="38"/>
      <c r="J485" s="1"/>
      <c r="K485" s="2"/>
      <c r="L485" s="3"/>
      <c r="M485" s="4"/>
    </row>
    <row r="486" spans="3:13" ht="21">
      <c r="C486" s="2"/>
      <c r="D486" s="8"/>
      <c r="E486" s="2"/>
      <c r="F486" s="3"/>
      <c r="G486" s="4"/>
      <c r="H486" s="4"/>
      <c r="I486" s="38"/>
      <c r="J486" s="1"/>
      <c r="K486" s="2"/>
      <c r="L486" s="3"/>
      <c r="M486" s="4"/>
    </row>
    <row r="487" spans="3:13" ht="21.75" thickBot="1">
      <c r="C487" s="1"/>
      <c r="D487" s="9"/>
      <c r="E487" s="2"/>
      <c r="F487" s="3"/>
      <c r="G487" s="4"/>
      <c r="H487" s="4"/>
      <c r="I487" s="38"/>
      <c r="J487" s="1"/>
      <c r="K487" s="2"/>
      <c r="L487" s="3"/>
      <c r="M487" s="4"/>
    </row>
    <row r="488" spans="3:13" ht="21.75" thickBot="1">
      <c r="C488" s="44"/>
      <c r="D488" s="44"/>
      <c r="E488" s="44"/>
      <c r="F488" s="5"/>
      <c r="G488" s="5"/>
      <c r="H488" s="4"/>
      <c r="I488" s="45"/>
      <c r="J488" s="46"/>
      <c r="K488" s="47"/>
      <c r="L488" s="5"/>
      <c r="M488" s="4"/>
    </row>
    <row r="489" spans="3:13" ht="21">
      <c r="C489" s="1"/>
      <c r="D489" s="9"/>
      <c r="E489" s="2"/>
      <c r="F489" s="3"/>
      <c r="G489" s="4"/>
      <c r="H489" s="4"/>
      <c r="I489" s="38"/>
      <c r="J489" s="1"/>
      <c r="K489" s="2"/>
      <c r="L489" s="4"/>
      <c r="M489" s="4"/>
    </row>
    <row r="490" spans="3:13" ht="21">
      <c r="C490" s="1"/>
      <c r="D490" s="9"/>
      <c r="E490" s="13"/>
      <c r="F490" s="14"/>
      <c r="G490" s="4"/>
      <c r="H490" s="4"/>
      <c r="I490" s="38"/>
      <c r="J490" s="1"/>
      <c r="K490" s="2"/>
      <c r="L490" s="3"/>
      <c r="M490" s="4"/>
    </row>
    <row r="491" spans="3:13" ht="21">
      <c r="C491" s="1"/>
      <c r="D491" s="9"/>
      <c r="E491" s="13"/>
      <c r="F491" s="14"/>
      <c r="G491" s="4"/>
      <c r="H491" s="4"/>
      <c r="I491" s="38"/>
      <c r="J491" s="1"/>
      <c r="K491" s="2"/>
      <c r="L491" s="3"/>
      <c r="M491" s="4"/>
    </row>
    <row r="492" spans="3:13" ht="21">
      <c r="C492" s="1"/>
      <c r="D492" s="9"/>
      <c r="E492" s="13"/>
      <c r="F492" s="14"/>
      <c r="G492" s="4"/>
      <c r="H492" s="4"/>
      <c r="I492" s="38"/>
      <c r="J492" s="1"/>
      <c r="K492" s="2"/>
      <c r="L492" s="3"/>
      <c r="M492" s="4"/>
    </row>
    <row r="493" spans="3:13" ht="21">
      <c r="C493" s="1"/>
      <c r="D493" s="9"/>
      <c r="E493" s="13"/>
      <c r="F493" s="14"/>
      <c r="G493" s="4"/>
      <c r="H493" s="4"/>
      <c r="I493" s="38"/>
      <c r="J493" s="1"/>
      <c r="K493" s="2"/>
      <c r="L493" s="3"/>
      <c r="M493" s="4"/>
    </row>
    <row r="494" spans="3:13" ht="21">
      <c r="C494" s="1"/>
      <c r="D494" s="9"/>
      <c r="E494" s="13"/>
      <c r="F494" s="14"/>
      <c r="G494" s="4"/>
      <c r="H494" s="4"/>
      <c r="I494" s="38"/>
      <c r="J494" s="1"/>
      <c r="K494" s="2"/>
      <c r="L494" s="3"/>
      <c r="M494" s="4"/>
    </row>
    <row r="495" spans="3:13" ht="21">
      <c r="C495" s="1"/>
      <c r="D495" s="9"/>
      <c r="E495" s="13"/>
      <c r="F495" s="14"/>
      <c r="G495" s="4"/>
      <c r="H495" s="4"/>
      <c r="I495" s="38"/>
      <c r="J495" s="1"/>
      <c r="K495" s="2"/>
      <c r="L495" s="3"/>
      <c r="M495" s="4"/>
    </row>
    <row r="496" spans="3:13" ht="21.75" thickBot="1">
      <c r="C496" s="1"/>
      <c r="D496" s="9"/>
      <c r="E496" s="13"/>
      <c r="F496" s="14"/>
      <c r="G496" s="4"/>
      <c r="H496" s="4"/>
      <c r="I496" s="38"/>
      <c r="J496" s="1"/>
      <c r="K496" s="2"/>
      <c r="L496" s="3"/>
      <c r="M496" s="4"/>
    </row>
    <row r="497" spans="3:13" ht="21.75" thickBot="1">
      <c r="C497" s="44"/>
      <c r="D497" s="44"/>
      <c r="E497" s="44"/>
      <c r="F497" s="5"/>
      <c r="G497" s="5"/>
      <c r="H497" s="4"/>
      <c r="I497" s="45"/>
      <c r="J497" s="46"/>
      <c r="K497" s="47"/>
      <c r="L497" s="5"/>
      <c r="M497" s="4"/>
    </row>
    <row r="498" spans="3:13" ht="21">
      <c r="C498" s="1"/>
      <c r="D498" s="9"/>
      <c r="E498" s="4"/>
      <c r="F498" s="4"/>
      <c r="G498" s="4"/>
      <c r="H498" s="4"/>
      <c r="I498" s="38"/>
      <c r="J498" s="1"/>
      <c r="K498" s="2"/>
      <c r="L498" s="4"/>
      <c r="M498" s="4"/>
    </row>
    <row r="499" spans="3:13" ht="21">
      <c r="C499" s="1"/>
      <c r="D499" s="9"/>
      <c r="E499" s="2"/>
      <c r="F499" s="3"/>
      <c r="G499" s="4"/>
      <c r="H499" s="4"/>
      <c r="I499" s="38"/>
      <c r="J499" s="1"/>
      <c r="K499" s="2"/>
      <c r="L499" s="3"/>
      <c r="M499" s="4"/>
    </row>
    <row r="500" spans="3:13" ht="21">
      <c r="C500" s="1"/>
      <c r="D500" s="9"/>
      <c r="E500" s="2"/>
      <c r="F500" s="3"/>
      <c r="G500" s="4"/>
      <c r="H500" s="4"/>
      <c r="I500" s="38"/>
      <c r="J500" s="1"/>
      <c r="K500" s="2"/>
      <c r="L500" s="3"/>
      <c r="M500" s="4"/>
    </row>
    <row r="501" spans="3:13" ht="21">
      <c r="C501" s="1"/>
      <c r="D501" s="9"/>
      <c r="E501" s="2"/>
      <c r="F501" s="3"/>
      <c r="G501" s="4"/>
      <c r="H501" s="4"/>
      <c r="I501" s="38"/>
      <c r="J501" s="1"/>
      <c r="K501" s="2"/>
      <c r="L501" s="3"/>
      <c r="M501" s="4"/>
    </row>
    <row r="502" spans="3:13" ht="21">
      <c r="C502" s="1"/>
      <c r="D502" s="9"/>
      <c r="E502" s="2"/>
      <c r="F502" s="3"/>
      <c r="G502" s="4"/>
      <c r="H502" s="4"/>
      <c r="I502" s="38"/>
      <c r="J502" s="1"/>
      <c r="K502" s="2"/>
      <c r="L502" s="3"/>
      <c r="M502" s="4"/>
    </row>
    <row r="503" spans="3:13" ht="21">
      <c r="C503" s="1"/>
      <c r="D503" s="9"/>
      <c r="E503" s="2"/>
      <c r="F503" s="3"/>
      <c r="G503" s="4"/>
      <c r="H503" s="4"/>
      <c r="I503" s="38"/>
      <c r="J503" s="1"/>
      <c r="K503" s="2"/>
      <c r="L503" s="3"/>
      <c r="M503" s="4"/>
    </row>
    <row r="504" spans="3:13" ht="21">
      <c r="C504" s="1"/>
      <c r="D504" s="9"/>
      <c r="E504" s="2"/>
      <c r="F504" s="3"/>
      <c r="G504" s="4"/>
      <c r="H504" s="4"/>
      <c r="I504" s="38"/>
      <c r="J504" s="1"/>
      <c r="K504" s="2"/>
      <c r="L504" s="3"/>
      <c r="M504" s="4"/>
    </row>
    <row r="505" spans="3:13" ht="21.75" thickBot="1">
      <c r="C505" s="1"/>
      <c r="D505" s="9"/>
      <c r="E505" s="2"/>
      <c r="F505" s="3"/>
      <c r="G505" s="4"/>
      <c r="H505" s="4"/>
      <c r="I505" s="38"/>
      <c r="J505" s="1"/>
      <c r="K505" s="2"/>
      <c r="L505" s="3"/>
      <c r="M505" s="4"/>
    </row>
    <row r="506" spans="3:13" ht="21.75" thickBot="1">
      <c r="C506" s="44"/>
      <c r="D506" s="44"/>
      <c r="E506" s="44"/>
      <c r="F506" s="5"/>
      <c r="G506" s="5"/>
      <c r="H506" s="4"/>
      <c r="I506" s="45"/>
      <c r="J506" s="46"/>
      <c r="K506" s="47"/>
      <c r="L506" s="5"/>
      <c r="M506" s="4"/>
    </row>
    <row r="507" spans="3:13" ht="21">
      <c r="C507" s="1"/>
      <c r="D507" s="9"/>
      <c r="E507" s="4"/>
      <c r="F507" s="4"/>
      <c r="G507" s="4"/>
      <c r="H507" s="4"/>
      <c r="I507" s="38"/>
      <c r="J507" s="1"/>
      <c r="K507" s="2"/>
      <c r="L507" s="4"/>
      <c r="M507" s="4"/>
    </row>
    <row r="508" spans="3:13" ht="21">
      <c r="C508" s="1"/>
      <c r="D508" s="9"/>
      <c r="E508" s="2"/>
      <c r="F508" s="3"/>
      <c r="G508" s="4"/>
      <c r="H508" s="4"/>
      <c r="I508" s="38"/>
      <c r="J508" s="1"/>
      <c r="K508" s="2"/>
      <c r="L508" s="3"/>
      <c r="M508" s="4"/>
    </row>
    <row r="509" spans="3:13" ht="21">
      <c r="C509" s="1"/>
      <c r="D509" s="9"/>
      <c r="E509" s="2"/>
      <c r="F509" s="3"/>
      <c r="G509" s="4"/>
      <c r="H509" s="4"/>
      <c r="I509" s="38"/>
      <c r="J509" s="1"/>
      <c r="K509" s="2"/>
      <c r="L509" s="3"/>
      <c r="M509" s="4"/>
    </row>
    <row r="510" spans="3:13" ht="21">
      <c r="C510" s="1"/>
      <c r="D510" s="9"/>
      <c r="E510" s="2"/>
      <c r="F510" s="3"/>
      <c r="G510" s="4"/>
      <c r="H510" s="4"/>
      <c r="I510" s="38"/>
      <c r="J510" s="1"/>
      <c r="K510" s="2"/>
      <c r="L510" s="3"/>
      <c r="M510" s="4"/>
    </row>
    <row r="511" spans="3:13" ht="21">
      <c r="C511" s="1"/>
      <c r="D511" s="9"/>
      <c r="E511" s="2"/>
      <c r="F511" s="3"/>
      <c r="G511" s="4"/>
      <c r="H511" s="4"/>
      <c r="I511" s="38"/>
      <c r="J511" s="1"/>
      <c r="K511" s="2"/>
      <c r="L511" s="3"/>
      <c r="M511" s="4"/>
    </row>
    <row r="512" spans="3:13" ht="21">
      <c r="C512" s="1"/>
      <c r="D512" s="9"/>
      <c r="E512" s="2"/>
      <c r="F512" s="3"/>
      <c r="G512" s="4"/>
      <c r="H512" s="4"/>
      <c r="I512" s="38"/>
      <c r="J512" s="1"/>
      <c r="K512" s="2"/>
      <c r="L512" s="3"/>
      <c r="M512" s="4"/>
    </row>
    <row r="513" spans="3:13" ht="21">
      <c r="C513" s="1"/>
      <c r="D513" s="9"/>
      <c r="E513" s="2"/>
      <c r="F513" s="3"/>
      <c r="G513" s="4"/>
      <c r="H513" s="4"/>
      <c r="I513" s="38"/>
      <c r="J513" s="1"/>
      <c r="K513" s="2"/>
      <c r="L513" s="3"/>
      <c r="M513" s="4"/>
    </row>
    <row r="514" spans="3:13" ht="21.75" thickBot="1">
      <c r="C514" s="1"/>
      <c r="D514" s="9"/>
      <c r="E514" s="2"/>
      <c r="F514" s="3"/>
      <c r="G514" s="4"/>
      <c r="H514" s="4"/>
      <c r="I514" s="38"/>
      <c r="J514" s="1"/>
      <c r="K514" s="2"/>
      <c r="L514" s="3"/>
      <c r="M514" s="4"/>
    </row>
    <row r="515" spans="3:13" ht="21.75" thickBot="1">
      <c r="C515" s="44"/>
      <c r="D515" s="44"/>
      <c r="E515" s="44"/>
      <c r="F515" s="5"/>
      <c r="G515" s="5"/>
      <c r="H515" s="4"/>
      <c r="I515" s="45"/>
      <c r="J515" s="46"/>
      <c r="K515" s="47"/>
      <c r="L515" s="5"/>
      <c r="M515" s="4"/>
    </row>
    <row r="516" spans="3:13" ht="21">
      <c r="C516" s="1"/>
      <c r="D516" s="9"/>
      <c r="E516" s="4"/>
      <c r="F516" s="4"/>
      <c r="G516" s="4"/>
      <c r="H516" s="4"/>
      <c r="I516" s="38"/>
      <c r="J516" s="1"/>
      <c r="K516" s="2"/>
      <c r="L516" s="4"/>
      <c r="M516" s="4"/>
    </row>
    <row r="517" spans="3:13" ht="21">
      <c r="H517" s="4"/>
    </row>
  </sheetData>
  <mergeCells count="114">
    <mergeCell ref="C497:E497"/>
    <mergeCell ref="I497:K497"/>
    <mergeCell ref="C506:E506"/>
    <mergeCell ref="I506:K506"/>
    <mergeCell ref="C515:E515"/>
    <mergeCell ref="I515:K515"/>
    <mergeCell ref="C470:E470"/>
    <mergeCell ref="I470:K470"/>
    <mergeCell ref="C479:E479"/>
    <mergeCell ref="I479:K479"/>
    <mergeCell ref="C488:E488"/>
    <mergeCell ref="I488:K488"/>
    <mergeCell ref="C443:E443"/>
    <mergeCell ref="I443:K443"/>
    <mergeCell ref="C452:E452"/>
    <mergeCell ref="I452:K452"/>
    <mergeCell ref="C461:E461"/>
    <mergeCell ref="I461:K461"/>
    <mergeCell ref="C416:E416"/>
    <mergeCell ref="I416:K416"/>
    <mergeCell ref="C425:E425"/>
    <mergeCell ref="I425:K425"/>
    <mergeCell ref="C434:E434"/>
    <mergeCell ref="I434:K434"/>
    <mergeCell ref="C389:E389"/>
    <mergeCell ref="I389:K389"/>
    <mergeCell ref="C398:E398"/>
    <mergeCell ref="I398:K398"/>
    <mergeCell ref="C407:E407"/>
    <mergeCell ref="I407:K407"/>
    <mergeCell ref="C362:E362"/>
    <mergeCell ref="I362:K362"/>
    <mergeCell ref="C371:E371"/>
    <mergeCell ref="I371:K371"/>
    <mergeCell ref="C380:E380"/>
    <mergeCell ref="I380:K380"/>
    <mergeCell ref="C335:E335"/>
    <mergeCell ref="I335:K335"/>
    <mergeCell ref="C344:E344"/>
    <mergeCell ref="I344:K344"/>
    <mergeCell ref="C353:E353"/>
    <mergeCell ref="I353:K353"/>
    <mergeCell ref="C308:E308"/>
    <mergeCell ref="C317:E317"/>
    <mergeCell ref="I317:K317"/>
    <mergeCell ref="C326:E326"/>
    <mergeCell ref="I326:K326"/>
    <mergeCell ref="I308:K308"/>
    <mergeCell ref="C281:E281"/>
    <mergeCell ref="I281:K281"/>
    <mergeCell ref="C290:E290"/>
    <mergeCell ref="I290:K290"/>
    <mergeCell ref="C299:E299"/>
    <mergeCell ref="I299:K299"/>
    <mergeCell ref="C254:E254"/>
    <mergeCell ref="I254:K254"/>
    <mergeCell ref="C263:E263"/>
    <mergeCell ref="I263:K263"/>
    <mergeCell ref="C272:E272"/>
    <mergeCell ref="I272:K272"/>
    <mergeCell ref="C227:E227"/>
    <mergeCell ref="I227:K227"/>
    <mergeCell ref="C236:E236"/>
    <mergeCell ref="I236:K236"/>
    <mergeCell ref="C245:E245"/>
    <mergeCell ref="I245:K245"/>
    <mergeCell ref="C200:E200"/>
    <mergeCell ref="I200:K200"/>
    <mergeCell ref="C209:E209"/>
    <mergeCell ref="I209:K209"/>
    <mergeCell ref="C218:E218"/>
    <mergeCell ref="I218:K218"/>
    <mergeCell ref="C173:E173"/>
    <mergeCell ref="I173:K173"/>
    <mergeCell ref="C182:E182"/>
    <mergeCell ref="I182:K182"/>
    <mergeCell ref="C191:E191"/>
    <mergeCell ref="I191:K191"/>
    <mergeCell ref="C146:E146"/>
    <mergeCell ref="I146:K146"/>
    <mergeCell ref="C155:E155"/>
    <mergeCell ref="I155:K155"/>
    <mergeCell ref="C164:E164"/>
    <mergeCell ref="I164:K164"/>
    <mergeCell ref="C128:E128"/>
    <mergeCell ref="I128:K128"/>
    <mergeCell ref="C137:E137"/>
    <mergeCell ref="I137:K137"/>
    <mergeCell ref="C92:E92"/>
    <mergeCell ref="I92:K92"/>
    <mergeCell ref="C101:E101"/>
    <mergeCell ref="I101:K101"/>
    <mergeCell ref="C110:E110"/>
    <mergeCell ref="I110:K110"/>
    <mergeCell ref="C83:E83"/>
    <mergeCell ref="I83:K83"/>
    <mergeCell ref="C38:E38"/>
    <mergeCell ref="I38:K38"/>
    <mergeCell ref="C47:E47"/>
    <mergeCell ref="I47:K47"/>
    <mergeCell ref="C56:E56"/>
    <mergeCell ref="I56:K56"/>
    <mergeCell ref="C119:E119"/>
    <mergeCell ref="I119:K119"/>
    <mergeCell ref="C11:E11"/>
    <mergeCell ref="C20:E20"/>
    <mergeCell ref="C29:E29"/>
    <mergeCell ref="I11:K11"/>
    <mergeCell ref="I20:K20"/>
    <mergeCell ref="I29:K29"/>
    <mergeCell ref="C65:E65"/>
    <mergeCell ref="I65:K65"/>
    <mergeCell ref="C74:E74"/>
    <mergeCell ref="I74:K74"/>
  </mergeCells>
  <phoneticPr fontId="5" type="noConversion"/>
  <conditionalFormatting sqref="A4:B308 B309:B476 A309:A478">
    <cfRule type="containsText" dxfId="2" priority="9" operator="containsText" text="AFSPADSERING">
      <formula>NOT(ISERROR(SEARCH("AFSPADSERING",A4)))</formula>
    </cfRule>
    <cfRule type="containsText" dxfId="1" priority="10" operator="containsText" text="FERIE">
      <formula>NOT(ISERROR(SEARCH("FERIE",A4)))</formula>
    </cfRule>
    <cfRule type="containsText" dxfId="0" priority="11" operator="containsText" text="SYG">
      <formula>NOT(ISERROR(SEARCH("SYG",A4)))</formula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CF9019-BEB0-5941-9E7A-1918C2B1A296}">
          <x14:formula1>
            <xm:f>RUL!$A$1:$A$13</xm:f>
          </x14:formula1>
          <xm:sqref>H6:H10 H13:H20 H22:H29 H32:H37 H40:H46 H49:H55 H58:H64 H67:H73 H76:H82 H85:H91 H94:H100 H103:H109 H112:H118 H121:H127 H130:H136 H139:H145 H148:H154 H157:H163 H301:H307 H184:H190 H310:H316 H292:H298 H283:H289 H274:H280 H265:H271 H256:H262 H247:H253 H238:H244 H229:H235 H220:H226 H211:H217 H202:H208 H193:H199 H472:H517 H463:H469 H454:H460 H445:H451 H436:H442 H427:H433 H418:H424 H409:H415 H400:H406 H391:H397 H382:H388 H373:H379 H364:H370 H355:H361 H346:H352 H337:H343 H328:H334 H319:H325 H166:H173 H175:H181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BB7B-3A62-3840-BA63-7FABBEC05C60}">
  <dimension ref="A1:A5"/>
  <sheetViews>
    <sheetView workbookViewId="0">
      <selection activeCell="A6" sqref="A6"/>
    </sheetView>
  </sheetViews>
  <sheetFormatPr defaultColWidth="11" defaultRowHeight="15.75"/>
  <cols>
    <col min="1" max="1" width="21.5" customWidth="1"/>
  </cols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2025</vt:lpstr>
      <vt:lpstr>RUL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Jansen</dc:creator>
  <cp:lastModifiedBy>Bjarne Hansen</cp:lastModifiedBy>
  <dcterms:created xsi:type="dcterms:W3CDTF">2024-12-04T20:59:45Z</dcterms:created>
  <dcterms:modified xsi:type="dcterms:W3CDTF">2024-12-09T07:07:52Z</dcterms:modified>
</cp:coreProperties>
</file>