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 codeName="{8C4F1C90-05EB-6A55-5F09-09C24B55AC0B}"/>
  <workbookPr codeName="Denne_projektmappe"/>
  <bookViews>
    <workbookView xWindow="-105" yWindow="-105" windowWidth="23250" windowHeight="12570"/>
  </bookViews>
  <sheets>
    <sheet name="Løn for august" sheetId="1" r:id="rId1"/>
    <sheet name="T" sheetId="2" r:id="rId2"/>
  </sheets>
  <functionGroups builtInGroupCount="17"/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G12" i="1"/>
  <c r="F12" i="1"/>
  <c r="E12" i="1"/>
  <c r="G44" i="1"/>
  <c r="G43" i="1"/>
  <c r="G37" i="1"/>
  <c r="G36" i="1"/>
  <c r="G30" i="1"/>
  <c r="G29" i="1"/>
  <c r="G46" i="1"/>
  <c r="G45" i="1"/>
  <c r="G42" i="1"/>
  <c r="G41" i="1"/>
  <c r="G40" i="1"/>
  <c r="G39" i="1"/>
  <c r="G38" i="1"/>
  <c r="G35" i="1"/>
  <c r="G34" i="1"/>
  <c r="G33" i="1"/>
  <c r="G32" i="1"/>
  <c r="G31" i="1"/>
  <c r="G28" i="1"/>
  <c r="G27" i="1"/>
  <c r="G26" i="1"/>
  <c r="G25" i="1"/>
  <c r="G24" i="1"/>
  <c r="G23" i="1"/>
  <c r="G22" i="1"/>
  <c r="G16" i="1"/>
  <c r="G20" i="1"/>
  <c r="G21" i="1"/>
  <c r="G17" i="1"/>
  <c r="G18" i="1"/>
  <c r="G19" i="1"/>
  <c r="D12" i="1"/>
  <c r="F38" i="1"/>
  <c r="F39" i="1"/>
  <c r="F40" i="1"/>
  <c r="F41" i="1"/>
  <c r="F42" i="1"/>
  <c r="F43" i="1"/>
  <c r="F44" i="1"/>
  <c r="F45" i="1"/>
  <c r="F46" i="1"/>
  <c r="F37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6" i="1"/>
  <c r="F35" i="1"/>
  <c r="I44" i="1"/>
  <c r="I43" i="1"/>
  <c r="I37" i="1"/>
  <c r="I36" i="1"/>
  <c r="I30" i="1"/>
  <c r="I29" i="1"/>
  <c r="I45" i="1"/>
  <c r="I46" i="1"/>
  <c r="I41" i="1"/>
  <c r="I40" i="1"/>
  <c r="I38" i="1"/>
  <c r="I39" i="1"/>
  <c r="I42" i="1"/>
  <c r="I33" i="1"/>
  <c r="I31" i="1"/>
  <c r="I32" i="1"/>
  <c r="I35" i="1"/>
  <c r="I34" i="1"/>
  <c r="I28" i="1"/>
  <c r="I24" i="1"/>
  <c r="I27" i="1"/>
  <c r="I26" i="1"/>
  <c r="I25" i="1"/>
  <c r="I23" i="1"/>
  <c r="I22" i="1"/>
  <c r="I16" i="1"/>
  <c r="I19" i="1"/>
  <c r="I20" i="1"/>
  <c r="I21" i="1"/>
  <c r="I17" i="1"/>
  <c r="I18" i="1"/>
  <c r="H31" i="1"/>
  <c r="H32" i="1"/>
  <c r="H33" i="1"/>
  <c r="H37" i="1"/>
  <c r="H41" i="1"/>
  <c r="H45" i="1"/>
  <c r="H40" i="1"/>
  <c r="H34" i="1"/>
  <c r="H38" i="1"/>
  <c r="H42" i="1"/>
  <c r="H46" i="1"/>
  <c r="H35" i="1"/>
  <c r="H39" i="1"/>
  <c r="H43" i="1"/>
  <c r="H36" i="1"/>
  <c r="H44" i="1"/>
  <c r="E18" i="1" l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17" i="1"/>
  <c r="E16" i="1"/>
  <c r="H23" i="1"/>
  <c r="H27" i="1"/>
  <c r="H20" i="1"/>
  <c r="H24" i="1"/>
  <c r="H28" i="1"/>
  <c r="H21" i="1"/>
  <c r="H25" i="1"/>
  <c r="H29" i="1"/>
  <c r="H22" i="1"/>
  <c r="H26" i="1"/>
  <c r="H30" i="1"/>
  <c r="H19" i="1"/>
  <c r="H18" i="1"/>
  <c r="H16" i="1"/>
  <c r="H17" i="1"/>
  <c r="A12" i="1" l="1"/>
  <c r="B12" i="1"/>
  <c r="C12" i="1" l="1"/>
</calcChain>
</file>

<file path=xl/sharedStrings.xml><?xml version="1.0" encoding="utf-8"?>
<sst xmlns="http://schemas.openxmlformats.org/spreadsheetml/2006/main" count="29" uniqueCount="24">
  <si>
    <t>Timeseddel</t>
  </si>
  <si>
    <t>Overarbejde 1-3 timer</t>
  </si>
  <si>
    <t>Overarbejde 3+</t>
  </si>
  <si>
    <t>Tillæg kl. 18-23</t>
  </si>
  <si>
    <t>Tillæg kl. 23-06</t>
  </si>
  <si>
    <t>Helligdagstillæg</t>
  </si>
  <si>
    <t>Sygdom</t>
  </si>
  <si>
    <t>Ferie</t>
  </si>
  <si>
    <t>Dato</t>
  </si>
  <si>
    <t>Hviletid</t>
  </si>
  <si>
    <t>Mobil:</t>
  </si>
  <si>
    <t>Medarbejders navn:</t>
  </si>
  <si>
    <t>Mail:</t>
  </si>
  <si>
    <t>Perioden 21. Juli - 20. august 2019</t>
  </si>
  <si>
    <r>
      <t xml:space="preserve">Fra tid </t>
    </r>
    <r>
      <rPr>
        <b/>
        <sz val="8"/>
        <color theme="1"/>
        <rFont val="Century Gothic"/>
        <family val="2"/>
      </rPr>
      <t>(tt:mm)</t>
    </r>
  </si>
  <si>
    <r>
      <t xml:space="preserve">Til tid </t>
    </r>
    <r>
      <rPr>
        <b/>
        <sz val="8"/>
        <color theme="1"/>
        <rFont val="Century Gothic"/>
        <family val="2"/>
      </rPr>
      <t>(tt:mm)</t>
    </r>
  </si>
  <si>
    <r>
      <t xml:space="preserve">Arbejdstimer </t>
    </r>
    <r>
      <rPr>
        <b/>
        <sz val="8"/>
        <color theme="1"/>
        <rFont val="Century Gothic"/>
        <family val="2"/>
      </rPr>
      <t>(60/100 del)</t>
    </r>
  </si>
  <si>
    <r>
      <t xml:space="preserve">Hviletid </t>
    </r>
    <r>
      <rPr>
        <b/>
        <sz val="8"/>
        <color theme="1"/>
        <rFont val="Century Gothic"/>
        <family val="2"/>
      </rPr>
      <t>(tt:mm)</t>
    </r>
  </si>
  <si>
    <t>Arbejdstimer</t>
  </si>
  <si>
    <t>Samlet Arbejdstimer</t>
  </si>
  <si>
    <t>Arbejdsdag beregnede til</t>
  </si>
  <si>
    <t>Aftentillæg</t>
  </si>
  <si>
    <t>Nattillæg</t>
  </si>
  <si>
    <t>Overarbejde 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</si>
</sst>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hh:mm;@"/>
    <numFmt numFmtId="167" formatCode="[h]:mm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36"/>
      <color theme="1"/>
      <name val="Century Gothic"/>
      <family val="2"/>
    </font>
    <font>
      <sz val="10"/>
      <color theme="1"/>
      <name val="Century Gothic"/>
      <family val="2"/>
    </font>
    <font>
      <sz val="22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24"/>
      <color rgb="FFC00000"/>
      <name val="Century Gothic"/>
      <family val="2"/>
    </font>
    <font>
      <b/>
      <sz val="8"/>
      <color theme="1"/>
      <name val="Century Gothic"/>
      <family val="2"/>
    </font>
    <font>
      <b/>
      <sz val="22"/>
      <color theme="1"/>
      <name val="Century Gothic"/>
      <family val="2"/>
    </font>
    <font>
      <i/>
      <sz val="22"/>
      <color theme="1"/>
      <name val="Century Gothic"/>
      <family val="2"/>
    </font>
    <font>
      <i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/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2" fontId="4" fillId="0" borderId="4" xfId="0" applyNumberFormat="1" applyFont="1" applyBorder="1" applyAlignment="1"/>
    <xf numFmtId="2" fontId="4" fillId="0" borderId="0" xfId="0" applyNumberFormat="1" applyFont="1" applyAlignment="1"/>
    <xf numFmtId="165" fontId="3" fillId="0" borderId="3" xfId="0" applyNumberFormat="1" applyFont="1" applyBorder="1" applyAlignment="1">
      <alignment horizontal="center"/>
    </xf>
    <xf numFmtId="164" fontId="3" fillId="2" borderId="2" xfId="0" applyNumberFormat="1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center"/>
    </xf>
    <xf numFmtId="20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164" fontId="3" fillId="2" borderId="3" xfId="0" applyNumberFormat="1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20" fontId="0" fillId="0" borderId="0" xfId="0" applyNumberFormat="1"/>
    <xf numFmtId="0" fontId="2" fillId="2" borderId="0" xfId="0" applyFont="1" applyFill="1" applyAlignment="1">
      <alignment horizontal="center" vertical="center"/>
    </xf>
    <xf numFmtId="167" fontId="3" fillId="2" borderId="2" xfId="0" applyNumberFormat="1" applyFont="1" applyFill="1" applyBorder="1" applyAlignment="1">
      <alignment horizontal="center"/>
    </xf>
    <xf numFmtId="167" fontId="3" fillId="0" borderId="2" xfId="0" applyNumberFormat="1" applyFont="1" applyFill="1" applyBorder="1" applyAlignment="1">
      <alignment horizontal="center"/>
    </xf>
    <xf numFmtId="167" fontId="3" fillId="2" borderId="3" xfId="0" applyNumberFormat="1" applyFont="1" applyFill="1" applyBorder="1" applyAlignment="1">
      <alignment horizontal="center"/>
    </xf>
    <xf numFmtId="167" fontId="3" fillId="0" borderId="3" xfId="0" applyNumberFormat="1" applyFont="1" applyBorder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L49"/>
  <sheetViews>
    <sheetView showGridLines="0" tabSelected="1" topLeftCell="A8" zoomScaleNormal="100" workbookViewId="0">
      <selection activeCell="H12" sqref="H12"/>
    </sheetView>
  </sheetViews>
  <sheetFormatPr defaultColWidth="20.7109375" defaultRowHeight="16.5" x14ac:dyDescent="0.3"/>
  <cols>
    <col min="1" max="3" width="15.7109375" style="1" customWidth="1"/>
    <col min="4" max="4" width="20.7109375" style="1"/>
    <col min="5" max="5" width="19.28515625" style="1" bestFit="1" customWidth="1"/>
    <col min="6" max="16384" width="20.7109375" style="1"/>
  </cols>
  <sheetData>
    <row r="1" spans="1:12" ht="21" customHeight="1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ht="21" customHeigh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2" ht="21" customHeigh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</row>
    <row r="5" spans="1:12" s="9" customFormat="1" ht="15" x14ac:dyDescent="0.25">
      <c r="A5" s="9" t="s">
        <v>11</v>
      </c>
      <c r="B5" s="10"/>
      <c r="C5" s="10"/>
      <c r="D5" s="10"/>
      <c r="E5" s="10"/>
      <c r="G5" s="11" t="s">
        <v>10</v>
      </c>
      <c r="H5" s="10"/>
      <c r="I5" s="11" t="s">
        <v>12</v>
      </c>
      <c r="J5" s="10"/>
    </row>
    <row r="8" spans="1:12" s="12" customFormat="1" ht="30.6" x14ac:dyDescent="0.5">
      <c r="A8" s="12" t="s">
        <v>13</v>
      </c>
    </row>
    <row r="11" spans="1:12" s="2" customFormat="1" ht="44.45" customHeight="1" x14ac:dyDescent="0.3">
      <c r="A11" s="29" t="s">
        <v>18</v>
      </c>
      <c r="B11" s="29" t="s">
        <v>9</v>
      </c>
      <c r="C11" s="13" t="s">
        <v>19</v>
      </c>
      <c r="D11" s="4" t="s">
        <v>1</v>
      </c>
      <c r="E11" s="3" t="s">
        <v>2</v>
      </c>
      <c r="F11" s="3" t="s">
        <v>3</v>
      </c>
      <c r="G11" s="3" t="s">
        <v>4</v>
      </c>
      <c r="H11" s="3" t="s">
        <v>5</v>
      </c>
      <c r="I11" s="3" t="s">
        <v>6</v>
      </c>
      <c r="J11" s="3" t="s">
        <v>7</v>
      </c>
    </row>
    <row r="12" spans="1:12" s="15" customFormat="1" ht="44.45" customHeight="1" thickBot="1" x14ac:dyDescent="0.5">
      <c r="A12" s="27">
        <f>SUM(E16:E46)*24</f>
        <v>39.900000000000006</v>
      </c>
      <c r="B12" s="27">
        <f>SUM(D16:D46)*24</f>
        <v>1.25</v>
      </c>
      <c r="C12" s="25">
        <f>SUM(A12-B12)</f>
        <v>38.650000000000006</v>
      </c>
      <c r="D12" s="26">
        <f>SUM(F16:F46)*24</f>
        <v>6.8999999999999986</v>
      </c>
      <c r="E12" s="26">
        <f>SUM(G16:G46)*24</f>
        <v>3</v>
      </c>
      <c r="F12" s="26">
        <f>SUM(H16:H46)*24</f>
        <v>5.0000000000000009</v>
      </c>
      <c r="G12" s="26">
        <f>SUM(I16:I46)*24</f>
        <v>13.999999999999998</v>
      </c>
      <c r="H12" s="26">
        <f>SUM(J16:J46)*24</f>
        <v>0</v>
      </c>
      <c r="I12" s="26"/>
      <c r="J12" s="26"/>
      <c r="K12" s="14"/>
      <c r="L12" s="14"/>
    </row>
    <row r="13" spans="1:12" ht="11.45" customHeight="1" thickTop="1" x14ac:dyDescent="0.25"/>
    <row r="14" spans="1:12" ht="4.1500000000000004" customHeight="1" x14ac:dyDescent="0.25"/>
    <row r="15" spans="1:12" s="13" customFormat="1" ht="42.6" customHeight="1" x14ac:dyDescent="0.25">
      <c r="A15" s="13" t="s">
        <v>8</v>
      </c>
      <c r="B15" s="13" t="s">
        <v>14</v>
      </c>
      <c r="C15" s="13" t="s">
        <v>15</v>
      </c>
      <c r="D15" s="13" t="s">
        <v>17</v>
      </c>
      <c r="E15" s="13" t="s">
        <v>16</v>
      </c>
      <c r="F15" s="13" t="s">
        <v>1</v>
      </c>
      <c r="G15" s="13" t="s">
        <v>2</v>
      </c>
      <c r="H15" s="13" t="s">
        <v>3</v>
      </c>
      <c r="I15" s="13" t="s">
        <v>4</v>
      </c>
      <c r="J15" s="13" t="s">
        <v>5</v>
      </c>
    </row>
    <row r="16" spans="1:12" x14ac:dyDescent="0.3">
      <c r="A16" s="17">
        <v>43667</v>
      </c>
      <c r="B16" s="18">
        <v>0.29166666666666669</v>
      </c>
      <c r="C16" s="18">
        <v>0.64166666666666672</v>
      </c>
      <c r="D16" s="19">
        <v>2.0833333333333332E-2</v>
      </c>
      <c r="E16" s="18">
        <f>C16-B16+(C16&lt;B16)</f>
        <v>0.35000000000000003</v>
      </c>
      <c r="F16" s="32">
        <f>IF(B16&lt;&gt;"",IF(E16&gt;T!$B$4,T!$C$4,E16-T!$B$3),"0:0")</f>
        <v>3.7500000000000033E-2</v>
      </c>
      <c r="G16" s="23" t="str">
        <f>IF(E16&gt;T!$B$4,E16-T!$B$4,"00:00")</f>
        <v>00:00</v>
      </c>
      <c r="H16" s="32">
        <f>ColTime(T!B7,T!C7,B16,C16)</f>
        <v>0</v>
      </c>
      <c r="I16" s="34">
        <f>ColTime(T!$B$8,T!$C$8,B16,C16)</f>
        <v>0</v>
      </c>
      <c r="J16" s="20"/>
    </row>
    <row r="17" spans="1:10" x14ac:dyDescent="0.3">
      <c r="A17" s="6">
        <v>43668</v>
      </c>
      <c r="B17" s="16">
        <v>0.95833333333333337</v>
      </c>
      <c r="C17" s="16">
        <v>0.29166666666666669</v>
      </c>
      <c r="D17" s="28"/>
      <c r="E17" s="18">
        <f>C17-B17+(C17&lt;B17)</f>
        <v>0.33333333333333326</v>
      </c>
      <c r="F17" s="32">
        <f>IF(B17&lt;&gt;"",IF(E17&gt;T!$B$4,T!$C$4,E17-T!$B$3),"0:0")</f>
        <v>2.0833333333333259E-2</v>
      </c>
      <c r="G17" s="35" t="str">
        <f>IF(E17&gt;T!$B$4,E17-T!$B$4,"00:00")</f>
        <v>00:00</v>
      </c>
      <c r="H17" s="33">
        <f>ColTime(T!$B$7,T!$C$7,B17,C17)</f>
        <v>0</v>
      </c>
      <c r="I17" s="33">
        <f>ColTime(T!$B$8,T!$C$8,B17,C17)</f>
        <v>0.29166666666666663</v>
      </c>
      <c r="J17" s="7"/>
    </row>
    <row r="18" spans="1:10" x14ac:dyDescent="0.3">
      <c r="A18" s="6">
        <v>43669</v>
      </c>
      <c r="B18" s="16">
        <v>0.64583333333333337</v>
      </c>
      <c r="C18" s="16">
        <v>6.25E-2</v>
      </c>
      <c r="D18" s="28">
        <v>3.125E-2</v>
      </c>
      <c r="E18" s="18">
        <f t="shared" ref="E18:E46" si="0">C18-B18+(C18&lt;B18)</f>
        <v>0.41666666666666663</v>
      </c>
      <c r="F18" s="32">
        <f>IF(B18&lt;&gt;"",IF(E18&gt;T!$B$4,T!$C$4,E18-T!$B$3),"0:0")</f>
        <v>0.10416666666666663</v>
      </c>
      <c r="G18" s="35" t="str">
        <f>IF(E18&gt;T!$B$4,E18-T!$B$4,"00:00")</f>
        <v>00:00</v>
      </c>
      <c r="H18" s="33">
        <f>ColTime(T!$B$7,T!$C$7,B18,C18)</f>
        <v>0.20833333333333337</v>
      </c>
      <c r="I18" s="33">
        <f>ColTime(T!$B$8,T!$C$8,B18,C18)</f>
        <v>0.10416666666666663</v>
      </c>
      <c r="J18" s="7"/>
    </row>
    <row r="19" spans="1:10" x14ac:dyDescent="0.3">
      <c r="A19" s="6">
        <v>43670</v>
      </c>
      <c r="B19" s="16">
        <v>6.25E-2</v>
      </c>
      <c r="C19" s="16">
        <v>0.625</v>
      </c>
      <c r="D19" s="8"/>
      <c r="E19" s="18">
        <f t="shared" si="0"/>
        <v>0.5625</v>
      </c>
      <c r="F19" s="32">
        <f>IF(B19&lt;&gt;"",IF(E19&gt;T!$B$4,T!$C$4,E19-T!$B$3),"0:0")</f>
        <v>0.125</v>
      </c>
      <c r="G19" s="35">
        <f>IF(E19&gt;T!$B$4,E19-T!$B$4,"00:00")</f>
        <v>0.125</v>
      </c>
      <c r="H19" s="33">
        <f>ColTime(T!$B$7,T!$C$7,B19,C19)</f>
        <v>0</v>
      </c>
      <c r="I19" s="33">
        <f>ColTime(T!$B$8,T!$C$8,B19,C19)</f>
        <v>0.1875</v>
      </c>
      <c r="J19" s="7"/>
    </row>
    <row r="20" spans="1:10" x14ac:dyDescent="0.3">
      <c r="A20" s="6">
        <v>43671</v>
      </c>
      <c r="B20" s="16"/>
      <c r="C20" s="16"/>
      <c r="D20" s="8"/>
      <c r="E20" s="18">
        <f t="shared" si="0"/>
        <v>0</v>
      </c>
      <c r="F20" s="32" t="str">
        <f>IF(B20&lt;&gt;"",IF(E20&gt;T!$B$4,T!$C$4,E20-T!$B$3),"0:0")</f>
        <v>0:0</v>
      </c>
      <c r="G20" s="35" t="str">
        <f>IF(E20&gt;T!$B$4,E20-T!$B$4,"00:00")</f>
        <v>00:00</v>
      </c>
      <c r="H20" s="33">
        <f>ColTime(T!$B$7,T!$C$7,B20,C20)</f>
        <v>0</v>
      </c>
      <c r="I20" s="33">
        <f>ColTime(T!$B$8,T!$C$8,B20,C20)</f>
        <v>0</v>
      </c>
      <c r="J20" s="7"/>
    </row>
    <row r="21" spans="1:10" x14ac:dyDescent="0.3">
      <c r="A21" s="6">
        <v>43672</v>
      </c>
      <c r="B21" s="16"/>
      <c r="C21" s="16"/>
      <c r="D21" s="8"/>
      <c r="E21" s="18">
        <f t="shared" si="0"/>
        <v>0</v>
      </c>
      <c r="F21" s="32" t="str">
        <f>IF(B21&lt;&gt;"",IF(E21&gt;T!$B$4,T!$C$4,E21-T!$B$3),"0:0")</f>
        <v>0:0</v>
      </c>
      <c r="G21" s="35" t="str">
        <f>IF(E21&gt;T!$B$4,E21-T!$B$4,"00:00")</f>
        <v>00:00</v>
      </c>
      <c r="H21" s="33">
        <f>ColTime(T!$B$7,T!$C$7,B21,C21)</f>
        <v>0</v>
      </c>
      <c r="I21" s="33">
        <f>ColTime(T!$B$8,T!$C$8,B21,C21)</f>
        <v>0</v>
      </c>
      <c r="J21" s="7"/>
    </row>
    <row r="22" spans="1:10" x14ac:dyDescent="0.3">
      <c r="A22" s="21">
        <v>43673</v>
      </c>
      <c r="B22" s="22"/>
      <c r="C22" s="22"/>
      <c r="D22" s="23"/>
      <c r="E22" s="18">
        <f t="shared" si="0"/>
        <v>0</v>
      </c>
      <c r="F22" s="32" t="str">
        <f>IF(B22&lt;&gt;"",IF(E22&gt;T!$B$4,T!$C$4,E22-T!$B$3),"0:0")</f>
        <v>0:0</v>
      </c>
      <c r="G22" s="23" t="str">
        <f>IF(E22&gt;T!$B$4,E22-T!$B$4,"00:00")</f>
        <v>00:00</v>
      </c>
      <c r="H22" s="32">
        <f>ColTime(T!$B$7,T!$C$7,B22,C22)</f>
        <v>0</v>
      </c>
      <c r="I22" s="34">
        <f>ColTime(T!$B$8,T!$C$8,B22,C22)</f>
        <v>0</v>
      </c>
      <c r="J22" s="24"/>
    </row>
    <row r="23" spans="1:10" x14ac:dyDescent="0.3">
      <c r="A23" s="21">
        <v>43674</v>
      </c>
      <c r="B23" s="22"/>
      <c r="C23" s="22"/>
      <c r="D23" s="23"/>
      <c r="E23" s="18">
        <f t="shared" si="0"/>
        <v>0</v>
      </c>
      <c r="F23" s="32" t="str">
        <f>IF(B23&lt;&gt;"",IF(E23&gt;T!$B$4,T!$C$4,E23-T!$B$3),"0:0")</f>
        <v>0:0</v>
      </c>
      <c r="G23" s="23" t="str">
        <f>IF(E23&gt;T!$B$4,E23-T!$B$4,"00:00")</f>
        <v>00:00</v>
      </c>
      <c r="H23" s="32">
        <f>ColTime(T!$B$7,T!$C$7,B23,C23)</f>
        <v>0</v>
      </c>
      <c r="I23" s="34">
        <f>ColTime(T!$B$8,T!$C$8,B23,C23)</f>
        <v>0</v>
      </c>
      <c r="J23" s="24"/>
    </row>
    <row r="24" spans="1:10" x14ac:dyDescent="0.3">
      <c r="A24" s="6">
        <v>43675</v>
      </c>
      <c r="B24" s="16"/>
      <c r="C24" s="16"/>
      <c r="D24" s="8"/>
      <c r="E24" s="18">
        <f t="shared" si="0"/>
        <v>0</v>
      </c>
      <c r="F24" s="32" t="str">
        <f>IF(B24&lt;&gt;"",IF(E24&gt;T!$B$4,T!$C$4,E24-T!$B$3),"0:0")</f>
        <v>0:0</v>
      </c>
      <c r="G24" s="35" t="str">
        <f>IF(E24&gt;T!$B$4,E24-T!$B$4,"00:00")</f>
        <v>00:00</v>
      </c>
      <c r="H24" s="33">
        <f>ColTime(T!$B$7,T!$C$7,B24,C24)</f>
        <v>0</v>
      </c>
      <c r="I24" s="33">
        <f>ColTime(T!$B$8,T!$C$8,B24,C24)</f>
        <v>0</v>
      </c>
      <c r="J24" s="7"/>
    </row>
    <row r="25" spans="1:10" x14ac:dyDescent="0.3">
      <c r="A25" s="6">
        <v>43676</v>
      </c>
      <c r="B25" s="16"/>
      <c r="C25" s="16"/>
      <c r="D25" s="8"/>
      <c r="E25" s="18">
        <f t="shared" si="0"/>
        <v>0</v>
      </c>
      <c r="F25" s="32" t="str">
        <f>IF(B25&lt;&gt;"",IF(E25&gt;T!$B$4,T!$C$4,E25-T!$B$3),"0:0")</f>
        <v>0:0</v>
      </c>
      <c r="G25" s="35" t="str">
        <f>IF(E25&gt;T!$B$4,E25-T!$B$4,"00:00")</f>
        <v>00:00</v>
      </c>
      <c r="H25" s="33">
        <f>ColTime(T!$B$7,T!$C$7,B25,C25)</f>
        <v>0</v>
      </c>
      <c r="I25" s="33">
        <f>ColTime(T!$B$8,T!$C$8,B25,C25)</f>
        <v>0</v>
      </c>
      <c r="J25" s="7"/>
    </row>
    <row r="26" spans="1:10" x14ac:dyDescent="0.3">
      <c r="A26" s="6">
        <v>43677</v>
      </c>
      <c r="B26" s="16"/>
      <c r="C26" s="16"/>
      <c r="D26" s="8"/>
      <c r="E26" s="18">
        <f t="shared" si="0"/>
        <v>0</v>
      </c>
      <c r="F26" s="32" t="str">
        <f>IF(B26&lt;&gt;"",IF(E26&gt;T!$B$4,T!$C$4,E26-T!$B$3),"0:0")</f>
        <v>0:0</v>
      </c>
      <c r="G26" s="35" t="str">
        <f>IF(E26&gt;T!$B$4,E26-T!$B$4,"00:00")</f>
        <v>00:00</v>
      </c>
      <c r="H26" s="33">
        <f>ColTime(T!$B$7,T!$C$7,B26,C26)</f>
        <v>0</v>
      </c>
      <c r="I26" s="33">
        <f>ColTime(T!$B$8,T!$C$8,B26,C26)</f>
        <v>0</v>
      </c>
      <c r="J26" s="7"/>
    </row>
    <row r="27" spans="1:10" x14ac:dyDescent="0.3">
      <c r="A27" s="6">
        <v>43678</v>
      </c>
      <c r="B27" s="16"/>
      <c r="C27" s="16"/>
      <c r="D27" s="8"/>
      <c r="E27" s="18">
        <f t="shared" si="0"/>
        <v>0</v>
      </c>
      <c r="F27" s="32" t="str">
        <f>IF(B27&lt;&gt;"",IF(E27&gt;T!$B$4,T!$C$4,E27-T!$B$3),"0:0")</f>
        <v>0:0</v>
      </c>
      <c r="G27" s="35" t="str">
        <f>IF(E27&gt;T!$B$4,E27-T!$B$4,"00:00")</f>
        <v>00:00</v>
      </c>
      <c r="H27" s="33">
        <f>ColTime(T!$B$7,T!$C$7,B27,C27)</f>
        <v>0</v>
      </c>
      <c r="I27" s="33">
        <f>ColTime(T!$B$8,T!$C$8,B27,C27)</f>
        <v>0</v>
      </c>
      <c r="J27" s="7"/>
    </row>
    <row r="28" spans="1:10" x14ac:dyDescent="0.3">
      <c r="A28" s="6">
        <v>43679</v>
      </c>
      <c r="B28" s="16"/>
      <c r="C28" s="16"/>
      <c r="D28" s="8"/>
      <c r="E28" s="18">
        <f t="shared" si="0"/>
        <v>0</v>
      </c>
      <c r="F28" s="32" t="str">
        <f>IF(B28&lt;&gt;"",IF(E28&gt;T!$B$4,T!$C$4,E28-T!$B$3),"0:0")</f>
        <v>0:0</v>
      </c>
      <c r="G28" s="35" t="str">
        <f>IF(E28&gt;T!$B$4,E28-T!$B$4,"00:00")</f>
        <v>00:00</v>
      </c>
      <c r="H28" s="33">
        <f>ColTime(T!$B$7,T!$C$7,B28,C28)</f>
        <v>0</v>
      </c>
      <c r="I28" s="33">
        <f>ColTime(T!$B$8,T!$C$8,B28,C28)</f>
        <v>0</v>
      </c>
      <c r="J28" s="7"/>
    </row>
    <row r="29" spans="1:10" x14ac:dyDescent="0.3">
      <c r="A29" s="21">
        <v>43680</v>
      </c>
      <c r="B29" s="22"/>
      <c r="C29" s="22"/>
      <c r="D29" s="23"/>
      <c r="E29" s="18">
        <f t="shared" si="0"/>
        <v>0</v>
      </c>
      <c r="F29" s="32" t="str">
        <f>IF(B29&lt;&gt;"",IF(E29&gt;T!$B$4,T!$C$4,E29-T!$B$3),"0:0")</f>
        <v>0:0</v>
      </c>
      <c r="G29" s="23" t="str">
        <f>IF(E29&gt;T!$B$4,E29-T!$B$4,"00:00")</f>
        <v>00:00</v>
      </c>
      <c r="H29" s="32">
        <f>ColTime(T!$B$7,T!$C$7,B29,C29)</f>
        <v>0</v>
      </c>
      <c r="I29" s="34">
        <f>ColTime(T!$B$8,T!$C$8,B29,C29)</f>
        <v>0</v>
      </c>
      <c r="J29" s="24"/>
    </row>
    <row r="30" spans="1:10" x14ac:dyDescent="0.3">
      <c r="A30" s="21">
        <v>43681</v>
      </c>
      <c r="B30" s="22"/>
      <c r="C30" s="22"/>
      <c r="D30" s="23"/>
      <c r="E30" s="18">
        <f t="shared" si="0"/>
        <v>0</v>
      </c>
      <c r="F30" s="32" t="str">
        <f>IF(B30&lt;&gt;"",IF(E30&gt;T!$B$4,T!$C$4,E30-T!$B$3),"0:0")</f>
        <v>0:0</v>
      </c>
      <c r="G30" s="23" t="str">
        <f>IF(E30&gt;T!$B$4,E30-T!$B$4,"00:00")</f>
        <v>00:00</v>
      </c>
      <c r="H30" s="32">
        <f>ColTime(T!$B$7,T!$C$7,B30,C30)</f>
        <v>0</v>
      </c>
      <c r="I30" s="34">
        <f>ColTime(T!$B$8,T!$C$8,B30,C30)</f>
        <v>0</v>
      </c>
      <c r="J30" s="24"/>
    </row>
    <row r="31" spans="1:10" x14ac:dyDescent="0.3">
      <c r="A31" s="6">
        <v>43682</v>
      </c>
      <c r="B31" s="16"/>
      <c r="C31" s="16"/>
      <c r="D31" s="8"/>
      <c r="E31" s="18">
        <f t="shared" si="0"/>
        <v>0</v>
      </c>
      <c r="F31" s="32" t="str">
        <f>IF(B31&lt;&gt;"",IF(E31&gt;T!$B$4,T!$C$4,E31-T!$B$3),"0:0")</f>
        <v>0:0</v>
      </c>
      <c r="G31" s="35" t="str">
        <f>IF(E31&gt;T!$B$4,E31-T!$B$4,"00:00")</f>
        <v>00:00</v>
      </c>
      <c r="H31" s="33">
        <f>ColTime(T!$B$7,T!$C$7,B31,C31)</f>
        <v>0</v>
      </c>
      <c r="I31" s="33">
        <f>ColTime(T!$B$8,T!$C$8,B31,C31)</f>
        <v>0</v>
      </c>
      <c r="J31" s="7"/>
    </row>
    <row r="32" spans="1:10" ht="13.9" x14ac:dyDescent="0.25">
      <c r="A32" s="6">
        <v>43683</v>
      </c>
      <c r="B32" s="16"/>
      <c r="C32" s="16"/>
      <c r="D32" s="8"/>
      <c r="E32" s="18">
        <f t="shared" si="0"/>
        <v>0</v>
      </c>
      <c r="F32" s="32" t="str">
        <f>IF(B32&lt;&gt;"",IF(E32&gt;T!$B$4,T!$C$4,E32-T!$B$3),"0:0")</f>
        <v>0:0</v>
      </c>
      <c r="G32" s="35" t="str">
        <f>IF(E32&gt;T!$B$4,E32-T!$B$4,"00:00")</f>
        <v>00:00</v>
      </c>
      <c r="H32" s="33">
        <f>ColTime(T!$B$7,T!$C$7,B32,C32)</f>
        <v>0</v>
      </c>
      <c r="I32" s="33">
        <f>ColTime(T!$B$8,T!$C$8,B32,C32)</f>
        <v>0</v>
      </c>
      <c r="J32" s="7"/>
    </row>
    <row r="33" spans="1:10" ht="13.9" x14ac:dyDescent="0.25">
      <c r="A33" s="6">
        <v>43684</v>
      </c>
      <c r="B33" s="16"/>
      <c r="C33" s="16"/>
      <c r="D33" s="8"/>
      <c r="E33" s="18">
        <f t="shared" si="0"/>
        <v>0</v>
      </c>
      <c r="F33" s="32" t="str">
        <f>IF(B33&lt;&gt;"",IF(E33&gt;T!$B$4,T!$C$4,E33-T!$B$3),"0:0")</f>
        <v>0:0</v>
      </c>
      <c r="G33" s="35" t="str">
        <f>IF(E33&gt;T!$B$4,E33-T!$B$4,"00:00")</f>
        <v>00:00</v>
      </c>
      <c r="H33" s="33">
        <f>ColTime(T!$B$7,T!$C$7,B33,C33)</f>
        <v>0</v>
      </c>
      <c r="I33" s="33">
        <f>ColTime(T!$B$8,T!$C$8,B33,C33)</f>
        <v>0</v>
      </c>
      <c r="J33" s="7"/>
    </row>
    <row r="34" spans="1:10" ht="13.9" x14ac:dyDescent="0.25">
      <c r="A34" s="6">
        <v>43685</v>
      </c>
      <c r="B34" s="16"/>
      <c r="C34" s="16"/>
      <c r="D34" s="8"/>
      <c r="E34" s="18">
        <f t="shared" si="0"/>
        <v>0</v>
      </c>
      <c r="F34" s="32" t="str">
        <f>IF(B34&lt;&gt;"",IF(E34&gt;T!$B$4,T!$C$4,E34-T!$B$3),"0:0")</f>
        <v>0:0</v>
      </c>
      <c r="G34" s="35" t="str">
        <f>IF(E34&gt;T!$B$4,E34-T!$B$4,"00:00")</f>
        <v>00:00</v>
      </c>
      <c r="H34" s="33">
        <f>ColTime(T!$B$7,T!$C$7,B34,C34)</f>
        <v>0</v>
      </c>
      <c r="I34" s="33">
        <f>ColTime(T!$B$8,T!$C$8,B34,C34)</f>
        <v>0</v>
      </c>
      <c r="J34" s="7"/>
    </row>
    <row r="35" spans="1:10" ht="13.9" x14ac:dyDescent="0.25">
      <c r="A35" s="6">
        <v>43686</v>
      </c>
      <c r="B35" s="16"/>
      <c r="C35" s="16"/>
      <c r="D35" s="8"/>
      <c r="E35" s="18">
        <f t="shared" si="0"/>
        <v>0</v>
      </c>
      <c r="F35" s="32" t="str">
        <f>IF(B35&lt;&gt;"",IF(E35&gt;T!$B$4,T!$C$4,E35-T!$B$3),"0:0")</f>
        <v>0:0</v>
      </c>
      <c r="G35" s="35" t="str">
        <f>IF(E35&gt;T!$B$4,E35-T!$B$4,"00:00")</f>
        <v>00:00</v>
      </c>
      <c r="H35" s="33">
        <f>ColTime(T!$B$7,T!$C$7,B35,C35)</f>
        <v>0</v>
      </c>
      <c r="I35" s="33">
        <f>ColTime(T!$B$8,T!$C$8,B35,C35)</f>
        <v>0</v>
      </c>
      <c r="J35" s="7"/>
    </row>
    <row r="36" spans="1:10" ht="13.9" x14ac:dyDescent="0.25">
      <c r="A36" s="21">
        <v>43687</v>
      </c>
      <c r="B36" s="22"/>
      <c r="C36" s="22"/>
      <c r="D36" s="23"/>
      <c r="E36" s="18">
        <f t="shared" si="0"/>
        <v>0</v>
      </c>
      <c r="F36" s="32" t="str">
        <f>IF(B36&lt;&gt;"",IF(E36&gt;T!$B$4,T!$C$4,E36-T!$B$3),"0:0")</f>
        <v>0:0</v>
      </c>
      <c r="G36" s="23" t="str">
        <f>IF(E36&gt;T!$B$4,E36-T!$B$4,"00:00")</f>
        <v>00:00</v>
      </c>
      <c r="H36" s="32">
        <f>ColTime(T!$B$7,T!$C$7,B36,C36)</f>
        <v>0</v>
      </c>
      <c r="I36" s="34">
        <f>ColTime(T!$B$8,T!$C$8,B36,C36)</f>
        <v>0</v>
      </c>
      <c r="J36" s="24"/>
    </row>
    <row r="37" spans="1:10" ht="13.9" x14ac:dyDescent="0.25">
      <c r="A37" s="21">
        <v>43688</v>
      </c>
      <c r="B37" s="22"/>
      <c r="C37" s="22"/>
      <c r="D37" s="23"/>
      <c r="E37" s="18">
        <f t="shared" si="0"/>
        <v>0</v>
      </c>
      <c r="F37" s="32" t="str">
        <f>IF(B37&lt;&gt;"",IF(E37&gt;T!$B$4,T!$C$4,E37-T!$B$3),"0:0")</f>
        <v>0:0</v>
      </c>
      <c r="G37" s="23" t="str">
        <f>IF(E37&gt;T!$B$4,E37-T!$B$4,"00:00")</f>
        <v>00:00</v>
      </c>
      <c r="H37" s="32">
        <f>ColTime(T!$B$7,T!$C$7,B37,C37)</f>
        <v>0</v>
      </c>
      <c r="I37" s="34">
        <f>ColTime(T!$B$8,T!$C$8,B37,C37)</f>
        <v>0</v>
      </c>
      <c r="J37" s="24"/>
    </row>
    <row r="38" spans="1:10" ht="13.9" x14ac:dyDescent="0.25">
      <c r="A38" s="6">
        <v>43689</v>
      </c>
      <c r="B38" s="16"/>
      <c r="C38" s="16"/>
      <c r="D38" s="8"/>
      <c r="E38" s="18">
        <f t="shared" si="0"/>
        <v>0</v>
      </c>
      <c r="F38" s="32" t="str">
        <f>IF(B38&lt;&gt;"",IF(E38&gt;T!$B$4,T!$C$4,E38-T!$B$3),"0:0")</f>
        <v>0:0</v>
      </c>
      <c r="G38" s="35" t="str">
        <f>IF(E38&gt;T!$B$4,E38-T!$B$4,"00:00")</f>
        <v>00:00</v>
      </c>
      <c r="H38" s="33">
        <f>ColTime(T!$B$7,T!$C$7,B38,C38)</f>
        <v>0</v>
      </c>
      <c r="I38" s="33">
        <f>ColTime(T!$B$8,T!$C$8,B38,C38)</f>
        <v>0</v>
      </c>
      <c r="J38" s="7"/>
    </row>
    <row r="39" spans="1:10" ht="13.9" x14ac:dyDescent="0.25">
      <c r="A39" s="6">
        <v>43690</v>
      </c>
      <c r="B39" s="16"/>
      <c r="C39" s="16"/>
      <c r="D39" s="8"/>
      <c r="E39" s="18">
        <f t="shared" si="0"/>
        <v>0</v>
      </c>
      <c r="F39" s="32" t="str">
        <f>IF(B39&lt;&gt;"",IF(E39&gt;T!$B$4,T!$C$4,E39-T!$B$3),"0:0")</f>
        <v>0:0</v>
      </c>
      <c r="G39" s="35" t="str">
        <f>IF(E39&gt;T!$B$4,E39-T!$B$4,"00:00")</f>
        <v>00:00</v>
      </c>
      <c r="H39" s="33">
        <f>ColTime(T!$B$7,T!$C$7,B39,C39)</f>
        <v>0</v>
      </c>
      <c r="I39" s="33">
        <f>ColTime(T!$B$8,T!$C$8,B39,C39)</f>
        <v>0</v>
      </c>
      <c r="J39" s="7"/>
    </row>
    <row r="40" spans="1:10" ht="13.9" x14ac:dyDescent="0.25">
      <c r="A40" s="6">
        <v>43691</v>
      </c>
      <c r="B40" s="16"/>
      <c r="C40" s="16"/>
      <c r="D40" s="8"/>
      <c r="E40" s="18">
        <f t="shared" si="0"/>
        <v>0</v>
      </c>
      <c r="F40" s="32" t="str">
        <f>IF(B40&lt;&gt;"",IF(E40&gt;T!$B$4,T!$C$4,E40-T!$B$3),"0:0")</f>
        <v>0:0</v>
      </c>
      <c r="G40" s="35" t="str">
        <f>IF(E40&gt;T!$B$4,E40-T!$B$4,"00:00")</f>
        <v>00:00</v>
      </c>
      <c r="H40" s="33">
        <f>ColTime(T!$B$7,T!$C$7,B40,C40)</f>
        <v>0</v>
      </c>
      <c r="I40" s="33">
        <f>ColTime(T!$B$8,T!$C$8,B40,C40)</f>
        <v>0</v>
      </c>
      <c r="J40" s="7"/>
    </row>
    <row r="41" spans="1:10" ht="13.9" x14ac:dyDescent="0.25">
      <c r="A41" s="6">
        <v>43692</v>
      </c>
      <c r="B41" s="16"/>
      <c r="C41" s="16"/>
      <c r="D41" s="8"/>
      <c r="E41" s="18">
        <f t="shared" si="0"/>
        <v>0</v>
      </c>
      <c r="F41" s="32" t="str">
        <f>IF(B41&lt;&gt;"",IF(E41&gt;T!$B$4,T!$C$4,E41-T!$B$3),"0:0")</f>
        <v>0:0</v>
      </c>
      <c r="G41" s="35" t="str">
        <f>IF(E41&gt;T!$B$4,E41-T!$B$4,"00:00")</f>
        <v>00:00</v>
      </c>
      <c r="H41" s="33">
        <f>ColTime(T!$B$7,T!$C$7,B41,C41)</f>
        <v>0</v>
      </c>
      <c r="I41" s="33">
        <f>ColTime(T!$B$8,T!$C$8,B41,C41)</f>
        <v>0</v>
      </c>
      <c r="J41" s="7"/>
    </row>
    <row r="42" spans="1:10" ht="13.9" x14ac:dyDescent="0.25">
      <c r="A42" s="6">
        <v>43693</v>
      </c>
      <c r="B42" s="16"/>
      <c r="C42" s="16"/>
      <c r="D42" s="8"/>
      <c r="E42" s="18">
        <f t="shared" si="0"/>
        <v>0</v>
      </c>
      <c r="F42" s="32" t="str">
        <f>IF(B42&lt;&gt;"",IF(E42&gt;T!$B$4,T!$C$4,E42-T!$B$3),"0:0")</f>
        <v>0:0</v>
      </c>
      <c r="G42" s="35" t="str">
        <f>IF(E42&gt;T!$B$4,E42-T!$B$4,"00:00")</f>
        <v>00:00</v>
      </c>
      <c r="H42" s="33">
        <f>ColTime(T!$B$7,T!$C$7,B42,C42)</f>
        <v>0</v>
      </c>
      <c r="I42" s="33">
        <f>ColTime(T!$B$8,T!$C$8,B42,C42)</f>
        <v>0</v>
      </c>
      <c r="J42" s="7"/>
    </row>
    <row r="43" spans="1:10" ht="13.9" x14ac:dyDescent="0.25">
      <c r="A43" s="21">
        <v>43694</v>
      </c>
      <c r="B43" s="22"/>
      <c r="C43" s="22"/>
      <c r="D43" s="23"/>
      <c r="E43" s="18">
        <f t="shared" si="0"/>
        <v>0</v>
      </c>
      <c r="F43" s="32" t="str">
        <f>IF(B43&lt;&gt;"",IF(E43&gt;T!$B$4,T!$C$4,E43-T!$B$3),"0:0")</f>
        <v>0:0</v>
      </c>
      <c r="G43" s="23" t="str">
        <f>IF(E43&gt;T!$B$4,E43-T!$B$4,"00:00")</f>
        <v>00:00</v>
      </c>
      <c r="H43" s="32">
        <f>ColTime(T!$B$7,T!$C$7,B43,C43)</f>
        <v>0</v>
      </c>
      <c r="I43" s="34">
        <f>ColTime(T!$B$8,T!$C$8,B43,C43)</f>
        <v>0</v>
      </c>
      <c r="J43" s="24"/>
    </row>
    <row r="44" spans="1:10" ht="13.9" x14ac:dyDescent="0.25">
      <c r="A44" s="21">
        <v>43695</v>
      </c>
      <c r="B44" s="22"/>
      <c r="C44" s="22"/>
      <c r="D44" s="23"/>
      <c r="E44" s="18">
        <f t="shared" si="0"/>
        <v>0</v>
      </c>
      <c r="F44" s="32" t="str">
        <f>IF(B44&lt;&gt;"",IF(E44&gt;T!$B$4,T!$C$4,E44-T!$B$3),"0:0")</f>
        <v>0:0</v>
      </c>
      <c r="G44" s="23" t="str">
        <f>IF(E44&gt;T!$B$4,E44-T!$B$4,"00:00")</f>
        <v>00:00</v>
      </c>
      <c r="H44" s="32">
        <f>ColTime(T!$B$7,T!$C$7,B44,C44)</f>
        <v>0</v>
      </c>
      <c r="I44" s="34">
        <f>ColTime(T!$B$8,T!$C$8,B44,C44)</f>
        <v>0</v>
      </c>
      <c r="J44" s="24"/>
    </row>
    <row r="45" spans="1:10" x14ac:dyDescent="0.3">
      <c r="A45" s="6">
        <v>43696</v>
      </c>
      <c r="B45" s="16"/>
      <c r="C45" s="16"/>
      <c r="D45" s="8"/>
      <c r="E45" s="18">
        <f t="shared" si="0"/>
        <v>0</v>
      </c>
      <c r="F45" s="32" t="str">
        <f>IF(B45&lt;&gt;"",IF(E45&gt;T!$B$4,T!$C$4,E45-T!$B$3),"0:0")</f>
        <v>0:0</v>
      </c>
      <c r="G45" s="35" t="str">
        <f>IF(E45&gt;T!$B$4,E45-T!$B$4,"00:00")</f>
        <v>00:00</v>
      </c>
      <c r="H45" s="33">
        <f>ColTime(T!$B$7,T!$C$7,B45,C45)</f>
        <v>0</v>
      </c>
      <c r="I45" s="33">
        <f>ColTime(T!$B$8,T!$C$8,B45,C45)</f>
        <v>0</v>
      </c>
      <c r="J45" s="7"/>
    </row>
    <row r="46" spans="1:10" x14ac:dyDescent="0.3">
      <c r="A46" s="6">
        <v>43697</v>
      </c>
      <c r="B46" s="16"/>
      <c r="C46" s="16"/>
      <c r="D46" s="8"/>
      <c r="E46" s="18">
        <f t="shared" si="0"/>
        <v>0</v>
      </c>
      <c r="F46" s="32" t="str">
        <f>IF(B46&lt;&gt;"",IF(E46&gt;T!$B$4,T!$C$4,E46-T!$B$3),"0:0")</f>
        <v>0:0</v>
      </c>
      <c r="G46" s="35" t="str">
        <f>IF(E46&gt;T!$B$4,E46-T!$B$4,"00:00")</f>
        <v>00:00</v>
      </c>
      <c r="H46" s="33">
        <f>ColTime(T!$B$7,T!$C$7,B46,C46)</f>
        <v>0</v>
      </c>
      <c r="I46" s="33">
        <f>ColTime(T!$B$8,T!$C$8,B46,C46)</f>
        <v>0</v>
      </c>
      <c r="J46" s="7"/>
    </row>
    <row r="47" spans="1:10" x14ac:dyDescent="0.3">
      <c r="A47" s="5"/>
    </row>
    <row r="48" spans="1:10" x14ac:dyDescent="0.3">
      <c r="A48" s="5"/>
    </row>
    <row r="49" spans="1:1" x14ac:dyDescent="0.3">
      <c r="A49" s="5"/>
    </row>
  </sheetData>
  <mergeCells count="1">
    <mergeCell ref="A1:J3"/>
  </mergeCells>
  <conditionalFormatting sqref="A16:E16 A17:A46 E17:E34 F16:F34 E35:F46 H16:H46 J16">
    <cfRule type="cellIs" dxfId="5" priority="6" operator="equal">
      <formula>"21. januar 1900"</formula>
    </cfRule>
  </conditionalFormatting>
  <conditionalFormatting sqref="I17:I21">
    <cfRule type="cellIs" dxfId="4" priority="5" operator="equal">
      <formula>"21. januar 1900"</formula>
    </cfRule>
  </conditionalFormatting>
  <conditionalFormatting sqref="I24:I28">
    <cfRule type="cellIs" dxfId="3" priority="4" operator="equal">
      <formula>"21. januar 1900"</formula>
    </cfRule>
  </conditionalFormatting>
  <conditionalFormatting sqref="I31:I35">
    <cfRule type="cellIs" dxfId="2" priority="3" operator="equal">
      <formula>"21. januar 1900"</formula>
    </cfRule>
  </conditionalFormatting>
  <conditionalFormatting sqref="I38:I42">
    <cfRule type="cellIs" dxfId="1" priority="2" operator="equal">
      <formula>"21. januar 1900"</formula>
    </cfRule>
  </conditionalFormatting>
  <conditionalFormatting sqref="I45:I46">
    <cfRule type="cellIs" dxfId="0" priority="1" operator="equal">
      <formula>"21. januar 1900"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3:C8"/>
  <sheetViews>
    <sheetView workbookViewId="0">
      <selection activeCell="C5" sqref="C5"/>
    </sheetView>
  </sheetViews>
  <sheetFormatPr defaultRowHeight="15" x14ac:dyDescent="0.25"/>
  <cols>
    <col min="1" max="1" width="21.140625" bestFit="1" customWidth="1"/>
  </cols>
  <sheetData>
    <row r="3" spans="1:3" ht="14.45" x14ac:dyDescent="0.3">
      <c r="A3" t="s">
        <v>20</v>
      </c>
      <c r="B3" s="30">
        <v>0.3125</v>
      </c>
    </row>
    <row r="4" spans="1:3" ht="14.45" x14ac:dyDescent="0.3">
      <c r="A4" t="s">
        <v>23</v>
      </c>
      <c r="B4" s="30">
        <v>0.4375</v>
      </c>
      <c r="C4" s="30">
        <v>0.125</v>
      </c>
    </row>
    <row r="5" spans="1:3" ht="14.45" x14ac:dyDescent="0.3">
      <c r="B5" s="30"/>
    </row>
    <row r="7" spans="1:3" x14ac:dyDescent="0.25">
      <c r="A7" t="s">
        <v>21</v>
      </c>
      <c r="B7" s="30">
        <v>0.75</v>
      </c>
      <c r="C7" s="30">
        <v>0.95833333333333337</v>
      </c>
    </row>
    <row r="8" spans="1:3" x14ac:dyDescent="0.25">
      <c r="A8" t="s">
        <v>22</v>
      </c>
      <c r="B8" s="30">
        <v>0.95833333333333337</v>
      </c>
      <c r="C8" s="30">
        <v>0.25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Løn for august</vt:lpstr>
      <vt:lpstr>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Bjarne Hansen</cp:lastModifiedBy>
  <dcterms:created xsi:type="dcterms:W3CDTF">2019-07-15T07:11:36Z</dcterms:created>
  <dcterms:modified xsi:type="dcterms:W3CDTF">2019-07-18T16:15:06Z</dcterms:modified>
</cp:coreProperties>
</file>