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b\Documents\Slettes\"/>
    </mc:Choice>
  </mc:AlternateContent>
  <bookViews>
    <workbookView xWindow="0" yWindow="0" windowWidth="23040" windowHeight="9384"/>
  </bookViews>
  <sheets>
    <sheet name="Budget" sheetId="2" r:id="rId1"/>
    <sheet name="Realiseret" sheetId="1" r:id="rId2"/>
  </sheets>
  <definedNames>
    <definedName name="Realiseret">Realiseret!$A$1:$N$19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N20" i="2"/>
  <c r="M20" i="2"/>
  <c r="L20" i="2"/>
  <c r="K20" i="2"/>
  <c r="J20" i="2"/>
  <c r="I20" i="2"/>
  <c r="H20" i="2"/>
  <c r="G20" i="2"/>
  <c r="F20" i="2"/>
  <c r="E20" i="2"/>
  <c r="D20" i="2"/>
  <c r="C20" i="2"/>
  <c r="O20" i="2" s="1"/>
  <c r="B20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N16" i="2"/>
  <c r="M16" i="2"/>
  <c r="L16" i="2"/>
  <c r="K16" i="2"/>
  <c r="J16" i="2"/>
  <c r="I16" i="2"/>
  <c r="H16" i="2"/>
  <c r="G16" i="2"/>
  <c r="F16" i="2"/>
  <c r="E16" i="2"/>
  <c r="D16" i="2"/>
  <c r="C16" i="2"/>
  <c r="O16" i="2" s="1"/>
  <c r="B16" i="2"/>
  <c r="N15" i="2"/>
  <c r="M15" i="2"/>
  <c r="L15" i="2"/>
  <c r="K15" i="2"/>
  <c r="J15" i="2"/>
  <c r="I15" i="2"/>
  <c r="H15" i="2"/>
  <c r="F15" i="2"/>
  <c r="E15" i="2"/>
  <c r="D15" i="2"/>
  <c r="C15" i="2"/>
  <c r="B15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N12" i="2"/>
  <c r="M12" i="2"/>
  <c r="L12" i="2"/>
  <c r="K12" i="2"/>
  <c r="J12" i="2"/>
  <c r="I12" i="2"/>
  <c r="H12" i="2"/>
  <c r="G12" i="2"/>
  <c r="F12" i="2"/>
  <c r="E12" i="2"/>
  <c r="D12" i="2"/>
  <c r="C12" i="2"/>
  <c r="O12" i="2" s="1"/>
  <c r="B1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N9" i="2"/>
  <c r="M9" i="2"/>
  <c r="L9" i="2"/>
  <c r="J9" i="2"/>
  <c r="I9" i="2"/>
  <c r="H9" i="2"/>
  <c r="G9" i="2"/>
  <c r="F9" i="2"/>
  <c r="E9" i="2"/>
  <c r="D9" i="2"/>
  <c r="C9" i="2"/>
  <c r="B9" i="2"/>
  <c r="N8" i="2"/>
  <c r="M8" i="2"/>
  <c r="L8" i="2"/>
  <c r="K8" i="2"/>
  <c r="J8" i="2"/>
  <c r="I8" i="2"/>
  <c r="H8" i="2"/>
  <c r="G8" i="2"/>
  <c r="F8" i="2"/>
  <c r="E8" i="2"/>
  <c r="D8" i="2"/>
  <c r="C8" i="2"/>
  <c r="O8" i="2" s="1"/>
  <c r="B8" i="2"/>
  <c r="N7" i="2"/>
  <c r="M7" i="2"/>
  <c r="L7" i="2"/>
  <c r="K7" i="2"/>
  <c r="J7" i="2"/>
  <c r="I7" i="2"/>
  <c r="H7" i="2"/>
  <c r="G7" i="2"/>
  <c r="F7" i="2"/>
  <c r="E7" i="2"/>
  <c r="D7" i="2"/>
  <c r="C7" i="2"/>
  <c r="B7" i="2"/>
  <c r="N6" i="2"/>
  <c r="M6" i="2"/>
  <c r="L6" i="2"/>
  <c r="K6" i="2"/>
  <c r="J6" i="2"/>
  <c r="I6" i="2"/>
  <c r="H6" i="2"/>
  <c r="G6" i="2"/>
  <c r="F6" i="2"/>
  <c r="D6" i="2"/>
  <c r="C6" i="2"/>
  <c r="B6" i="2"/>
  <c r="N5" i="2"/>
  <c r="M5" i="2"/>
  <c r="L5" i="2"/>
  <c r="K5" i="2"/>
  <c r="J5" i="2"/>
  <c r="I5" i="2"/>
  <c r="H5" i="2"/>
  <c r="G5" i="2"/>
  <c r="F5" i="2"/>
  <c r="E5" i="2"/>
  <c r="D5" i="2"/>
  <c r="C5" i="2"/>
  <c r="B5" i="2"/>
  <c r="N4" i="2"/>
  <c r="M4" i="2"/>
  <c r="L4" i="2"/>
  <c r="K4" i="2"/>
  <c r="J4" i="2"/>
  <c r="I4" i="2"/>
  <c r="H4" i="2"/>
  <c r="G4" i="2"/>
  <c r="F4" i="2"/>
  <c r="E4" i="2"/>
  <c r="D4" i="2"/>
  <c r="C4" i="2"/>
  <c r="O4" i="2" s="1"/>
  <c r="B4" i="2"/>
  <c r="N3" i="2"/>
  <c r="M3" i="2"/>
  <c r="L3" i="2"/>
  <c r="K3" i="2"/>
  <c r="J3" i="2"/>
  <c r="I3" i="2"/>
  <c r="H3" i="2"/>
  <c r="G3" i="2"/>
  <c r="F3" i="2"/>
  <c r="E3" i="2"/>
  <c r="D3" i="2"/>
  <c r="C3" i="2"/>
  <c r="D2" i="2"/>
  <c r="E2" i="2" s="1"/>
  <c r="F2" i="2" s="1"/>
  <c r="G2" i="2" s="1"/>
  <c r="H2" i="2" s="1"/>
  <c r="I2" i="2" s="1"/>
  <c r="J2" i="2" s="1"/>
  <c r="K2" i="2" s="1"/>
  <c r="L2" i="2" s="1"/>
  <c r="M2" i="2" s="1"/>
  <c r="N2" i="2" s="1"/>
  <c r="C2" i="2"/>
  <c r="O5" i="2" l="1"/>
  <c r="O13" i="2"/>
  <c r="O17" i="2"/>
  <c r="O6" i="2"/>
  <c r="O10" i="2"/>
  <c r="O14" i="2"/>
  <c r="O18" i="2"/>
  <c r="O9" i="2"/>
  <c r="O7" i="2"/>
  <c r="O11" i="2"/>
  <c r="O15" i="2"/>
  <c r="O19" i="2"/>
  <c r="O3" i="2" l="1"/>
</calcChain>
</file>

<file path=xl/sharedStrings.xml><?xml version="1.0" encoding="utf-8"?>
<sst xmlns="http://schemas.openxmlformats.org/spreadsheetml/2006/main" count="50" uniqueCount="36">
  <si>
    <t>Kontonr</t>
  </si>
  <si>
    <t>Kontonavn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</si>
  <si>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</si>
  <si>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</si>
  <si>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</si>
  <si>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</si>
  <si>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</si>
  <si>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</si>
  <si>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</si>
  <si>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</si>
  <si>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</si>
  <si>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</si>
  <si>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</si>
  <si>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</si>
  <si>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</t>
  </si>
  <si>
    <t>Telefon med privatbenyttelse</t>
  </si>
  <si>
    <t>Hardware småanskaffelser -42670</t>
  </si>
  <si>
    <t>IT software programmer</t>
  </si>
  <si>
    <t>IT konsulent</t>
  </si>
  <si>
    <t>Telefoni og IT</t>
  </si>
  <si>
    <t>Tryksager</t>
  </si>
  <si>
    <t>Kontorartikler -42550</t>
  </si>
  <si>
    <t>Porto incl. moms</t>
  </si>
  <si>
    <t>Porto excl. moms -42250</t>
  </si>
  <si>
    <t>Fragt</t>
  </si>
  <si>
    <t>Gebyrer m/moms -42970</t>
  </si>
  <si>
    <t>KontoNavn</t>
  </si>
  <si>
    <t>Telefon -42500</t>
  </si>
  <si>
    <t>Gebyr u/moms</t>
  </si>
  <si>
    <t>Gebyr kreditkort -42930</t>
  </si>
  <si>
    <t>Incasso omkostninger</t>
  </si>
  <si>
    <t>Hensættelse til tab på debitorer</t>
  </si>
  <si>
    <t>Konstateret tab på debitorer</t>
  </si>
  <si>
    <t>Indgået på tidl. afskrevet debitorer -42980</t>
  </si>
  <si>
    <t>Jeg har markeret dem med en fed kant.</t>
  </si>
  <si>
    <t>Det jeg gerne vil have er, at celler i området C3:N20 bliver markeret med RØD, hvis jeg taster et tal manuelt ind i cellen - ex.vis E6, K9 og G15, hvor jeg har overskrevet formlen med et 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</si>
</sst>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Protection="1"/>
    <xf numFmtId="164" fontId="3" fillId="0" borderId="0" xfId="1" applyNumberFormat="1" applyFont="1" applyAlignment="1" applyProtection="1">
      <alignment horizontal="center"/>
    </xf>
    <xf numFmtId="164" fontId="2" fillId="0" borderId="0" xfId="1" applyNumberFormat="1" applyFont="1" applyProtection="1"/>
    <xf numFmtId="0" fontId="2" fillId="0" borderId="0" xfId="0" applyFont="1"/>
    <xf numFmtId="0" fontId="0" fillId="0" borderId="0" xfId="0" applyProtection="1"/>
    <xf numFmtId="0" fontId="0" fillId="2" borderId="0" xfId="0" applyNumberFormat="1" applyFont="1" applyFill="1" applyProtection="1"/>
    <xf numFmtId="164" fontId="0" fillId="2" borderId="0" xfId="1" applyNumberFormat="1" applyFont="1" applyFill="1" applyProtection="1"/>
    <xf numFmtId="164" fontId="0" fillId="0" borderId="1" xfId="1" applyNumberFormat="1" applyFont="1" applyBorder="1" applyProtection="1">
      <protection locked="0"/>
    </xf>
    <xf numFmtId="164" fontId="0" fillId="0" borderId="0" xfId="1" applyNumberFormat="1" applyFont="1" applyBorder="1" applyProtection="1">
      <protection locked="0"/>
    </xf>
    <xf numFmtId="164" fontId="0" fillId="0" borderId="0" xfId="1" applyNumberFormat="1" applyFont="1"/>
    <xf numFmtId="3" fontId="4" fillId="0" borderId="3" xfId="0" applyNumberFormat="1" applyFont="1" applyBorder="1"/>
    <xf numFmtId="164" fontId="2" fillId="3" borderId="4" xfId="1" applyNumberFormat="1" applyFont="1" applyFill="1" applyBorder="1"/>
    <xf numFmtId="3" fontId="4" fillId="0" borderId="5" xfId="0" applyNumberFormat="1" applyFont="1" applyBorder="1"/>
    <xf numFmtId="164" fontId="2" fillId="3" borderId="6" xfId="1" applyNumberFormat="1" applyFont="1" applyFill="1" applyBorder="1"/>
    <xf numFmtId="3" fontId="4" fillId="0" borderId="7" xfId="0" applyNumberFormat="1" applyFont="1" applyBorder="1"/>
    <xf numFmtId="164" fontId="0" fillId="0" borderId="8" xfId="1" applyNumberFormat="1" applyFont="1" applyBorder="1" applyProtection="1">
      <protection locked="0"/>
    </xf>
    <xf numFmtId="164" fontId="2" fillId="3" borderId="9" xfId="1" applyNumberFormat="1" applyFont="1" applyFill="1" applyBorder="1"/>
    <xf numFmtId="164" fontId="0" fillId="0" borderId="2" xfId="1" applyNumberFormat="1" applyFont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showGridLines="0" tabSelected="1" workbookViewId="0">
      <selection activeCell="A24" sqref="A24"/>
    </sheetView>
  </sheetViews>
  <sheetFormatPr defaultRowHeight="14.4" x14ac:dyDescent="0.3"/>
  <cols>
    <col min="2" max="2" width="22.77734375" bestFit="1" customWidth="1"/>
  </cols>
  <sheetData>
    <row r="1" spans="1:21" s="4" customFormat="1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1"/>
      <c r="Q1" s="1"/>
      <c r="R1" s="1"/>
      <c r="S1" s="1"/>
      <c r="T1" s="1"/>
      <c r="U1" s="1"/>
    </row>
    <row r="2" spans="1:21" ht="15" thickBot="1" x14ac:dyDescent="0.35">
      <c r="A2" s="5"/>
      <c r="B2" s="6">
        <v>2</v>
      </c>
      <c r="C2" s="7">
        <f>+B2+1</f>
        <v>3</v>
      </c>
      <c r="D2" s="7">
        <f t="shared" ref="D2:N2" si="0">+C2+1</f>
        <v>4</v>
      </c>
      <c r="E2" s="7">
        <f t="shared" si="0"/>
        <v>5</v>
      </c>
      <c r="F2" s="7">
        <f t="shared" si="0"/>
        <v>6</v>
      </c>
      <c r="G2" s="7">
        <f t="shared" si="0"/>
        <v>7</v>
      </c>
      <c r="H2" s="7">
        <f t="shared" si="0"/>
        <v>8</v>
      </c>
      <c r="I2" s="7">
        <f t="shared" si="0"/>
        <v>9</v>
      </c>
      <c r="J2" s="7">
        <f t="shared" si="0"/>
        <v>10</v>
      </c>
      <c r="K2" s="7">
        <f t="shared" si="0"/>
        <v>11</v>
      </c>
      <c r="L2" s="7">
        <f t="shared" si="0"/>
        <v>12</v>
      </c>
      <c r="M2" s="7">
        <f t="shared" si="0"/>
        <v>13</v>
      </c>
      <c r="N2" s="7">
        <f t="shared" si="0"/>
        <v>14</v>
      </c>
      <c r="O2" s="7"/>
      <c r="P2" s="5"/>
      <c r="Q2" s="5"/>
      <c r="R2" s="5"/>
      <c r="S2" s="5"/>
      <c r="T2" s="5"/>
      <c r="U2" s="5"/>
    </row>
    <row r="3" spans="1:21" x14ac:dyDescent="0.3">
      <c r="A3">
        <v>5143115</v>
      </c>
      <c r="B3" s="11" t="str">
        <f>+VLOOKUP($A3,Realiseret,B$2,0)</f>
        <v>Telefon -42500</v>
      </c>
      <c r="C3" s="8">
        <f>+VLOOKUP($A3,Realiseret,C$2,0)</f>
        <v>667</v>
      </c>
      <c r="D3" s="8">
        <f>+VLOOKUP($A3,Realiseret,D$2,0)</f>
        <v>667</v>
      </c>
      <c r="E3" s="8">
        <f>+VLOOKUP($A3,Realiseret,E$2,0)</f>
        <v>667</v>
      </c>
      <c r="F3" s="8">
        <f>+VLOOKUP($A3,Realiseret,F$2,0)</f>
        <v>667</v>
      </c>
      <c r="G3" s="8">
        <f>+VLOOKUP($A3,Realiseret,G$2,0)</f>
        <v>667</v>
      </c>
      <c r="H3" s="8">
        <f>+VLOOKUP($A3,Realiseret,H$2,0)</f>
        <v>667</v>
      </c>
      <c r="I3" s="8">
        <f>+VLOOKUP($A3,Realiseret,I$2,0)</f>
        <v>667</v>
      </c>
      <c r="J3" s="8">
        <f>+VLOOKUP($A3,Realiseret,J$2,0)</f>
        <v>667</v>
      </c>
      <c r="K3" s="8">
        <f>+VLOOKUP($A3,Realiseret,K$2,0)</f>
        <v>667</v>
      </c>
      <c r="L3" s="8">
        <f>+VLOOKUP($A3,Realiseret,L$2,0)</f>
        <v>667</v>
      </c>
      <c r="M3" s="8">
        <f>+VLOOKUP($A3,Realiseret,M$2,0)</f>
        <v>667</v>
      </c>
      <c r="N3" s="8">
        <f>+VLOOKUP($A3,Realiseret,N$2,0)</f>
        <v>667</v>
      </c>
      <c r="O3" s="12">
        <f>+SUM(C3:N3)</f>
        <v>8004</v>
      </c>
    </row>
    <row r="4" spans="1:21" x14ac:dyDescent="0.3">
      <c r="A4">
        <v>5143120</v>
      </c>
      <c r="B4" s="13" t="str">
        <f>+VLOOKUP($A4,Realiseret,B$2,0)</f>
        <v>Telefon med privatbenyttelse</v>
      </c>
      <c r="C4" s="9">
        <f>+VLOOKUP($A4,Realiseret,C$2,0)</f>
        <v>1000</v>
      </c>
      <c r="D4" s="9">
        <f>+VLOOKUP($A4,Realiseret,D$2,0)</f>
        <v>1000</v>
      </c>
      <c r="E4" s="9">
        <f>+VLOOKUP($A4,Realiseret,E$2,0)</f>
        <v>1000</v>
      </c>
      <c r="F4" s="9">
        <f>+VLOOKUP($A4,Realiseret,F$2,0)</f>
        <v>1000</v>
      </c>
      <c r="G4" s="9">
        <f>+VLOOKUP($A4,Realiseret,G$2,0)</f>
        <v>1000</v>
      </c>
      <c r="H4" s="9">
        <f>+VLOOKUP($A4,Realiseret,H$2,0)</f>
        <v>1000</v>
      </c>
      <c r="I4" s="9">
        <f>+VLOOKUP($A4,Realiseret,I$2,0)</f>
        <v>1000</v>
      </c>
      <c r="J4" s="9">
        <f>+VLOOKUP($A4,Realiseret,J$2,0)</f>
        <v>1000</v>
      </c>
      <c r="K4" s="9">
        <f>+VLOOKUP($A4,Realiseret,K$2,0)</f>
        <v>1000</v>
      </c>
      <c r="L4" s="9">
        <f>+VLOOKUP($A4,Realiseret,L$2,0)</f>
        <v>1000</v>
      </c>
      <c r="M4" s="9">
        <f>+VLOOKUP($A4,Realiseret,M$2,0)</f>
        <v>1000</v>
      </c>
      <c r="N4" s="9">
        <f>+VLOOKUP($A4,Realiseret,N$2,0)</f>
        <v>1000</v>
      </c>
      <c r="O4" s="14">
        <f t="shared" ref="O4:O20" si="1">+SUM(C4:N4)</f>
        <v>12000</v>
      </c>
    </row>
    <row r="5" spans="1:21" ht="15" thickBot="1" x14ac:dyDescent="0.35">
      <c r="A5">
        <v>5143205</v>
      </c>
      <c r="B5" s="13" t="str">
        <f>+VLOOKUP($A5,Realiseret,B$2,0)</f>
        <v>Hardware småanskaffelser -42670</v>
      </c>
      <c r="C5" s="9">
        <f>+VLOOKUP($A5,Realiseret,C$2,0)</f>
        <v>1667</v>
      </c>
      <c r="D5" s="9">
        <f>+VLOOKUP($A5,Realiseret,D$2,0)</f>
        <v>1667</v>
      </c>
      <c r="E5" s="9">
        <f>+VLOOKUP($A5,Realiseret,E$2,0)</f>
        <v>1667</v>
      </c>
      <c r="F5" s="9">
        <f>+VLOOKUP($A5,Realiseret,F$2,0)</f>
        <v>1667</v>
      </c>
      <c r="G5" s="9">
        <f>+VLOOKUP($A5,Realiseret,G$2,0)</f>
        <v>1667</v>
      </c>
      <c r="H5" s="9">
        <f>+VLOOKUP($A5,Realiseret,H$2,0)</f>
        <v>1667</v>
      </c>
      <c r="I5" s="9">
        <f>+VLOOKUP($A5,Realiseret,I$2,0)</f>
        <v>1667</v>
      </c>
      <c r="J5" s="9">
        <f>+VLOOKUP($A5,Realiseret,J$2,0)</f>
        <v>1667</v>
      </c>
      <c r="K5" s="9">
        <f>+VLOOKUP($A5,Realiseret,K$2,0)</f>
        <v>1667</v>
      </c>
      <c r="L5" s="9">
        <f>+VLOOKUP($A5,Realiseret,L$2,0)</f>
        <v>1667</v>
      </c>
      <c r="M5" s="9">
        <f>+VLOOKUP($A5,Realiseret,M$2,0)</f>
        <v>1667</v>
      </c>
      <c r="N5" s="9">
        <f>+VLOOKUP($A5,Realiseret,N$2,0)</f>
        <v>1667</v>
      </c>
      <c r="O5" s="14">
        <f t="shared" si="1"/>
        <v>20004</v>
      </c>
    </row>
    <row r="6" spans="1:21" ht="15" thickBot="1" x14ac:dyDescent="0.35">
      <c r="A6">
        <v>5143210</v>
      </c>
      <c r="B6" s="13" t="str">
        <f>+VLOOKUP($A6,Realiseret,B$2,0)</f>
        <v>IT software programmer</v>
      </c>
      <c r="C6" s="9">
        <f>+VLOOKUP($A6,Realiseret,C$2,0)</f>
        <v>3333</v>
      </c>
      <c r="D6" s="9">
        <f>+VLOOKUP($A6,Realiseret,D$2,0)</f>
        <v>3333</v>
      </c>
      <c r="E6" s="18">
        <v>10000</v>
      </c>
      <c r="F6" s="9">
        <f>+VLOOKUP($A6,Realiseret,F$2,0)</f>
        <v>3333</v>
      </c>
      <c r="G6" s="9">
        <f>+VLOOKUP($A6,Realiseret,G$2,0)</f>
        <v>3333</v>
      </c>
      <c r="H6" s="9">
        <f>+VLOOKUP($A6,Realiseret,H$2,0)</f>
        <v>3333</v>
      </c>
      <c r="I6" s="9">
        <f>+VLOOKUP($A6,Realiseret,I$2,0)</f>
        <v>3333</v>
      </c>
      <c r="J6" s="9">
        <f>+VLOOKUP($A6,Realiseret,J$2,0)</f>
        <v>3333</v>
      </c>
      <c r="K6" s="9">
        <f>+VLOOKUP($A6,Realiseret,K$2,0)</f>
        <v>3333</v>
      </c>
      <c r="L6" s="9">
        <f>+VLOOKUP($A6,Realiseret,L$2,0)</f>
        <v>3333</v>
      </c>
      <c r="M6" s="9">
        <f>+VLOOKUP($A6,Realiseret,M$2,0)</f>
        <v>3333</v>
      </c>
      <c r="N6" s="9">
        <f>+VLOOKUP($A6,Realiseret,N$2,0)</f>
        <v>3333</v>
      </c>
      <c r="O6" s="14">
        <f t="shared" si="1"/>
        <v>46663</v>
      </c>
    </row>
    <row r="7" spans="1:21" x14ac:dyDescent="0.3">
      <c r="A7">
        <v>5143215</v>
      </c>
      <c r="B7" s="13" t="str">
        <f>+VLOOKUP($A7,Realiseret,B$2,0)</f>
        <v>IT konsulent</v>
      </c>
      <c r="C7" s="9">
        <f>+VLOOKUP($A7,Realiseret,C$2,0)</f>
        <v>1250</v>
      </c>
      <c r="D7" s="9">
        <f>+VLOOKUP($A7,Realiseret,D$2,0)</f>
        <v>1250</v>
      </c>
      <c r="E7" s="9">
        <f>+VLOOKUP($A7,Realiseret,E$2,0)</f>
        <v>1250</v>
      </c>
      <c r="F7" s="9">
        <f>+VLOOKUP($A7,Realiseret,F$2,0)</f>
        <v>1250</v>
      </c>
      <c r="G7" s="9">
        <f>+VLOOKUP($A7,Realiseret,G$2,0)</f>
        <v>1250</v>
      </c>
      <c r="H7" s="9">
        <f>+VLOOKUP($A7,Realiseret,H$2,0)</f>
        <v>1250</v>
      </c>
      <c r="I7" s="9">
        <f>+VLOOKUP($A7,Realiseret,I$2,0)</f>
        <v>1250</v>
      </c>
      <c r="J7" s="9">
        <f>+VLOOKUP($A7,Realiseret,J$2,0)</f>
        <v>1250</v>
      </c>
      <c r="K7" s="9">
        <f>+VLOOKUP($A7,Realiseret,K$2,0)</f>
        <v>1250</v>
      </c>
      <c r="L7" s="9">
        <f>+VLOOKUP($A7,Realiseret,L$2,0)</f>
        <v>1250</v>
      </c>
      <c r="M7" s="9">
        <f>+VLOOKUP($A7,Realiseret,M$2,0)</f>
        <v>1250</v>
      </c>
      <c r="N7" s="9">
        <f>+VLOOKUP($A7,Realiseret,N$2,0)</f>
        <v>1250</v>
      </c>
      <c r="O7" s="14">
        <f t="shared" si="1"/>
        <v>15000</v>
      </c>
    </row>
    <row r="8" spans="1:21" ht="15" thickBot="1" x14ac:dyDescent="0.35">
      <c r="A8">
        <v>5143299</v>
      </c>
      <c r="B8" s="13" t="str">
        <f>+VLOOKUP($A8,Realiseret,B$2,0)</f>
        <v>Telefoni og IT</v>
      </c>
      <c r="C8" s="9">
        <f>+VLOOKUP($A8,Realiseret,C$2,0)</f>
        <v>0</v>
      </c>
      <c r="D8" s="9">
        <f>+VLOOKUP($A8,Realiseret,D$2,0)</f>
        <v>0</v>
      </c>
      <c r="E8" s="9">
        <f>+VLOOKUP($A8,Realiseret,E$2,0)</f>
        <v>0</v>
      </c>
      <c r="F8" s="9">
        <f>+VLOOKUP($A8,Realiseret,F$2,0)</f>
        <v>0</v>
      </c>
      <c r="G8" s="9">
        <f>+VLOOKUP($A8,Realiseret,G$2,0)</f>
        <v>0</v>
      </c>
      <c r="H8" s="9">
        <f>+VLOOKUP($A8,Realiseret,H$2,0)</f>
        <v>0</v>
      </c>
      <c r="I8" s="9">
        <f>+VLOOKUP($A8,Realiseret,I$2,0)</f>
        <v>0</v>
      </c>
      <c r="J8" s="9">
        <f>+VLOOKUP($A8,Realiseret,J$2,0)</f>
        <v>0</v>
      </c>
      <c r="K8" s="9">
        <f>+VLOOKUP($A8,Realiseret,K$2,0)</f>
        <v>0</v>
      </c>
      <c r="L8" s="9">
        <f>+VLOOKUP($A8,Realiseret,L$2,0)</f>
        <v>0</v>
      </c>
      <c r="M8" s="9">
        <f>+VLOOKUP($A8,Realiseret,M$2,0)</f>
        <v>0</v>
      </c>
      <c r="N8" s="9">
        <f>+VLOOKUP($A8,Realiseret,N$2,0)</f>
        <v>0</v>
      </c>
      <c r="O8" s="14">
        <f t="shared" si="1"/>
        <v>0</v>
      </c>
    </row>
    <row r="9" spans="1:21" ht="15" thickBot="1" x14ac:dyDescent="0.35">
      <c r="A9">
        <v>5143305</v>
      </c>
      <c r="B9" s="13" t="str">
        <f>+VLOOKUP($A9,Realiseret,B$2,0)</f>
        <v>Tryksager</v>
      </c>
      <c r="C9" s="9">
        <f>+VLOOKUP($A9,Realiseret,C$2,0)</f>
        <v>0</v>
      </c>
      <c r="D9" s="9">
        <f>+VLOOKUP($A9,Realiseret,D$2,0)</f>
        <v>0</v>
      </c>
      <c r="E9" s="9">
        <f>+VLOOKUP($A9,Realiseret,E$2,0)</f>
        <v>0</v>
      </c>
      <c r="F9" s="9">
        <f>+VLOOKUP($A9,Realiseret,F$2,0)</f>
        <v>0</v>
      </c>
      <c r="G9" s="9">
        <f>+VLOOKUP($A9,Realiseret,G$2,0)</f>
        <v>0</v>
      </c>
      <c r="H9" s="9">
        <f>+VLOOKUP($A9,Realiseret,H$2,0)</f>
        <v>0</v>
      </c>
      <c r="I9" s="9">
        <f>+VLOOKUP($A9,Realiseret,I$2,0)</f>
        <v>0</v>
      </c>
      <c r="J9" s="9">
        <f>+VLOOKUP($A9,Realiseret,J$2,0)</f>
        <v>0</v>
      </c>
      <c r="K9" s="18">
        <v>4000</v>
      </c>
      <c r="L9" s="9">
        <f>+VLOOKUP($A9,Realiseret,L$2,0)</f>
        <v>0</v>
      </c>
      <c r="M9" s="9">
        <f>+VLOOKUP($A9,Realiseret,M$2,0)</f>
        <v>0</v>
      </c>
      <c r="N9" s="9">
        <f>+VLOOKUP($A9,Realiseret,N$2,0)</f>
        <v>0</v>
      </c>
      <c r="O9" s="14">
        <f t="shared" si="1"/>
        <v>4000</v>
      </c>
    </row>
    <row r="10" spans="1:21" x14ac:dyDescent="0.3">
      <c r="A10">
        <v>5143310</v>
      </c>
      <c r="B10" s="13" t="str">
        <f>+VLOOKUP($A10,Realiseret,B$2,0)</f>
        <v>Kontorartikler -42550</v>
      </c>
      <c r="C10" s="9">
        <f>+VLOOKUP($A10,Realiseret,C$2,0)</f>
        <v>1167</v>
      </c>
      <c r="D10" s="9">
        <f>+VLOOKUP($A10,Realiseret,D$2,0)</f>
        <v>1167</v>
      </c>
      <c r="E10" s="9">
        <f>+VLOOKUP($A10,Realiseret,E$2,0)</f>
        <v>1167</v>
      </c>
      <c r="F10" s="9">
        <f>+VLOOKUP($A10,Realiseret,F$2,0)</f>
        <v>1167</v>
      </c>
      <c r="G10" s="9">
        <f>+VLOOKUP($A10,Realiseret,G$2,0)</f>
        <v>1167</v>
      </c>
      <c r="H10" s="9">
        <f>+VLOOKUP($A10,Realiseret,H$2,0)</f>
        <v>1167</v>
      </c>
      <c r="I10" s="9">
        <f>+VLOOKUP($A10,Realiseret,I$2,0)</f>
        <v>1167</v>
      </c>
      <c r="J10" s="9">
        <f>+VLOOKUP($A10,Realiseret,J$2,0)</f>
        <v>1167</v>
      </c>
      <c r="K10" s="9">
        <f>+VLOOKUP($A10,Realiseret,K$2,0)</f>
        <v>1167</v>
      </c>
      <c r="L10" s="9">
        <f>+VLOOKUP($A10,Realiseret,L$2,0)</f>
        <v>1167</v>
      </c>
      <c r="M10" s="9">
        <f>+VLOOKUP($A10,Realiseret,M$2,0)</f>
        <v>1167</v>
      </c>
      <c r="N10" s="9">
        <f>+VLOOKUP($A10,Realiseret,N$2,0)</f>
        <v>1167</v>
      </c>
      <c r="O10" s="14">
        <f t="shared" si="1"/>
        <v>14004</v>
      </c>
    </row>
    <row r="11" spans="1:21" x14ac:dyDescent="0.3">
      <c r="A11">
        <v>5143315</v>
      </c>
      <c r="B11" s="13" t="str">
        <f>+VLOOKUP($A11,Realiseret,B$2,0)</f>
        <v>Porto incl. moms</v>
      </c>
      <c r="C11" s="9">
        <f>+VLOOKUP($A11,Realiseret,C$2,0)</f>
        <v>0</v>
      </c>
      <c r="D11" s="9">
        <f>+VLOOKUP($A11,Realiseret,D$2,0)</f>
        <v>0</v>
      </c>
      <c r="E11" s="9">
        <f>+VLOOKUP($A11,Realiseret,E$2,0)</f>
        <v>0</v>
      </c>
      <c r="F11" s="9">
        <f>+VLOOKUP($A11,Realiseret,F$2,0)</f>
        <v>0</v>
      </c>
      <c r="G11" s="9">
        <f>+VLOOKUP($A11,Realiseret,G$2,0)</f>
        <v>0</v>
      </c>
      <c r="H11" s="9">
        <f>+VLOOKUP($A11,Realiseret,H$2,0)</f>
        <v>0</v>
      </c>
      <c r="I11" s="9">
        <f>+VLOOKUP($A11,Realiseret,I$2,0)</f>
        <v>0</v>
      </c>
      <c r="J11" s="9">
        <f>+VLOOKUP($A11,Realiseret,J$2,0)</f>
        <v>0</v>
      </c>
      <c r="K11" s="9">
        <f>+VLOOKUP($A11,Realiseret,K$2,0)</f>
        <v>0</v>
      </c>
      <c r="L11" s="9">
        <f>+VLOOKUP($A11,Realiseret,L$2,0)</f>
        <v>0</v>
      </c>
      <c r="M11" s="9">
        <f>+VLOOKUP($A11,Realiseret,M$2,0)</f>
        <v>0</v>
      </c>
      <c r="N11" s="9">
        <f>+VLOOKUP($A11,Realiseret,N$2,0)</f>
        <v>0</v>
      </c>
      <c r="O11" s="14">
        <f t="shared" si="1"/>
        <v>0</v>
      </c>
    </row>
    <row r="12" spans="1:21" x14ac:dyDescent="0.3">
      <c r="A12">
        <v>5143320</v>
      </c>
      <c r="B12" s="13" t="str">
        <f>+VLOOKUP($A12,Realiseret,B$2,0)</f>
        <v>Porto excl. moms -42250</v>
      </c>
      <c r="C12" s="9">
        <f>+VLOOKUP($A12,Realiseret,C$2,0)</f>
        <v>0</v>
      </c>
      <c r="D12" s="9">
        <f>+VLOOKUP($A12,Realiseret,D$2,0)</f>
        <v>0</v>
      </c>
      <c r="E12" s="9">
        <f>+VLOOKUP($A12,Realiseret,E$2,0)</f>
        <v>0</v>
      </c>
      <c r="F12" s="9">
        <f>+VLOOKUP($A12,Realiseret,F$2,0)</f>
        <v>0</v>
      </c>
      <c r="G12" s="9">
        <f>+VLOOKUP($A12,Realiseret,G$2,0)</f>
        <v>0</v>
      </c>
      <c r="H12" s="9">
        <f>+VLOOKUP($A12,Realiseret,H$2,0)</f>
        <v>0</v>
      </c>
      <c r="I12" s="9">
        <f>+VLOOKUP($A12,Realiseret,I$2,0)</f>
        <v>0</v>
      </c>
      <c r="J12" s="9">
        <f>+VLOOKUP($A12,Realiseret,J$2,0)</f>
        <v>0</v>
      </c>
      <c r="K12" s="9">
        <f>+VLOOKUP($A12,Realiseret,K$2,0)</f>
        <v>0</v>
      </c>
      <c r="L12" s="9">
        <f>+VLOOKUP($A12,Realiseret,L$2,0)</f>
        <v>0</v>
      </c>
      <c r="M12" s="9">
        <f>+VLOOKUP($A12,Realiseret,M$2,0)</f>
        <v>0</v>
      </c>
      <c r="N12" s="9">
        <f>+VLOOKUP($A12,Realiseret,N$2,0)</f>
        <v>0</v>
      </c>
      <c r="O12" s="14">
        <f t="shared" si="1"/>
        <v>0</v>
      </c>
    </row>
    <row r="13" spans="1:21" x14ac:dyDescent="0.3">
      <c r="A13">
        <v>5143325</v>
      </c>
      <c r="B13" s="13" t="str">
        <f>+VLOOKUP($A13,Realiseret,B$2,0)</f>
        <v>Fragt</v>
      </c>
      <c r="C13" s="9">
        <f>+VLOOKUP($A13,Realiseret,C$2,0)</f>
        <v>0</v>
      </c>
      <c r="D13" s="9">
        <f>+VLOOKUP($A13,Realiseret,D$2,0)</f>
        <v>0</v>
      </c>
      <c r="E13" s="9">
        <f>+VLOOKUP($A13,Realiseret,E$2,0)</f>
        <v>0</v>
      </c>
      <c r="F13" s="9">
        <f>+VLOOKUP($A13,Realiseret,F$2,0)</f>
        <v>0</v>
      </c>
      <c r="G13" s="9">
        <f>+VLOOKUP($A13,Realiseret,G$2,0)</f>
        <v>0</v>
      </c>
      <c r="H13" s="9">
        <f>+VLOOKUP($A13,Realiseret,H$2,0)</f>
        <v>0</v>
      </c>
      <c r="I13" s="9">
        <f>+VLOOKUP($A13,Realiseret,I$2,0)</f>
        <v>0</v>
      </c>
      <c r="J13" s="9">
        <f>+VLOOKUP($A13,Realiseret,J$2,0)</f>
        <v>0</v>
      </c>
      <c r="K13" s="9">
        <f>+VLOOKUP($A13,Realiseret,K$2,0)</f>
        <v>0</v>
      </c>
      <c r="L13" s="9">
        <f>+VLOOKUP($A13,Realiseret,L$2,0)</f>
        <v>0</v>
      </c>
      <c r="M13" s="9">
        <f>+VLOOKUP($A13,Realiseret,M$2,0)</f>
        <v>0</v>
      </c>
      <c r="N13" s="9">
        <f>+VLOOKUP($A13,Realiseret,N$2,0)</f>
        <v>0</v>
      </c>
      <c r="O13" s="14">
        <f t="shared" si="1"/>
        <v>0</v>
      </c>
    </row>
    <row r="14" spans="1:21" ht="15" thickBot="1" x14ac:dyDescent="0.35">
      <c r="A14">
        <v>5143405</v>
      </c>
      <c r="B14" s="13" t="str">
        <f>+VLOOKUP($A14,Realiseret,B$2,0)</f>
        <v>Gebyrer m/moms -42970</v>
      </c>
      <c r="C14" s="9">
        <f>+VLOOKUP($A14,Realiseret,C$2,0)</f>
        <v>100</v>
      </c>
      <c r="D14" s="9">
        <f>+VLOOKUP($A14,Realiseret,D$2,0)</f>
        <v>100</v>
      </c>
      <c r="E14" s="9">
        <f>+VLOOKUP($A14,Realiseret,E$2,0)</f>
        <v>100</v>
      </c>
      <c r="F14" s="9">
        <f>+VLOOKUP($A14,Realiseret,F$2,0)</f>
        <v>100</v>
      </c>
      <c r="G14" s="9">
        <f>+VLOOKUP($A14,Realiseret,G$2,0)</f>
        <v>100</v>
      </c>
      <c r="H14" s="9">
        <f>+VLOOKUP($A14,Realiseret,H$2,0)</f>
        <v>100</v>
      </c>
      <c r="I14" s="9">
        <f>+VLOOKUP($A14,Realiseret,I$2,0)</f>
        <v>100</v>
      </c>
      <c r="J14" s="9">
        <f>+VLOOKUP($A14,Realiseret,J$2,0)</f>
        <v>100</v>
      </c>
      <c r="K14" s="9">
        <f>+VLOOKUP($A14,Realiseret,K$2,0)</f>
        <v>100</v>
      </c>
      <c r="L14" s="9">
        <f>+VLOOKUP($A14,Realiseret,L$2,0)</f>
        <v>100</v>
      </c>
      <c r="M14" s="9">
        <f>+VLOOKUP($A14,Realiseret,M$2,0)</f>
        <v>100</v>
      </c>
      <c r="N14" s="9">
        <f>+VLOOKUP($A14,Realiseret,N$2,0)</f>
        <v>100</v>
      </c>
      <c r="O14" s="14">
        <f t="shared" si="1"/>
        <v>1200</v>
      </c>
    </row>
    <row r="15" spans="1:21" ht="15" thickBot="1" x14ac:dyDescent="0.35">
      <c r="A15">
        <v>5143410</v>
      </c>
      <c r="B15" s="13" t="str">
        <f>+VLOOKUP($A15,Realiseret,B$2,0)</f>
        <v>Gebyr u/moms</v>
      </c>
      <c r="C15" s="9">
        <f>+VLOOKUP($A15,Realiseret,C$2,0)</f>
        <v>500</v>
      </c>
      <c r="D15" s="9">
        <f>+VLOOKUP($A15,Realiseret,D$2,0)</f>
        <v>500</v>
      </c>
      <c r="E15" s="9">
        <f>+VLOOKUP($A15,Realiseret,E$2,0)</f>
        <v>500</v>
      </c>
      <c r="F15" s="9">
        <f>+VLOOKUP($A15,Realiseret,F$2,0)</f>
        <v>500</v>
      </c>
      <c r="G15" s="18">
        <v>5000</v>
      </c>
      <c r="H15" s="9">
        <f>+VLOOKUP($A15,Realiseret,H$2,0)</f>
        <v>500</v>
      </c>
      <c r="I15" s="9">
        <f>+VLOOKUP($A15,Realiseret,I$2,0)</f>
        <v>500</v>
      </c>
      <c r="J15" s="9">
        <f>+VLOOKUP($A15,Realiseret,J$2,0)</f>
        <v>500</v>
      </c>
      <c r="K15" s="9">
        <f>+VLOOKUP($A15,Realiseret,K$2,0)</f>
        <v>500</v>
      </c>
      <c r="L15" s="9">
        <f>+VLOOKUP($A15,Realiseret,L$2,0)</f>
        <v>500</v>
      </c>
      <c r="M15" s="9">
        <f>+VLOOKUP($A15,Realiseret,M$2,0)</f>
        <v>500</v>
      </c>
      <c r="N15" s="9">
        <f>+VLOOKUP($A15,Realiseret,N$2,0)</f>
        <v>500</v>
      </c>
      <c r="O15" s="14">
        <f t="shared" si="1"/>
        <v>10500</v>
      </c>
    </row>
    <row r="16" spans="1:21" x14ac:dyDescent="0.3">
      <c r="A16">
        <v>5143415</v>
      </c>
      <c r="B16" s="13" t="str">
        <f>+VLOOKUP($A16,Realiseret,B$2,0)</f>
        <v>Gebyr kreditkort -42930</v>
      </c>
      <c r="C16" s="9">
        <f>+VLOOKUP($A16,Realiseret,C$2,0)</f>
        <v>83</v>
      </c>
      <c r="D16" s="9">
        <f>+VLOOKUP($A16,Realiseret,D$2,0)</f>
        <v>83</v>
      </c>
      <c r="E16" s="9">
        <f>+VLOOKUP($A16,Realiseret,E$2,0)</f>
        <v>83</v>
      </c>
      <c r="F16" s="9">
        <f>+VLOOKUP($A16,Realiseret,F$2,0)</f>
        <v>83</v>
      </c>
      <c r="G16" s="9">
        <f>+VLOOKUP($A16,Realiseret,G$2,0)</f>
        <v>83</v>
      </c>
      <c r="H16" s="9">
        <f>+VLOOKUP($A16,Realiseret,H$2,0)</f>
        <v>83</v>
      </c>
      <c r="I16" s="9">
        <f>+VLOOKUP($A16,Realiseret,I$2,0)</f>
        <v>83</v>
      </c>
      <c r="J16" s="9">
        <f>+VLOOKUP($A16,Realiseret,J$2,0)</f>
        <v>83</v>
      </c>
      <c r="K16" s="9">
        <f>+VLOOKUP($A16,Realiseret,K$2,0)</f>
        <v>83</v>
      </c>
      <c r="L16" s="9">
        <f>+VLOOKUP($A16,Realiseret,L$2,0)</f>
        <v>83</v>
      </c>
      <c r="M16" s="9">
        <f>+VLOOKUP($A16,Realiseret,M$2,0)</f>
        <v>83</v>
      </c>
      <c r="N16" s="9">
        <f>+VLOOKUP($A16,Realiseret,N$2,0)</f>
        <v>83</v>
      </c>
      <c r="O16" s="14">
        <f t="shared" si="1"/>
        <v>996</v>
      </c>
    </row>
    <row r="17" spans="1:15" x14ac:dyDescent="0.3">
      <c r="A17">
        <v>5143505</v>
      </c>
      <c r="B17" s="13" t="str">
        <f>+VLOOKUP($A17,Realiseret,B$2,0)</f>
        <v>Incasso omkostninger</v>
      </c>
      <c r="C17" s="9">
        <f>+VLOOKUP($A17,Realiseret,C$2,0)</f>
        <v>40</v>
      </c>
      <c r="D17" s="9">
        <f>+VLOOKUP($A17,Realiseret,D$2,0)</f>
        <v>40</v>
      </c>
      <c r="E17" s="9">
        <f>+VLOOKUP($A17,Realiseret,E$2,0)</f>
        <v>40</v>
      </c>
      <c r="F17" s="9">
        <f>+VLOOKUP($A17,Realiseret,F$2,0)</f>
        <v>40</v>
      </c>
      <c r="G17" s="9">
        <f>+VLOOKUP($A17,Realiseret,G$2,0)</f>
        <v>40</v>
      </c>
      <c r="H17" s="9">
        <f>+VLOOKUP($A17,Realiseret,H$2,0)</f>
        <v>40</v>
      </c>
      <c r="I17" s="9">
        <f>+VLOOKUP($A17,Realiseret,I$2,0)</f>
        <v>40</v>
      </c>
      <c r="J17" s="9">
        <f>+VLOOKUP($A17,Realiseret,J$2,0)</f>
        <v>40</v>
      </c>
      <c r="K17" s="9">
        <f>+VLOOKUP($A17,Realiseret,K$2,0)</f>
        <v>40</v>
      </c>
      <c r="L17" s="9">
        <f>+VLOOKUP($A17,Realiseret,L$2,0)</f>
        <v>40</v>
      </c>
      <c r="M17" s="9">
        <f>+VLOOKUP($A17,Realiseret,M$2,0)</f>
        <v>40</v>
      </c>
      <c r="N17" s="9">
        <f>+VLOOKUP($A17,Realiseret,N$2,0)</f>
        <v>40</v>
      </c>
      <c r="O17" s="14">
        <f t="shared" si="1"/>
        <v>480</v>
      </c>
    </row>
    <row r="18" spans="1:15" x14ac:dyDescent="0.3">
      <c r="A18">
        <v>5143510</v>
      </c>
      <c r="B18" s="13" t="str">
        <f>+VLOOKUP($A18,Realiseret,B$2,0)</f>
        <v>Hensættelse til tab på debitorer</v>
      </c>
      <c r="C18" s="9">
        <f>+VLOOKUP($A18,Realiseret,C$2,0)</f>
        <v>0</v>
      </c>
      <c r="D18" s="9">
        <f>+VLOOKUP($A18,Realiseret,D$2,0)</f>
        <v>0</v>
      </c>
      <c r="E18" s="9">
        <f>+VLOOKUP($A18,Realiseret,E$2,0)</f>
        <v>0</v>
      </c>
      <c r="F18" s="9">
        <f>+VLOOKUP($A18,Realiseret,F$2,0)</f>
        <v>0</v>
      </c>
      <c r="G18" s="9">
        <f>+VLOOKUP($A18,Realiseret,G$2,0)</f>
        <v>0</v>
      </c>
      <c r="H18" s="9">
        <f>+VLOOKUP($A18,Realiseret,H$2,0)</f>
        <v>0</v>
      </c>
      <c r="I18" s="9">
        <f>+VLOOKUP($A18,Realiseret,I$2,0)</f>
        <v>0</v>
      </c>
      <c r="J18" s="9">
        <f>+VLOOKUP($A18,Realiseret,J$2,0)</f>
        <v>0</v>
      </c>
      <c r="K18" s="9">
        <f>+VLOOKUP($A18,Realiseret,K$2,0)</f>
        <v>0</v>
      </c>
      <c r="L18" s="9">
        <f>+VLOOKUP($A18,Realiseret,L$2,0)</f>
        <v>0</v>
      </c>
      <c r="M18" s="9">
        <f>+VLOOKUP($A18,Realiseret,M$2,0)</f>
        <v>0</v>
      </c>
      <c r="N18" s="9">
        <f>+VLOOKUP($A18,Realiseret,N$2,0)</f>
        <v>0</v>
      </c>
      <c r="O18" s="14">
        <f t="shared" si="1"/>
        <v>0</v>
      </c>
    </row>
    <row r="19" spans="1:15" x14ac:dyDescent="0.3">
      <c r="A19">
        <v>5143515</v>
      </c>
      <c r="B19" s="13" t="str">
        <f>+VLOOKUP($A19,Realiseret,B$2,0)</f>
        <v>Konstateret tab på debitorer</v>
      </c>
      <c r="C19" s="9">
        <f>+VLOOKUP($A19,Realiseret,C$2,0)</f>
        <v>0</v>
      </c>
      <c r="D19" s="9">
        <f>+VLOOKUP($A19,Realiseret,D$2,0)</f>
        <v>0</v>
      </c>
      <c r="E19" s="9">
        <f>+VLOOKUP($A19,Realiseret,E$2,0)</f>
        <v>0</v>
      </c>
      <c r="F19" s="9">
        <f>+VLOOKUP($A19,Realiseret,F$2,0)</f>
        <v>0</v>
      </c>
      <c r="G19" s="9">
        <f>+VLOOKUP($A19,Realiseret,G$2,0)</f>
        <v>0</v>
      </c>
      <c r="H19" s="9">
        <f>+VLOOKUP($A19,Realiseret,H$2,0)</f>
        <v>0</v>
      </c>
      <c r="I19" s="9">
        <f>+VLOOKUP($A19,Realiseret,I$2,0)</f>
        <v>0</v>
      </c>
      <c r="J19" s="9">
        <f>+VLOOKUP($A19,Realiseret,J$2,0)</f>
        <v>0</v>
      </c>
      <c r="K19" s="9">
        <f>+VLOOKUP($A19,Realiseret,K$2,0)</f>
        <v>0</v>
      </c>
      <c r="L19" s="9">
        <f>+VLOOKUP($A19,Realiseret,L$2,0)</f>
        <v>0</v>
      </c>
      <c r="M19" s="9">
        <f>+VLOOKUP($A19,Realiseret,M$2,0)</f>
        <v>0</v>
      </c>
      <c r="N19" s="9">
        <f>+VLOOKUP($A19,Realiseret,N$2,0)</f>
        <v>0</v>
      </c>
      <c r="O19" s="14">
        <f t="shared" si="1"/>
        <v>0</v>
      </c>
    </row>
    <row r="20" spans="1:15" ht="15" thickBot="1" x14ac:dyDescent="0.35">
      <c r="A20">
        <v>5143520</v>
      </c>
      <c r="B20" s="15" t="str">
        <f>+VLOOKUP($A20,Realiseret,B$2,0)</f>
        <v>Indgået på tidl. afskrevet debitorer -42980</v>
      </c>
      <c r="C20" s="16">
        <f>+VLOOKUP($A20,Realiseret,C$2,0)</f>
        <v>0</v>
      </c>
      <c r="D20" s="16">
        <f>+VLOOKUP($A20,Realiseret,D$2,0)</f>
        <v>0</v>
      </c>
      <c r="E20" s="16">
        <f>+VLOOKUP($A20,Realiseret,E$2,0)</f>
        <v>0</v>
      </c>
      <c r="F20" s="16">
        <f>+VLOOKUP($A20,Realiseret,F$2,0)</f>
        <v>0</v>
      </c>
      <c r="G20" s="16">
        <f>+VLOOKUP($A20,Realiseret,G$2,0)</f>
        <v>0</v>
      </c>
      <c r="H20" s="16">
        <f>+VLOOKUP($A20,Realiseret,H$2,0)</f>
        <v>0</v>
      </c>
      <c r="I20" s="16">
        <f>+VLOOKUP($A20,Realiseret,I$2,0)</f>
        <v>0</v>
      </c>
      <c r="J20" s="16">
        <f>+VLOOKUP($A20,Realiseret,J$2,0)</f>
        <v>0</v>
      </c>
      <c r="K20" s="16">
        <f>+VLOOKUP($A20,Realiseret,K$2,0)</f>
        <v>0</v>
      </c>
      <c r="L20" s="16">
        <f>+VLOOKUP($A20,Realiseret,L$2,0)</f>
        <v>0</v>
      </c>
      <c r="M20" s="16">
        <f>+VLOOKUP($A20,Realiseret,M$2,0)</f>
        <v>0</v>
      </c>
      <c r="N20" s="16">
        <f>+VLOOKUP($A20,Realiseret,N$2,0)</f>
        <v>0</v>
      </c>
      <c r="O20" s="17">
        <f t="shared" si="1"/>
        <v>0</v>
      </c>
    </row>
    <row r="23" spans="1:15" x14ac:dyDescent="0.3">
      <c r="A23" t="s">
        <v>35</v>
      </c>
    </row>
    <row r="24" spans="1:15" x14ac:dyDescent="0.3">
      <c r="A24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workbookViewId="0">
      <selection activeCell="A2" sqref="A2:A19"/>
    </sheetView>
  </sheetViews>
  <sheetFormatPr defaultRowHeight="14.4" x14ac:dyDescent="0.3"/>
  <cols>
    <col min="1" max="1" width="8" bestFit="1" customWidth="1"/>
    <col min="2" max="2" width="29.21875" bestFit="1" customWidth="1"/>
    <col min="3" max="13" width="10.88671875" style="10" bestFit="1" customWidth="1"/>
    <col min="14" max="15" width="11.88671875" style="10" bestFit="1" customWidth="1"/>
  </cols>
  <sheetData>
    <row r="1" spans="1:20" s="4" customFormat="1" x14ac:dyDescent="0.3">
      <c r="A1" s="1" t="s">
        <v>0</v>
      </c>
      <c r="B1" s="1" t="s">
        <v>26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1"/>
      <c r="Q1" s="1"/>
      <c r="R1" s="1"/>
      <c r="S1" s="1"/>
      <c r="T1" s="1"/>
    </row>
    <row r="2" spans="1:20" x14ac:dyDescent="0.3">
      <c r="A2">
        <v>5143115</v>
      </c>
      <c r="B2" t="s">
        <v>27</v>
      </c>
      <c r="C2" s="10">
        <v>667</v>
      </c>
      <c r="D2" s="10">
        <v>667</v>
      </c>
      <c r="E2" s="10">
        <v>667</v>
      </c>
      <c r="F2" s="10">
        <v>667</v>
      </c>
      <c r="G2" s="10">
        <v>667</v>
      </c>
      <c r="H2" s="10">
        <v>667</v>
      </c>
      <c r="I2" s="10">
        <v>667</v>
      </c>
      <c r="J2" s="10">
        <v>667</v>
      </c>
      <c r="K2" s="10">
        <v>667</v>
      </c>
      <c r="L2" s="10">
        <v>667</v>
      </c>
      <c r="M2" s="10">
        <v>667</v>
      </c>
      <c r="N2" s="10">
        <v>667</v>
      </c>
      <c r="O2"/>
    </row>
    <row r="3" spans="1:20" x14ac:dyDescent="0.3">
      <c r="A3">
        <v>5143120</v>
      </c>
      <c r="B3" t="s">
        <v>15</v>
      </c>
      <c r="C3" s="10">
        <v>1000</v>
      </c>
      <c r="D3" s="10">
        <v>1000</v>
      </c>
      <c r="E3" s="10">
        <v>1000</v>
      </c>
      <c r="F3" s="10">
        <v>1000</v>
      </c>
      <c r="G3" s="10">
        <v>1000</v>
      </c>
      <c r="H3" s="10">
        <v>1000</v>
      </c>
      <c r="I3" s="10">
        <v>1000</v>
      </c>
      <c r="J3" s="10">
        <v>1000</v>
      </c>
      <c r="K3" s="10">
        <v>1000</v>
      </c>
      <c r="L3" s="10">
        <v>1000</v>
      </c>
      <c r="M3" s="10">
        <v>1000</v>
      </c>
      <c r="N3" s="10">
        <v>1000</v>
      </c>
      <c r="O3"/>
    </row>
    <row r="4" spans="1:20" x14ac:dyDescent="0.3">
      <c r="A4">
        <v>5143205</v>
      </c>
      <c r="B4" t="s">
        <v>16</v>
      </c>
      <c r="C4" s="10">
        <v>1667</v>
      </c>
      <c r="D4" s="10">
        <v>1667</v>
      </c>
      <c r="E4" s="10">
        <v>1667</v>
      </c>
      <c r="F4" s="10">
        <v>1667</v>
      </c>
      <c r="G4" s="10">
        <v>1667</v>
      </c>
      <c r="H4" s="10">
        <v>1667</v>
      </c>
      <c r="I4" s="10">
        <v>1667</v>
      </c>
      <c r="J4" s="10">
        <v>1667</v>
      </c>
      <c r="K4" s="10">
        <v>1667</v>
      </c>
      <c r="L4" s="10">
        <v>1667</v>
      </c>
      <c r="M4" s="10">
        <v>1667</v>
      </c>
      <c r="N4" s="10">
        <v>1667</v>
      </c>
      <c r="O4"/>
    </row>
    <row r="5" spans="1:20" x14ac:dyDescent="0.3">
      <c r="A5">
        <v>5143210</v>
      </c>
      <c r="B5" t="s">
        <v>17</v>
      </c>
      <c r="C5" s="10">
        <v>3333</v>
      </c>
      <c r="D5" s="10">
        <v>3333</v>
      </c>
      <c r="E5" s="10">
        <v>3333</v>
      </c>
      <c r="F5" s="10">
        <v>3333</v>
      </c>
      <c r="G5" s="10">
        <v>3333</v>
      </c>
      <c r="H5" s="10">
        <v>3333</v>
      </c>
      <c r="I5" s="10">
        <v>3333</v>
      </c>
      <c r="J5" s="10">
        <v>3333</v>
      </c>
      <c r="K5" s="10">
        <v>3333</v>
      </c>
      <c r="L5" s="10">
        <v>3333</v>
      </c>
      <c r="M5" s="10">
        <v>3333</v>
      </c>
      <c r="N5" s="10">
        <v>3333</v>
      </c>
      <c r="O5"/>
    </row>
    <row r="6" spans="1:20" x14ac:dyDescent="0.3">
      <c r="A6">
        <v>5143215</v>
      </c>
      <c r="B6" t="s">
        <v>18</v>
      </c>
      <c r="C6" s="10">
        <v>1250</v>
      </c>
      <c r="D6" s="10">
        <v>1250</v>
      </c>
      <c r="E6" s="10">
        <v>1250</v>
      </c>
      <c r="F6" s="10">
        <v>1250</v>
      </c>
      <c r="G6" s="10">
        <v>1250</v>
      </c>
      <c r="H6" s="10">
        <v>1250</v>
      </c>
      <c r="I6" s="10">
        <v>1250</v>
      </c>
      <c r="J6" s="10">
        <v>1250</v>
      </c>
      <c r="K6" s="10">
        <v>1250</v>
      </c>
      <c r="L6" s="10">
        <v>1250</v>
      </c>
      <c r="M6" s="10">
        <v>1250</v>
      </c>
      <c r="N6" s="10">
        <v>1250</v>
      </c>
      <c r="O6"/>
    </row>
    <row r="7" spans="1:20" x14ac:dyDescent="0.3">
      <c r="A7">
        <v>5143299</v>
      </c>
      <c r="B7" t="s">
        <v>19</v>
      </c>
      <c r="O7"/>
    </row>
    <row r="8" spans="1:20" x14ac:dyDescent="0.3">
      <c r="A8">
        <v>5143305</v>
      </c>
      <c r="B8" t="s">
        <v>20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/>
    </row>
    <row r="9" spans="1:20" x14ac:dyDescent="0.3">
      <c r="A9">
        <v>5143310</v>
      </c>
      <c r="B9" t="s">
        <v>21</v>
      </c>
      <c r="C9" s="10">
        <v>1167</v>
      </c>
      <c r="D9" s="10">
        <v>1167</v>
      </c>
      <c r="E9" s="10">
        <v>1167</v>
      </c>
      <c r="F9" s="10">
        <v>1167</v>
      </c>
      <c r="G9" s="10">
        <v>1167</v>
      </c>
      <c r="H9" s="10">
        <v>1167</v>
      </c>
      <c r="I9" s="10">
        <v>1167</v>
      </c>
      <c r="J9" s="10">
        <v>1167</v>
      </c>
      <c r="K9" s="10">
        <v>1167</v>
      </c>
      <c r="L9" s="10">
        <v>1167</v>
      </c>
      <c r="M9" s="10">
        <v>1167</v>
      </c>
      <c r="N9" s="10">
        <v>1167</v>
      </c>
      <c r="O9"/>
    </row>
    <row r="10" spans="1:20" x14ac:dyDescent="0.3">
      <c r="A10">
        <v>5143315</v>
      </c>
      <c r="B10" t="s">
        <v>22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/>
    </row>
    <row r="11" spans="1:20" x14ac:dyDescent="0.3">
      <c r="A11">
        <v>5143320</v>
      </c>
      <c r="B11" t="s">
        <v>23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/>
    </row>
    <row r="12" spans="1:20" x14ac:dyDescent="0.3">
      <c r="A12">
        <v>5143325</v>
      </c>
      <c r="B12" t="s">
        <v>24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/>
    </row>
    <row r="13" spans="1:20" x14ac:dyDescent="0.3">
      <c r="A13">
        <v>5143405</v>
      </c>
      <c r="B13" t="s">
        <v>25</v>
      </c>
      <c r="C13" s="10">
        <v>100</v>
      </c>
      <c r="D13" s="10">
        <v>100</v>
      </c>
      <c r="E13" s="10">
        <v>100</v>
      </c>
      <c r="F13" s="10">
        <v>100</v>
      </c>
      <c r="G13" s="10">
        <v>100</v>
      </c>
      <c r="H13" s="10">
        <v>100</v>
      </c>
      <c r="I13" s="10">
        <v>100</v>
      </c>
      <c r="J13" s="10">
        <v>100</v>
      </c>
      <c r="K13" s="10">
        <v>100</v>
      </c>
      <c r="L13" s="10">
        <v>100</v>
      </c>
      <c r="M13" s="10">
        <v>100</v>
      </c>
      <c r="N13" s="10">
        <v>100</v>
      </c>
      <c r="O13"/>
    </row>
    <row r="14" spans="1:20" x14ac:dyDescent="0.3">
      <c r="A14">
        <v>5143410</v>
      </c>
      <c r="B14" t="s">
        <v>28</v>
      </c>
      <c r="C14" s="10">
        <v>500</v>
      </c>
      <c r="D14" s="10">
        <v>500</v>
      </c>
      <c r="E14" s="10">
        <v>500</v>
      </c>
      <c r="F14" s="10">
        <v>500</v>
      </c>
      <c r="G14" s="10">
        <v>500</v>
      </c>
      <c r="H14" s="10">
        <v>500</v>
      </c>
      <c r="I14" s="10">
        <v>500</v>
      </c>
      <c r="J14" s="10">
        <v>500</v>
      </c>
      <c r="K14" s="10">
        <v>500</v>
      </c>
      <c r="L14" s="10">
        <v>500</v>
      </c>
      <c r="M14" s="10">
        <v>500</v>
      </c>
      <c r="N14" s="10">
        <v>500</v>
      </c>
      <c r="O14"/>
    </row>
    <row r="15" spans="1:20" x14ac:dyDescent="0.3">
      <c r="A15">
        <v>5143415</v>
      </c>
      <c r="B15" t="s">
        <v>29</v>
      </c>
      <c r="C15" s="10">
        <v>83</v>
      </c>
      <c r="D15" s="10">
        <v>83</v>
      </c>
      <c r="E15" s="10">
        <v>83</v>
      </c>
      <c r="F15" s="10">
        <v>83</v>
      </c>
      <c r="G15" s="10">
        <v>83</v>
      </c>
      <c r="H15" s="10">
        <v>83</v>
      </c>
      <c r="I15" s="10">
        <v>83</v>
      </c>
      <c r="J15" s="10">
        <v>83</v>
      </c>
      <c r="K15" s="10">
        <v>83</v>
      </c>
      <c r="L15" s="10">
        <v>83</v>
      </c>
      <c r="M15" s="10">
        <v>83</v>
      </c>
      <c r="N15" s="10">
        <v>83</v>
      </c>
      <c r="O15"/>
    </row>
    <row r="16" spans="1:20" x14ac:dyDescent="0.3">
      <c r="A16">
        <v>5143505</v>
      </c>
      <c r="B16" t="s">
        <v>30</v>
      </c>
      <c r="C16" s="10">
        <v>40</v>
      </c>
      <c r="D16" s="10">
        <v>40</v>
      </c>
      <c r="E16" s="10">
        <v>40</v>
      </c>
      <c r="F16" s="10">
        <v>40</v>
      </c>
      <c r="G16" s="10">
        <v>40</v>
      </c>
      <c r="H16" s="10">
        <v>40</v>
      </c>
      <c r="I16" s="10">
        <v>40</v>
      </c>
      <c r="J16" s="10">
        <v>40</v>
      </c>
      <c r="K16" s="10">
        <v>40</v>
      </c>
      <c r="L16" s="10">
        <v>40</v>
      </c>
      <c r="M16" s="10">
        <v>40</v>
      </c>
      <c r="N16" s="10">
        <v>40</v>
      </c>
      <c r="O16"/>
    </row>
    <row r="17" spans="1:15" x14ac:dyDescent="0.3">
      <c r="A17">
        <v>5143510</v>
      </c>
      <c r="B17" t="s">
        <v>31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/>
    </row>
    <row r="18" spans="1:15" x14ac:dyDescent="0.3">
      <c r="A18">
        <v>5143515</v>
      </c>
      <c r="B18" t="s">
        <v>32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/>
    </row>
    <row r="19" spans="1:15" x14ac:dyDescent="0.3">
      <c r="A19">
        <v>5143520</v>
      </c>
      <c r="B19" t="s">
        <v>33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/>
    </row>
    <row r="20" spans="1:15" x14ac:dyDescent="0.3">
      <c r="O20"/>
    </row>
    <row r="21" spans="1:15" x14ac:dyDescent="0.3">
      <c r="O21"/>
    </row>
    <row r="22" spans="1:15" x14ac:dyDescent="0.3">
      <c r="O22"/>
    </row>
    <row r="23" spans="1:15" x14ac:dyDescent="0.3">
      <c r="O23"/>
    </row>
    <row r="24" spans="1:15" x14ac:dyDescent="0.3">
      <c r="O24"/>
    </row>
    <row r="25" spans="1:15" x14ac:dyDescent="0.3">
      <c r="O25"/>
    </row>
    <row r="26" spans="1:15" x14ac:dyDescent="0.3">
      <c r="O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Budget</vt:lpstr>
      <vt:lpstr>Realiseret</vt:lpstr>
      <vt:lpstr>Realiseret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Stig Bergstrøm</dc:creator>
  <cp:lastModifiedBy>Stig Bergstrøm</cp:lastModifiedBy>
  <dcterms:created xsi:type="dcterms:W3CDTF">2017-04-14T17:48:34Z</dcterms:created>
  <dcterms:modified xsi:type="dcterms:W3CDTF">2017-04-14T18:02:58Z</dcterms:modified>
</cp:coreProperties>
</file>